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4355" windowHeight="11760" activeTab="1"/>
  </bookViews>
  <sheets>
    <sheet name="DUK 01 Juni 2022" sheetId="5" r:id="rId1"/>
    <sheet name="Profil ASN_Struktural" sheetId="6" r:id="rId2"/>
    <sheet name="Profil Pimp &amp; Anggota" sheetId="7" r:id="rId3"/>
  </sheets>
  <definedNames>
    <definedName name="_xlnm.Print_Area" localSheetId="0">'DUK 01 Juni 2022'!$A$1:$T$88</definedName>
    <definedName name="_xlnm.Print_Area" localSheetId="1">'Profil ASN_Struktural'!$A$1:$F$91</definedName>
    <definedName name="_xlnm.Print_Area" localSheetId="2">'Profil Pimp &amp; Anggota'!$A$1:$F$406</definedName>
    <definedName name="_xlnm.Print_Titles" localSheetId="0">'DUK 01 Juni 2022'!$6:$8</definedName>
    <definedName name="_xlnm.Print_Titles" localSheetId="2">'Profil Pimp &amp; Anggota'!$1:$1</definedName>
  </definedNames>
  <calcPr calcId="145621"/>
</workbook>
</file>

<file path=xl/calcChain.xml><?xml version="1.0" encoding="utf-8"?>
<calcChain xmlns="http://schemas.openxmlformats.org/spreadsheetml/2006/main">
  <c r="Q39" i="5" l="1"/>
  <c r="J39" i="5"/>
  <c r="I39" i="5"/>
  <c r="Q36" i="5"/>
  <c r="J36" i="5"/>
  <c r="I36" i="5"/>
  <c r="P87" i="5" l="1"/>
  <c r="Q75" i="5"/>
  <c r="J75" i="5"/>
  <c r="I75" i="5"/>
  <c r="Q72" i="5"/>
  <c r="Q69" i="5"/>
  <c r="J69" i="5"/>
  <c r="I69" i="5"/>
  <c r="Q66" i="5"/>
  <c r="J66" i="5"/>
  <c r="I66" i="5"/>
  <c r="Q63" i="5"/>
  <c r="J63" i="5"/>
  <c r="I63" i="5"/>
  <c r="Q60" i="5"/>
  <c r="J60" i="5"/>
  <c r="I60" i="5"/>
  <c r="Q57" i="5"/>
  <c r="J57" i="5"/>
  <c r="I57" i="5"/>
  <c r="Q54" i="5"/>
  <c r="J54" i="5"/>
  <c r="I54" i="5"/>
  <c r="Q51" i="5"/>
  <c r="J51" i="5"/>
  <c r="I51" i="5"/>
  <c r="Q48" i="5"/>
  <c r="J48" i="5"/>
  <c r="I48" i="5"/>
  <c r="Q45" i="5"/>
  <c r="J45" i="5"/>
  <c r="I45" i="5"/>
  <c r="Q42" i="5"/>
  <c r="J42" i="5"/>
  <c r="I42" i="5"/>
  <c r="Q33" i="5"/>
  <c r="J33" i="5"/>
  <c r="I33" i="5"/>
  <c r="Q30" i="5"/>
  <c r="J30" i="5"/>
  <c r="I30" i="5"/>
  <c r="Q27" i="5"/>
  <c r="J27" i="5"/>
  <c r="I27" i="5"/>
  <c r="Q24" i="5"/>
  <c r="J24" i="5"/>
  <c r="I24" i="5"/>
  <c r="Q21" i="5"/>
  <c r="J21" i="5"/>
  <c r="I21" i="5"/>
  <c r="Q18" i="5"/>
  <c r="J18" i="5"/>
  <c r="I18" i="5"/>
  <c r="J15" i="5"/>
  <c r="I15" i="5"/>
  <c r="Q12" i="5"/>
  <c r="J12" i="5"/>
  <c r="I12" i="5"/>
  <c r="Q9" i="5"/>
  <c r="J9" i="5"/>
  <c r="I9" i="5"/>
</calcChain>
</file>

<file path=xl/sharedStrings.xml><?xml version="1.0" encoding="utf-8"?>
<sst xmlns="http://schemas.openxmlformats.org/spreadsheetml/2006/main" count="1161" uniqueCount="457">
  <si>
    <t>(II/c)</t>
  </si>
  <si>
    <t xml:space="preserve">Pengatur </t>
  </si>
  <si>
    <t>ADHARI</t>
  </si>
  <si>
    <t>(III/a)</t>
  </si>
  <si>
    <t>Penata Muda</t>
  </si>
  <si>
    <t>Analis Materi Sidang - Pelaksana
(Bagian Persidangan dan Perundang-undangan) (CPNS)</t>
  </si>
  <si>
    <t>VETTY INDRIANI, SH</t>
  </si>
  <si>
    <t>Penyusun Rancangan Peruncang-undangan - Pelaksana
(Bagian Persidangan dan Perundang-undangan) (CPNS)</t>
  </si>
  <si>
    <t>KAFURTA SUTAARGA, SH</t>
  </si>
  <si>
    <t>Analis Publikasi - Pelaksana
(Sub. Bagian Humas, Protokol dan Publikasi)</t>
  </si>
  <si>
    <t>SITI ROIFATUL ROIHAH, S.I.Kom</t>
  </si>
  <si>
    <t>Pelaksana - (Komisi IV)
(Bagian Fasilitasi Penganggaran dan Pengawasan)</t>
  </si>
  <si>
    <t>RANGGA PRIYADI, A.Md</t>
  </si>
  <si>
    <t>RICKY ARGYAN ISKANDAR, A.Md</t>
  </si>
  <si>
    <t>(III/b)</t>
  </si>
  <si>
    <t>Penata Muda TK. I</t>
  </si>
  <si>
    <t>Pelaksana - (Komisi III)
(Bagian Fasilitasi Penganggaran dan Pengawasan)</t>
  </si>
  <si>
    <t>YONO MURSITO, SE</t>
  </si>
  <si>
    <t>ZUHROTUL INAYAH, S.Pd</t>
  </si>
  <si>
    <t>Penata</t>
  </si>
  <si>
    <t>EUIS LISDIANA ADHAWATI, SE</t>
  </si>
  <si>
    <t>MADRONI, SAP</t>
  </si>
  <si>
    <t>Perancang Peraturan Perundang-undangan
(Sub. Koordinator Kajian Perundang-undangan Bagian Persidangan dan Perundang-undangan)</t>
  </si>
  <si>
    <t>A.A. ROHMAYADI, SE., MM</t>
  </si>
  <si>
    <t>CHANDRA AFRIYADI SULAEMAN, SE</t>
  </si>
  <si>
    <t>Analis Keuangan Pusat dan Daerah
(Sub. Koordinator Fasilitasi Penganggaran Bagian Fasilitasi Penganggaran dan Pengawasan)</t>
  </si>
  <si>
    <t>SRI ASTUTI, S.Kom</t>
  </si>
  <si>
    <t>Perisalah Legislatif
(Sub. Koordinator Kerjasama dan Aspirasi Bagian Fasilitasi Penganggaran dan Pengawasan)</t>
  </si>
  <si>
    <t>YUSEP HIDAYAT, SH</t>
  </si>
  <si>
    <t>( III/d)</t>
  </si>
  <si>
    <t>Penata TK. I</t>
  </si>
  <si>
    <t>Perisalah Legislatif
(Sub Koordinator Persidangan dan Risalah Bagian Persidangan dan Perundang-undangan)</t>
  </si>
  <si>
    <t>SETIYADI ISKANDAR, SE., M.Si</t>
  </si>
  <si>
    <t>YUKI SETIAWAN SAYAMAN, S.Sos</t>
  </si>
  <si>
    <t>Pembina</t>
  </si>
  <si>
    <t>Perisalah Legislatif
(Sub. Koordinator Fasilitasi Pengawasan Bagian Fasilitasi Penganggaran dan Pengawasan)</t>
  </si>
  <si>
    <t>SUSANTO, S.Pd.I., M.Pd</t>
  </si>
  <si>
    <t>Drs. AYI KUSJIWA, M.Pd</t>
  </si>
  <si>
    <t>Kepala Bagian Persidangan dan Perundang-undangan</t>
  </si>
  <si>
    <t>RADEN NOER IMAN WIBISANA, SH., M.Si</t>
  </si>
  <si>
    <t>Kepala Bagian Fasilitasi Penganggaran dan Pengawasan</t>
  </si>
  <si>
    <t>ASEP SAPRUDIN, SE. Ak., MM</t>
  </si>
  <si>
    <t>(IV/b)</t>
  </si>
  <si>
    <t>Kepala Bagian Umum dan Keuangan</t>
  </si>
  <si>
    <t>ANDI HERYANTO, S.IP., MM</t>
  </si>
  <si>
    <t>(IV/c)</t>
  </si>
  <si>
    <t>NIP. 19631203 198903 1 006</t>
  </si>
  <si>
    <t>Pembina Utama Muda</t>
  </si>
  <si>
    <t>MOH. MA'MUN CHUDARI, SE</t>
  </si>
  <si>
    <t>PANGKAT</t>
  </si>
  <si>
    <t>JABATAN</t>
  </si>
  <si>
    <t>NAMA</t>
  </si>
  <si>
    <t>NO URUT</t>
  </si>
  <si>
    <t>DAFTAR URUT KEPANGKATAN APARATUR SIPIL NEGARA</t>
  </si>
  <si>
    <t>UNIT ORGANISASI : SEKRETARIAT DPRD KOTA SERANG</t>
  </si>
  <si>
    <t>NIP</t>
  </si>
  <si>
    <t>MASA KERJA</t>
  </si>
  <si>
    <t>LATIHAN JABATAN</t>
  </si>
  <si>
    <t>PENDIDIKAN</t>
  </si>
  <si>
    <t>USIA</t>
  </si>
  <si>
    <t>CATATAN MUTASI KEPEGAWAIAN</t>
  </si>
  <si>
    <t>KET.</t>
  </si>
  <si>
    <t>TEMPAT TANGGAL LAHIR</t>
  </si>
  <si>
    <t>GOL. RUANG</t>
  </si>
  <si>
    <t>TMT</t>
  </si>
  <si>
    <t>THN</t>
  </si>
  <si>
    <t>BLN</t>
  </si>
  <si>
    <t>BLN &amp; THN</t>
  </si>
  <si>
    <t>JML JAM</t>
  </si>
  <si>
    <t>TAHUN LULUS</t>
  </si>
  <si>
    <t>TINGKAT IJAZAH</t>
  </si>
  <si>
    <t>19631203 198903 1 006</t>
  </si>
  <si>
    <t>Sekretaris DPRD</t>
  </si>
  <si>
    <t>05 Agustus 2019</t>
  </si>
  <si>
    <t>DIKLATPIM TK. III</t>
  </si>
  <si>
    <t>UNINUS</t>
  </si>
  <si>
    <t>S1</t>
  </si>
  <si>
    <t>Kasi Perdagangan Dalam dan Luar Negeri Disperindagkop Kota Serang</t>
  </si>
  <si>
    <t>Ekonomi Akuntansi</t>
  </si>
  <si>
    <t>ANDI HERYANTO, S.IP, MM</t>
  </si>
  <si>
    <t>19780713 200112 1 002</t>
  </si>
  <si>
    <t>Pembina Tk. I</t>
  </si>
  <si>
    <t>01 Februari 2021</t>
  </si>
  <si>
    <t>IMMI</t>
  </si>
  <si>
    <t>S2</t>
  </si>
  <si>
    <t>Kepala Kecamatan Curug Kota Serang</t>
  </si>
  <si>
    <t>Jakarta</t>
  </si>
  <si>
    <t>Manejemen Sumber Daya Manusia</t>
  </si>
  <si>
    <t>ASEP SAPRUDIN, SE., Ak., MM</t>
  </si>
  <si>
    <t>19670915 199803 1 001</t>
  </si>
  <si>
    <t>01 Oktober 2012</t>
  </si>
  <si>
    <t>Sekolah Tinggi Ilmu Ekonomi IPWIJA</t>
  </si>
  <si>
    <t>Kepala Bidang Pengelolaan Barang Milik Daerah Badan Pengelolaan Keuangan dan Aset Daerah Kota Serang</t>
  </si>
  <si>
    <t xml:space="preserve"> ( IV/a)</t>
  </si>
  <si>
    <t>Magister Manajemen</t>
  </si>
  <si>
    <t>19750726 200902  1 004</t>
  </si>
  <si>
    <t>01 Oktober 2018</t>
  </si>
  <si>
    <t>STIAMI</t>
  </si>
  <si>
    <t>Kepala Bidang Koperasi Dinas Koperasi, Usaha Kecil dan Menengah, Perindustrian dan Perdagangan Kota Serang</t>
  </si>
  <si>
    <t>Magister Ilmu Administrasi</t>
  </si>
  <si>
    <t>19630808 198305 1 003</t>
  </si>
  <si>
    <t>Fungsional Arsiparis Madya</t>
  </si>
  <si>
    <t>ADUMLA</t>
  </si>
  <si>
    <t>Universitas Muhammadiyah Prof. DR. Hamka</t>
  </si>
  <si>
    <t>Arsiparis Madya</t>
  </si>
  <si>
    <t>DDN dan OTDA</t>
  </si>
  <si>
    <t>Magister Administrasi Pendidikan</t>
  </si>
  <si>
    <t>SUSANTO, S.Pd.I, M.Pd</t>
  </si>
  <si>
    <t>19760613 200801 1 009</t>
  </si>
  <si>
    <t>01 Oktober 2020</t>
  </si>
  <si>
    <t>Prajab Gol. III</t>
  </si>
  <si>
    <t>Universitas Sultan Ageng</t>
  </si>
  <si>
    <t>SDN Tegal Kembang UPT. Pendidikan Kec. Walantaka Pemerintah Kota Serang</t>
  </si>
  <si>
    <t>Tirtayasa</t>
  </si>
  <si>
    <t>Teknologi Pembelajaran</t>
  </si>
  <si>
    <t>19770322 200902 1 001</t>
  </si>
  <si>
    <t>Kepala Sub. Bagian Humas, Protokol dan Publikasi</t>
  </si>
  <si>
    <t>DIKLATPIM TK. IV</t>
  </si>
  <si>
    <t xml:space="preserve">Universitas Islam </t>
  </si>
  <si>
    <t>Sekretaris Kelurahan Kaligandu Kecamatan Serang Kota Serang</t>
  </si>
  <si>
    <t>Bandung</t>
  </si>
  <si>
    <t>Ilmu Sosial</t>
  </si>
  <si>
    <t xml:space="preserve"> </t>
  </si>
  <si>
    <t>RENI RAFIANI, S.Kom, M.Si</t>
  </si>
  <si>
    <t>19771230 200902 2 004</t>
  </si>
  <si>
    <t>Kepala Sub. Bagian Tata Usaha dan Kepegawaian</t>
  </si>
  <si>
    <t>YAPPAN</t>
  </si>
  <si>
    <t>S 2</t>
  </si>
  <si>
    <t>Kepala Sub Bidang Pengembangan Aparatur Jabatan Fungsional Badan Kepegawaian Dan Pengembangan Sumber Daya Manusia Kota Serang</t>
  </si>
  <si>
    <t>SETIYADI ISKANDAR, SE, M.Si</t>
  </si>
  <si>
    <t>19820918 201001 1 010</t>
  </si>
  <si>
    <t>STIA Menarasiswa</t>
  </si>
  <si>
    <t>UPT Terminal Dinas Perhubungan, Komunikasi, dan informasi</t>
  </si>
  <si>
    <t>( III/d )</t>
  </si>
  <si>
    <t>Magister Sains</t>
  </si>
  <si>
    <t>19680308 200801 2 008</t>
  </si>
  <si>
    <t>Prajab Gol. II</t>
  </si>
  <si>
    <t>Sekolah Tinggi Manajemen</t>
  </si>
  <si>
    <t>Dinas Kelautan, Perikanan Energi dan Sumber Daya Mineral Kabupaten Serang</t>
  </si>
  <si>
    <t>( III/c )</t>
  </si>
  <si>
    <t>IMMI Jakarta</t>
  </si>
  <si>
    <t>Manajemen</t>
  </si>
  <si>
    <t>19850721 200902 1 005</t>
  </si>
  <si>
    <t>Universitas</t>
  </si>
  <si>
    <t>Fungsional Umum Sekretariat DPRD Kota Serang</t>
  </si>
  <si>
    <t>Sultan Agung Tirtayasa</t>
  </si>
  <si>
    <t>Ilmu Hukum</t>
  </si>
  <si>
    <t>19820423 201101 2 002</t>
  </si>
  <si>
    <t xml:space="preserve">Penata </t>
  </si>
  <si>
    <t>Universitas Gunadarma</t>
  </si>
  <si>
    <t>SI</t>
  </si>
  <si>
    <t>Kasubag TU dan Kepegawaian Sekretariat Daerah Kota Serang</t>
  </si>
  <si>
    <t>Strata Sistem Informasi</t>
  </si>
  <si>
    <t>19880415 201101 1 001</t>
  </si>
  <si>
    <t>Kepala Sub. Bagian Rumah Tangga</t>
  </si>
  <si>
    <t>STIE Bina Bangsa</t>
  </si>
  <si>
    <t>Kepala Sub Bagian Tata Usaha UPT Perlengkapan, Perbengkelan dan Laboratorium Dinas Pekerjaan Umum dan Penataan Ruang Kota Serang</t>
  </si>
  <si>
    <t>19851229 200902 2 007</t>
  </si>
  <si>
    <t>STKIP Suluh Bangsa</t>
  </si>
  <si>
    <t>SDN Serang 19 UPT Pendidikan</t>
  </si>
  <si>
    <t>Bimbingan dan Konseling</t>
  </si>
  <si>
    <t>19720211 201001 1 003</t>
  </si>
  <si>
    <t>STIE Banten</t>
  </si>
  <si>
    <t>Fungsoinal Umum Kecamatan Petir Kab. Serang</t>
  </si>
  <si>
    <t>Ekonomi Manajemen</t>
  </si>
  <si>
    <t>19850710 201001 1 009</t>
  </si>
  <si>
    <t>Sekolah Tinggi Ilmu Ekonomi</t>
  </si>
  <si>
    <t>Sekretaris Kelurahan Panggung Jati Kecamatan Taktakan Kota Serang</t>
  </si>
  <si>
    <t>Manajemen Sumber Daya Manusia</t>
  </si>
  <si>
    <t>19760922 201408 1 001</t>
  </si>
  <si>
    <t>Kepala Sub. Bagian Program dan Keuangan</t>
  </si>
  <si>
    <t>-</t>
  </si>
  <si>
    <t>Sekolah Tinggi Ilmu Administrasi Kawula Indonesia</t>
  </si>
  <si>
    <t>Pelaksana Sub Alat Kelengkapan Sekretariat DPRD Kota Serang</t>
  </si>
  <si>
    <t>Ilmu Administrasi Negara</t>
  </si>
  <si>
    <t>19830505 201001 1 015</t>
  </si>
  <si>
    <t>AKPAR NHI</t>
  </si>
  <si>
    <t>DIII</t>
  </si>
  <si>
    <t>Pelaksana Dispora Parbud Kota Serang</t>
  </si>
  <si>
    <t>Perhotelan</t>
  </si>
  <si>
    <t>19830616 201001 1 012</t>
  </si>
  <si>
    <t>02 Januari 2020</t>
  </si>
  <si>
    <t>AKBII</t>
  </si>
  <si>
    <t>D III</t>
  </si>
  <si>
    <t>Fungsional Umum Dinas Lingkungan Hidup Kota Serang</t>
  </si>
  <si>
    <t>Komputer Keuangan</t>
  </si>
  <si>
    <t>19930501 202012 2 022</t>
  </si>
  <si>
    <t>24 Februari 2021</t>
  </si>
  <si>
    <t>Diklatsar Gol. III</t>
  </si>
  <si>
    <t>Universitas Sultan Ageng Tirtayasa</t>
  </si>
  <si>
    <t>Ilmu Komunikasi</t>
  </si>
  <si>
    <t>19941118 202012 1 007</t>
  </si>
  <si>
    <t>Universitas Islam Syekh-Yusuf</t>
  </si>
  <si>
    <t>(CPNSD)</t>
  </si>
  <si>
    <t>19971203 202203 2 015</t>
  </si>
  <si>
    <t>25 Februari 2022</t>
  </si>
  <si>
    <t xml:space="preserve"> 19790710 200901 1 011</t>
  </si>
  <si>
    <t>MA</t>
  </si>
  <si>
    <t>Madrasah Aliyah</t>
  </si>
  <si>
    <t>Fungsional Umum Pemerintah Provinsi Bengkulu Perwakilan Provinsi Bengkulu di Jakarta</t>
  </si>
  <si>
    <t>Sekretaris DPRD Kota Serang,</t>
  </si>
  <si>
    <t>SEKRETARIS DPRD</t>
  </si>
  <si>
    <t>Pelaksana - (Komisi II)
(Bagian Fasilitasi Penganggaran dan Pengawasan)</t>
  </si>
  <si>
    <t>Pelaksana  - Pengurus Barang - (Komisi I)
(Bagian Fasilitasi Penganggaran dan Pengawasan)
(Sub. Bagian Rumah Tangga)</t>
  </si>
  <si>
    <t>PER - 01 JUNI 2022</t>
  </si>
  <si>
    <t>Pelaksana
(Bagian Persidangan dan Perundang-undangan)</t>
  </si>
  <si>
    <t>Bendahara - Pelaksana
Sub. Bagian Program dan Keuangan</t>
  </si>
  <si>
    <t>Untuk mendukung kelancaran pelaksanaan tugas dan wewenang DPRD,  dibentuk sekretariat DPRD yang dipimpin oleh seorang sekretaris DPRD yang diangkat dan diberhentikan dengan keputusan Walikota atas persetujuan pimpinan DPRD. Susunan organisasi terakhir pada Sekretariat DPRD adalah sbb;</t>
  </si>
  <si>
    <t>Nama Lengkap</t>
  </si>
  <si>
    <t>:</t>
  </si>
  <si>
    <t>Alamat Rumah</t>
  </si>
  <si>
    <t>Jl. Ki Uju Gang Nyi Fatmah No.12 RT. 01 RW. 02 Kel. Serang, Kec. Serang</t>
  </si>
  <si>
    <t>Tempat, Tgl. Lahir</t>
  </si>
  <si>
    <t>Serang, 3 Desember 1963</t>
  </si>
  <si>
    <t>Jabatan</t>
  </si>
  <si>
    <t>Pangkat/Gol.</t>
  </si>
  <si>
    <t>IV/C</t>
  </si>
  <si>
    <t>Permata Banjar Asri Blok A11 No.10 RT. 02 RW 09 Kel. Banjar Sari, Kec. Cipocok Jaya</t>
  </si>
  <si>
    <t>Bandung, 13 Juli 1978</t>
  </si>
  <si>
    <t>Pembina Tk.I</t>
  </si>
  <si>
    <t>IV/B</t>
  </si>
  <si>
    <t>IV/A</t>
  </si>
  <si>
    <t>Kp. Karang Suka RT 02 RW 03 Kel. Nyapah, Kec. Walantaka</t>
  </si>
  <si>
    <t>Serang, 13 Juni 1976</t>
  </si>
  <si>
    <t>Perisalah Legislatif</t>
  </si>
  <si>
    <t>(Sub. Koordinator Fasilitasi Pengawasan Bagian Fasilitasi Penganggaran dan Pengawasan)</t>
  </si>
  <si>
    <t>Komp. Taman Puri Indah Blok D2 No. 19 RT 04 RW 17</t>
  </si>
  <si>
    <t>Sumedang, 22 Maret 1977</t>
  </si>
  <si>
    <t>(Bagian Persidangan dan Perundang-undangan)</t>
  </si>
  <si>
    <t>Penata Tk.I</t>
  </si>
  <si>
    <t>III/D</t>
  </si>
  <si>
    <t>Taman Graha Asri Blok. GM 14 No.5 RT 03 RW 27 Kel. Serang, Kec. Serang</t>
  </si>
  <si>
    <t>Serang, 18 September 1982</t>
  </si>
  <si>
    <t>(Sub Koordinator Persidangan dan Risalah Bagian Persidangan dan Perundang-undangan)</t>
  </si>
  <si>
    <t>Perum Griya Purnama Blok. A2 No. 16 Kel. Drangong Kota Serang - Banten</t>
  </si>
  <si>
    <t>Serang, 30 Desember 1977</t>
  </si>
  <si>
    <t>Kasubag Tata Usaha dan Kepegawaian</t>
  </si>
  <si>
    <t>(Bagian Umum dan Keuangan)</t>
  </si>
  <si>
    <t>Kp. Kubang Mas RT 12 RW 04 Kel. Warung Jaud, Kec. Kasemen</t>
  </si>
  <si>
    <t>Serang, 21 Juli 1985</t>
  </si>
  <si>
    <t>(Sub. Koordinator Kerjasama dan Aspirasi Bagian Fasilitasi Penganggaran dan Pengawasan)</t>
  </si>
  <si>
    <t>Perum Grand Apple Residence Blok C No. 16 RT 01 RW 07 Kel. Cipocok Jaya, Kec. Cipocok Jaya</t>
  </si>
  <si>
    <t>Pandeglang, 23 April 1982</t>
  </si>
  <si>
    <t>Analis Keuangan Pusat dan Daerah</t>
  </si>
  <si>
    <t>(Sub. Koordinator Fasilitasi Penganggaran Bagian Fasilitasi Penganggaran dan Pengawasan)</t>
  </si>
  <si>
    <t>III/ C</t>
  </si>
  <si>
    <t>Perum Permata Safira Regency Blok F3 No. 26 RT 14 RW 06 Kel. Sepang, Kec. Taktakan</t>
  </si>
  <si>
    <t>Serang, 15 April 1988</t>
  </si>
  <si>
    <t>Komp. Taman Banten Lestari Blok F8D No. 11 RT 02 RW 25 Kel. Unyur, Kec. Serang</t>
  </si>
  <si>
    <t>Serang, 10 Juli 1985</t>
  </si>
  <si>
    <t>Perancang Peraturan Perundang-undangan</t>
  </si>
  <si>
    <t>(Sub. Koordinator Kajian Perundang-undangan Bagian Persidangan dan Perundang-undangan)</t>
  </si>
  <si>
    <t>Penata Muda Tk.I</t>
  </si>
  <si>
    <t>III/ B</t>
  </si>
  <si>
    <t>Ciujung Damai Blok C8 No 20 RT 02 RW 07 Desa Kendayakan, Kec. Kragilan</t>
  </si>
  <si>
    <t>Serang, 22 September 1976</t>
  </si>
  <si>
    <t>Serang, 26 Juli 1975</t>
  </si>
  <si>
    <t>Komp. Griya Asri Blok K.13 No. 05 RT 03 RW 10 Kel. Cipocok Jaya, Kec. Cipocok Jaya</t>
  </si>
  <si>
    <t>Serang, 15 September 1967</t>
  </si>
  <si>
    <t>Pondok Cilaku Blok B6 No. 14 RT 03 RW 04 Kel. Cilaku, Kec. Curug</t>
  </si>
  <si>
    <t>Alamat</t>
  </si>
  <si>
    <t>Tempat, Tanggal Lahir</t>
  </si>
  <si>
    <t>Asal Partai</t>
  </si>
  <si>
    <t>MOTO</t>
  </si>
  <si>
    <t>“ Tidak Ada Yang Tidak Bisa, Yang Ada Tidak Mau “</t>
  </si>
  <si>
    <t>" Yang Terbaik, Yang Memberi Manfaat “</t>
  </si>
  <si>
    <t>“ Selalu Berbuat Yang Terbaik “</t>
  </si>
  <si>
    <t>“ Belajar Sambil Berdoa “</t>
  </si>
  <si>
    <t>“ Belajar, Bekerja Dan Beramal “</t>
  </si>
  <si>
    <t>“ Selalu Berfikir Positif “</t>
  </si>
  <si>
    <t>“ Bergerak Untuk Rakyat “</t>
  </si>
  <si>
    <t>“ Belajar Dan Beramal “</t>
  </si>
  <si>
    <t>“ Jadilah Manusia Yang Bermanfaat Untuk Orang Banyak “</t>
  </si>
  <si>
    <t>“ Berjuang Bersama Rakyat Untuk Kepentingan Masyarakat “</t>
  </si>
  <si>
    <t>“ Jadilah Diri Sendiri Yang Dicintai Tuhan, Manusia, Dan Semesta “</t>
  </si>
  <si>
    <t>“ Mari Bersatu, Mengabdi, Dan Berkarya Membangun Bangsa “</t>
  </si>
  <si>
    <t>“ Aje Kelalen Kare Salat, Shalawat Sareng Silaturahmi “</t>
  </si>
  <si>
    <t>“ Aje Kendor, Meleng Kedodoran “</t>
  </si>
  <si>
    <t>“ Dipilih Rakyat, Bekerja &amp; Berbakti Untuk Rakyat “</t>
  </si>
  <si>
    <t>“ Jangan Pernah Berhenti Berusaha Dan Berdoa “</t>
  </si>
  <si>
    <t>“ Mari Berkarya Untuk Kemajuan Nusa Dan Bangsa “</t>
  </si>
  <si>
    <t>“ Sedikit Bicara, Banyak Bekerja “</t>
  </si>
  <si>
    <t>“ Siap Maju Pantang Mundur “</t>
  </si>
  <si>
    <t>“ Bersyukur “</t>
  </si>
  <si>
    <t>“ Sukses Adalah Saat Persiapan Dan Kesempatan Bertemu “</t>
  </si>
  <si>
    <t>“ Perbaikilah Dirimu, Maka Orang Lain Akan Baik Karnamu “</t>
  </si>
  <si>
    <t>“ Senantiasa Menghargai Waktu, Untuk Menuju Jalan Yang Baik “</t>
  </si>
  <si>
    <t>“ Hari Ini Harus Lebih Baik Dari Sebelumnya “</t>
  </si>
  <si>
    <t>" Hari esok pasti lebih baik "</t>
  </si>
  <si>
    <t>“Hidup Bisa Bermanfaat Bagi Yang Lain “</t>
  </si>
  <si>
    <t>“ Jadilah Manusia Yang Bermanfaat Untuk Orang Lain ”</t>
  </si>
  <si>
    <t>" Bekerja dan Ibadah "</t>
  </si>
  <si>
    <t>“ Berguna Bagi Masyarakat Dan Agama “</t>
  </si>
  <si>
    <t>“ Jangan Lihat Masa Lalu Dengan Penuh Penyesalan, Jangan Pernah Lihat Masa Depan Dengan Ketakutan, Tapi Lihatlah Sekitar Anda Dengan Penuh Kesadaran “</t>
  </si>
  <si>
    <t>“ Sabar, Tawakkal, Bersyukur Ada Waktunya dan Ada Hikmahnya “</t>
  </si>
  <si>
    <t>“ Pendidikan Merupakan Perlengkapan Paling Baik Untuk Hari Tua “</t>
  </si>
  <si>
    <t>H. BUDI RUSTANDI, SE</t>
  </si>
  <si>
    <t>Jl. Raya Cilegon Serang City Blok. M52 Rt.014/ 009 Kel. Drangong Kec. Taktakan</t>
  </si>
  <si>
    <t>Serang, 28 November 1979</t>
  </si>
  <si>
    <t>Partai Gerindra</t>
  </si>
  <si>
    <t>Hj. RATU RIA MARYANA, SE</t>
  </si>
  <si>
    <t>Jl. KH. Fatah Hasan No. 66 Kel. Cipare Kec. Serang, Kota Serang – Banten</t>
  </si>
  <si>
    <t>Serang, 26 Desember 1987</t>
  </si>
  <si>
    <t>Partai Golkar</t>
  </si>
  <si>
    <t xml:space="preserve">“ Berpikir Setara, Kreatif Berpikir, Inovatif Berpikir, Cerdas Membangun,
Pelurus Bukan Penerus... 'Perempuan Juga Bisa “
</t>
  </si>
  <si>
    <t>“ Jika Hidup Adalah Permainan,Mainkan.Dan Jika Hidup Ini Adalah Mimpi, Wujudkan. Jadikan Setiap Moment Dalam Hidup Kita Berharga ”</t>
  </si>
  <si>
    <t>RONI ALFANTO, SE</t>
  </si>
  <si>
    <t xml:space="preserve">Jl. Trip Jamaksari Komplek Bungur Indah Sumur Pecung Kota Serang
</t>
  </si>
  <si>
    <t>Padang, 27 Maret 1974</t>
  </si>
  <si>
    <t>Partai Nasdem</t>
  </si>
  <si>
    <t>HASAN BASRI, S. Ag</t>
  </si>
  <si>
    <t>Griya Permata Asri Blok F/01 Kel. Dalung Kota Serang - Banten</t>
  </si>
  <si>
    <t>Pandeglang, 21 Juni 1973</t>
  </si>
  <si>
    <t>Partai Keadilan Sejahtera (PKS)</t>
  </si>
  <si>
    <t xml:space="preserve">Profil ASN
Sekretariat DPRD </t>
  </si>
  <si>
    <t>Profil Pimpinan dan Anggota DPRD Kota Serang</t>
  </si>
  <si>
    <t>LIA MAHDALIA, A. Md, Kep</t>
  </si>
  <si>
    <t>Kp. Sepang Kelapa Rt. 09 Rw. 01 Sepang Kec. Taktakan Kota Serang - Banten</t>
  </si>
  <si>
    <t>Serang, 21 Januari 1984</t>
  </si>
  <si>
    <t xml:space="preserve">“ Optimis dan Terus Yakin Apa Yang Didapatkan, Berdoa dan Teruslah
Berusaha Semaksimal Yang Kamu Mampu “
</t>
  </si>
  <si>
    <t>Lopang Gede Rt. 04 Rw. 01 Lopang Kec. Serang - Kota Serang</t>
  </si>
  <si>
    <t>Serang, 12 Mei 1967</t>
  </si>
  <si>
    <t>Partai Amanat Nasional ( PAN )</t>
  </si>
  <si>
    <t>SAIPULLOH, S. Pd. I</t>
  </si>
  <si>
    <t xml:space="preserve">Kp. Lebak Rt. 09 Rw. 04 Desa Lebak Wangi Walantaka Kota Serang – Banten
</t>
  </si>
  <si>
    <t>Serang, 10 Juni 1982</t>
  </si>
  <si>
    <t xml:space="preserve">“ Orang Yang Pesimis Selalu Melihat Kesulitan Dalam Setiap Kesempatan,
Tapi Yang Optimis Selalu Melihat Kesempatan Dalam Setiap Kesulitan “
</t>
  </si>
  <si>
    <t xml:space="preserve">Jl. Ki Ajurum No. 10 Rt. 01 Rw. 15 Cipocok Jaya Kota Serang - Banten
</t>
  </si>
  <si>
    <t>Serang, 03 Juli 1987</t>
  </si>
  <si>
    <t>Partai Keadilan Sejahtera ( PKS )</t>
  </si>
  <si>
    <t>“ Jodoh, Rejeki, Hidup, Dan Mati Sudah Di Atur. Kita Hanya Tinggal Menjalani
Saja. Tapi Urusan Pahala Dan Dosa, Itu Kita Sendiri Yang Atur “</t>
  </si>
  <si>
    <t>H. FATHIUDIN, SE</t>
  </si>
  <si>
    <t>Kp. Priyai Kebon Sawo Rt. 02 Rw. 01 Priyai Kec. Kasemen Kota Serang</t>
  </si>
  <si>
    <t>Serang, 03 April 1969</t>
  </si>
  <si>
    <t>Partai Kebangkitan Bangsa ( PKB )</t>
  </si>
  <si>
    <t>MUHTAR EFENDI, M. Pd</t>
  </si>
  <si>
    <t>Kp. Karondangan Rt. 03 Rw. 01 Sepang Kec. Taktakan Kota Serang – Banten</t>
  </si>
  <si>
    <t>Serang, 20 November 1986</t>
  </si>
  <si>
    <t>MOHAMAD HAFID, SE</t>
  </si>
  <si>
    <t>Link. Cibarang Rt. 003 Rw. 006 Kel. Gelam Kec. Cipocok Jaya Kota Serang</t>
  </si>
  <si>
    <t>Serang, 09 Mei 1986</t>
  </si>
  <si>
    <t>SAYUTI, SE</t>
  </si>
  <si>
    <t>Kp. Cikentang Rt. 02 Rw. 02 Sayar Kec. Taktakan Kota Serang – Banten</t>
  </si>
  <si>
    <t>Serang, 19 Februari 1970</t>
  </si>
  <si>
    <t>Partai Demokrasi Indonesia Perjuangan</t>
  </si>
  <si>
    <t>Kp. Nangka Bugang Pasuluhan Rt. 03 Rw. 02 Kec. Walantaka Kota Serang</t>
  </si>
  <si>
    <t>Serang, 04 Mei 1962</t>
  </si>
  <si>
    <t>Partai Hanura</t>
  </si>
  <si>
    <t>Perum. Widya Asri Blok PW. 8 No. 9 Kota Serang – Banten</t>
  </si>
  <si>
    <t>Pangkal Pinang, 21 Oktober 1987</t>
  </si>
  <si>
    <t>Partai Demokrat</t>
  </si>
  <si>
    <t>Link. Cikepuh Rt. 03 Rw. 06 Unyur Kec. Serang Kota Serang – Banten</t>
  </si>
  <si>
    <t>Serang, 06 Juni 1966</t>
  </si>
  <si>
    <t>H. KHAERONI, S. Sos</t>
  </si>
  <si>
    <t>Taman Baru Rt. 17 Rw. 06 Kec. Taktakan Kota Serang</t>
  </si>
  <si>
    <t>Serang, 09 September 1979</t>
  </si>
  <si>
    <t>“ Penting Kita Memikirkan Kehidupan Dunia, Tak Kalah Penting Kita Juga
Harus Memikirkan Kehidupan Akhirat ”</t>
  </si>
  <si>
    <t>NUR AGIS AULIA, S. Sos</t>
  </si>
  <si>
    <t>Asem Gede Rt. 01 Rw. 09 Cimuncang Kota Serang - Banten</t>
  </si>
  <si>
    <t>Serang, 21 April 1989</t>
  </si>
  <si>
    <t>MAD BUANG, SE</t>
  </si>
  <si>
    <t>Link Cigintung Rt. 04 Rw. 05 Gelam Kec. Cipocok Jaya Kota Serang – Banten</t>
  </si>
  <si>
    <t>Serang, 08 Mei 1977</t>
  </si>
  <si>
    <t>YOPPY R, ST</t>
  </si>
  <si>
    <t xml:space="preserve">Trip Jamaksari No. 60 Rt. 01 Rw. 15 Sumur Pecung Kota Serang – Banten
</t>
  </si>
  <si>
    <t>Bayur, 11 Desember 1985</t>
  </si>
  <si>
    <t xml:space="preserve">“ Tantangan Dan Beban Telah Digariskan, Sama Dengan Kadar Kemampuan.
Optimis Bisa ! “
</t>
  </si>
  <si>
    <t>KHOERI MUBAROK</t>
  </si>
  <si>
    <t>Kp. Sukabela Rt. 01 Rw. 01 Kec. Kasemen Kota Serang</t>
  </si>
  <si>
    <t>Bandung, 16 Oktober 1981</t>
  </si>
  <si>
    <t>JULI</t>
  </si>
  <si>
    <t>Link. Babakan Rt. 01 Rw. 01 Gelam Kec. Cipocok Jaya Kota Serang – Banten</t>
  </si>
  <si>
    <t>Serang, 06 Juni 1974</t>
  </si>
  <si>
    <t>RIZKY KURNIAWAN</t>
  </si>
  <si>
    <t>Perum Taman Graha Asri Blok GM. 21/ 18 Kota Serang - Banten</t>
  </si>
  <si>
    <t>Serang, 13 September 1989</t>
  </si>
  <si>
    <t>H. BABAY SUKARDI</t>
  </si>
  <si>
    <t>Kp. Tinggar Baru Rt. 14 Rw. 01 Sukalaksana Kec. Curug Kota Serang</t>
  </si>
  <si>
    <t>Serang, 05 Mei 1970</t>
  </si>
  <si>
    <t>UBAIDILLAH</t>
  </si>
  <si>
    <t>Komp. MA Banten Rt. 01 Rw. 11 Kel. Banten Kec. Kasemen Kota Serang</t>
  </si>
  <si>
    <t>Serang, 04 November 1980</t>
  </si>
  <si>
    <t>Partai Berkarya</t>
  </si>
  <si>
    <t>Perum Bukit Permai Blok A1 No. 8 Rt. 01 Rw. 15 Kota Serang – Banten</t>
  </si>
  <si>
    <t>Brebes, 14 Januari 1966</t>
  </si>
  <si>
    <t>Partai Persatuan Pembangunan ( PPP )</t>
  </si>
  <si>
    <t>Kp. Angsoka Jaya Rt. 01 Rw. 09 Kec. Kasemen Kota Serang – Banten</t>
  </si>
  <si>
    <t>Serang, 29 September 1967</t>
  </si>
  <si>
    <t>SARNATA, SE</t>
  </si>
  <si>
    <t>Link. Ampel Rt.01/ 01 Kel. Pengampelan Kec. Walantaka Kota Serang</t>
  </si>
  <si>
    <t>Serang, 04 Juni 1974</t>
  </si>
  <si>
    <t>Jl. KH. Abdul Latif No. 286 Sumur Pecung Kota Serang - Banten</t>
  </si>
  <si>
    <t>Pandeglang, 29 Desember 1980</t>
  </si>
  <si>
    <t>Jl. Anggrek 1B/ Rt. 03 Rw. 04 Penancangan Kota Serang - Banten</t>
  </si>
  <si>
    <t>Serang, 01 April 1965</t>
  </si>
  <si>
    <t xml:space="preserve">“ Kesuksesan Akan Menjemputmu Bila Dilakukan Dengan Kerja Keras,
Ikhlas, Dan Doa “
</t>
  </si>
  <si>
    <t>Komplek Permata Hijau Blok J No. 01 Banjar Agung Kota Serang – Banten</t>
  </si>
  <si>
    <t>Prabumulih, 24 Maret 1986</t>
  </si>
  <si>
    <t xml:space="preserve">“ Balaslah Satu Kesalahan Dengan Keadilan Dan Balaslah Satu Kebaikan
Dengan Seribu Kebaikan “
</t>
  </si>
  <si>
    <t>RAHMATULLAH</t>
  </si>
  <si>
    <t>Kp. Angsoka Jaya Rt. 01 Rw. 09 Kasemen Kota Serang - Banten</t>
  </si>
  <si>
    <t>Serang, 25 Agustus 1985</t>
  </si>
  <si>
    <t>WISOL</t>
  </si>
  <si>
    <t>Kp. Sukalila Rt. 06 Rw. 03 Kepuren Kec. Walantaka Kota Serang – Banten</t>
  </si>
  <si>
    <t>Serang, 05 Mei 1985</t>
  </si>
  <si>
    <t>ROSMILA SARI</t>
  </si>
  <si>
    <t>Kp. Perapatan Rt. 01 Rw. 01 Kel. Curug Kec. Curug Kota Serang – Banten</t>
  </si>
  <si>
    <t>Banda Aceh, 25 Maret 1968</t>
  </si>
  <si>
    <t>Dra. Hj. MUAJAH</t>
  </si>
  <si>
    <t>Jl. Saribanon Blok C No. 17 Sumur Pecung Kota Serang - Banten</t>
  </si>
  <si>
    <t>Serang, 23 September 1965</t>
  </si>
  <si>
    <t>MUJI ROHMAN, SH</t>
  </si>
  <si>
    <t>Kp. Sukabela No. 22 Rt. 01 Rw. 01 Kec. Kasemen Kota Serang – Banten</t>
  </si>
  <si>
    <t>Serang, 10 Agustus 1973</t>
  </si>
  <si>
    <t>BAMBANG JANOKO, SE</t>
  </si>
  <si>
    <t>Kp. Sukalila Rt / Rw. 01/ 08 Kota Serang</t>
  </si>
  <si>
    <t>Serang, 09 Agustus 1965</t>
  </si>
  <si>
    <t>JUMHADI, S. Ag</t>
  </si>
  <si>
    <t>Jl. Ciruas Petir Km.7 Ds. Nyapah Kec. Walantaka Kota Serang - Banten</t>
  </si>
  <si>
    <t>Serang, 12 November 1976</t>
  </si>
  <si>
    <t>Kp. Cibarugbug RT.007/ 004 Citaman Kec. Ciomas</t>
  </si>
  <si>
    <t>Serang, 20 Juni 1982</t>
  </si>
  <si>
    <t>“ Cucuran Keringat Saat Berlatih Lebih Baik Dari Pada Cucuran Darah Saat
bertempur ”</t>
  </si>
  <si>
    <t>SURADI. SP</t>
  </si>
  <si>
    <t>Kp. Sandiang Cipete Rt. 07/ 03 Kec. Curug Kota Serang - Banten</t>
  </si>
  <si>
    <t>H. AMANUDIN TOHA, SE</t>
  </si>
  <si>
    <t>Komp. Bungur Indah GG.Merpati No.18 RT. 01 / 15 Kel. Sumur Pecung Kota Serang</t>
  </si>
  <si>
    <t>Serang, 05 Juni 1971</t>
  </si>
  <si>
    <t>H. RAMLAN JUNAIDI, S. Sos</t>
  </si>
  <si>
    <t>Komp. RSS Pemda Blok C6 No. 22-23 RT. 01/ 013 Kel. Banjarsari Kota Serang</t>
  </si>
  <si>
    <t>Baturaja, 03 Juni 1971</t>
  </si>
  <si>
    <t>DEDE RAFIUDIN</t>
  </si>
  <si>
    <t>Kampung Baru RT.002/004 Kel.Kagungan Kota Serang - Banten</t>
  </si>
  <si>
    <t>Serang, 25 Desember 1978</t>
  </si>
  <si>
    <t>“ Jawaban Dari Sebuah Keberhasilan Adalah Senantiasa Belajar Dan Bekerja
Keras Tanpa Pantang Menyerah ”</t>
  </si>
  <si>
    <t>SUKARA, S. Kom</t>
  </si>
  <si>
    <t>Kp. Mengger RT. 04/01 Desa. Tinggar Kec. Curug Kota Serang - Banten</t>
  </si>
  <si>
    <t>Serang, 16 Juni 1976</t>
  </si>
  <si>
    <t>Drs. AMINUDIN</t>
  </si>
  <si>
    <t>Link. Pejaten 04/ 09 Kel. Kaligandu Kota Serang - Banten</t>
  </si>
  <si>
    <t>Lebak, 25 Mei 1967</t>
  </si>
  <si>
    <t>Kp.Gurugui Taktakan Kota Serang</t>
  </si>
  <si>
    <t>Serang, 13 April 1954</t>
  </si>
  <si>
    <t>Foto</t>
  </si>
  <si>
    <t>Serang,      Juni 2022</t>
  </si>
  <si>
    <t>H. AHMAD ROSADI, SE</t>
  </si>
  <si>
    <t>ENGKA BELA RESTU, S. Sos., M. Si</t>
  </si>
  <si>
    <t>MARTA MULYA, BA</t>
  </si>
  <si>
    <t>HENI SULASTRI, SE., MM</t>
  </si>
  <si>
    <t>H. MUHAMMAD URIP SAMAN, SE</t>
  </si>
  <si>
    <t>H. NUROPIK, SE</t>
  </si>
  <si>
    <t>H. EDDY SETIADI, SE</t>
  </si>
  <si>
    <t>Hj. WIDA AMPIANY, S.K.M</t>
  </si>
  <si>
    <t>H. ZAINAL ABIDIN MACHMUD, S.Pd.I</t>
  </si>
  <si>
    <t>ARI WINANTO, S.K.M., M.AP</t>
  </si>
  <si>
    <t>Ir. TB. RIDWAN AHMAD, S. Pt., IPU</t>
  </si>
  <si>
    <t>H. ROHANI, 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</si>
</sst>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21]dd\ mmmm\ yyyy;@"/>
    <numFmt numFmtId="165" formatCode="dd/mm/yy;@"/>
  </numFmts>
  <fonts count="16" x14ac:knownFonts="1">
    <font>
      <sz val="11"/>
      <color theme="1"/>
      <name val="Calibri"/>
      <family val="2"/>
      <scheme val="minor"/>
    </font>
    <font>
      <sz val="10"/>
      <name val="Arial"/>
      <family val="2"/>
    </font>
    <font>
      <sz val="11"/>
      <color theme="1"/>
      <name val="Calibri"/>
      <family val="2"/>
      <charset val="1"/>
      <scheme val="minor"/>
    </font>
    <font>
      <b/>
      <sz val="11"/>
      <color theme="1"/>
      <name val="Calibri"/>
      <family val="2"/>
      <scheme val="minor"/>
    </font>
    <font>
      <sz val="10"/>
      <name val="Arial"/>
      <family val="2"/>
    </font>
    <font>
      <sz val="11"/>
      <name val="Cambria"/>
      <family val="1"/>
      <scheme val="major"/>
    </font>
    <font>
      <b/>
      <sz val="11"/>
      <name val="Cambria"/>
      <family val="1"/>
      <scheme val="major"/>
    </font>
    <font>
      <b/>
      <sz val="11"/>
      <color rgb="FFFF0000"/>
      <name val="Cambria"/>
      <family val="1"/>
      <scheme val="major"/>
    </font>
    <font>
      <b/>
      <sz val="7"/>
      <name val="Cambria"/>
      <family val="1"/>
      <scheme val="major"/>
    </font>
    <font>
      <b/>
      <u/>
      <sz val="11"/>
      <name val="Cambria"/>
      <family val="1"/>
      <scheme val="major"/>
    </font>
    <font>
      <b/>
      <sz val="11"/>
      <color theme="1"/>
      <name val="Arial"/>
      <family val="2"/>
    </font>
    <font>
      <sz val="11"/>
      <color theme="1"/>
      <name val="Arial"/>
      <family val="2"/>
    </font>
    <font>
      <b/>
      <sz val="10"/>
      <color theme="1"/>
      <name val="Arial"/>
      <family val="2"/>
    </font>
    <font>
      <b/>
      <sz val="11"/>
      <color rgb="FF00B050"/>
      <name val="Calibri"/>
      <family val="2"/>
      <scheme val="minor"/>
    </font>
    <font>
      <b/>
      <sz val="16"/>
      <color theme="1"/>
      <name val="Calibri"/>
      <family val="2"/>
      <scheme val="minor"/>
    </font>
    <font>
      <b/>
      <sz val="16"/>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51">
    <border>
      <left/>
      <right/>
      <top/>
      <bottom/>
      <diagonal/>
    </border>
    <border>
      <left/>
      <right/>
      <top/>
      <bottom style="dotted">
        <color indexed="64"/>
      </bottom>
      <diagonal/>
    </border>
    <border>
      <left/>
      <right/>
      <top style="dotted">
        <color indexed="64"/>
      </top>
      <bottom/>
      <diagonal/>
    </border>
    <border>
      <left/>
      <right/>
      <top style="double">
        <color indexed="64"/>
      </top>
      <bottom/>
      <diagonal/>
    </border>
    <border>
      <left style="thin">
        <color indexed="64"/>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double">
        <color indexed="64"/>
      </left>
      <right style="thin">
        <color indexed="64"/>
      </right>
      <top style="dotted">
        <color indexed="64"/>
      </top>
      <bottom/>
      <diagonal/>
    </border>
    <border>
      <left style="double">
        <color indexed="64"/>
      </left>
      <right style="thin">
        <color indexed="64"/>
      </right>
      <top/>
      <bottom style="dotted">
        <color indexed="64"/>
      </bottom>
      <diagonal/>
    </border>
    <border>
      <left style="thin">
        <color indexed="64"/>
      </left>
      <right style="double">
        <color indexed="64"/>
      </right>
      <top/>
      <bottom style="dotted">
        <color indexed="64"/>
      </bottom>
      <diagonal/>
    </border>
    <border>
      <left/>
      <right style="thin">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thin">
        <color indexed="64"/>
      </left>
      <right style="thin">
        <color indexed="64"/>
      </right>
      <top style="dashed">
        <color indexed="64"/>
      </top>
      <bottom/>
      <diagonal/>
    </border>
    <border>
      <left style="double">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dotted">
        <color indexed="64"/>
      </top>
      <bottom/>
      <diagonal/>
    </border>
    <border>
      <left/>
      <right style="double">
        <color indexed="64"/>
      </right>
      <top/>
      <bottom/>
      <diagonal/>
    </border>
    <border>
      <left/>
      <right style="double">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s>
  <cellStyleXfs count="7">
    <xf numFmtId="0" fontId="0" fillId="0" borderId="0"/>
    <xf numFmtId="0" fontId="1" fillId="0" borderId="0"/>
    <xf numFmtId="0" fontId="2" fillId="0" borderId="0"/>
    <xf numFmtId="0" fontId="2" fillId="0" borderId="0"/>
    <xf numFmtId="0" fontId="1" fillId="0" borderId="0"/>
    <xf numFmtId="0" fontId="1" fillId="0" borderId="0">
      <alignment vertical="center"/>
    </xf>
    <xf numFmtId="0" fontId="4" fillId="0" borderId="0"/>
  </cellStyleXfs>
  <cellXfs count="195">
    <xf numFmtId="0" fontId="0" fillId="0" borderId="0" xfId="0"/>
    <xf numFmtId="0" fontId="5" fillId="0" borderId="0" xfId="6" applyFont="1" applyBorder="1" applyAlignment="1">
      <alignment vertical="center"/>
    </xf>
    <xf numFmtId="0" fontId="6" fillId="0" borderId="0" xfId="6" applyFont="1" applyBorder="1" applyAlignment="1">
      <alignment horizontal="center" vertical="center"/>
    </xf>
    <xf numFmtId="0" fontId="5" fillId="0" borderId="0" xfId="6" applyFont="1" applyAlignment="1">
      <alignment vertical="center"/>
    </xf>
    <xf numFmtId="0" fontId="5" fillId="0" borderId="0" xfId="6" applyFont="1" applyAlignment="1">
      <alignment horizontal="center" vertical="center"/>
    </xf>
    <xf numFmtId="0" fontId="7" fillId="0" borderId="0" xfId="6" applyFont="1" applyFill="1" applyBorder="1" applyAlignment="1">
      <alignment horizontal="center" vertical="center"/>
    </xf>
    <xf numFmtId="0" fontId="6" fillId="2" borderId="18" xfId="6" applyFont="1" applyFill="1" applyBorder="1" applyAlignment="1">
      <alignment horizontal="center" vertical="center"/>
    </xf>
    <xf numFmtId="0" fontId="6" fillId="2" borderId="18" xfId="6" applyFont="1" applyFill="1" applyBorder="1" applyAlignment="1">
      <alignment horizontal="center" vertical="center" wrapText="1"/>
    </xf>
    <xf numFmtId="0" fontId="8" fillId="2" borderId="16" xfId="6" applyFont="1" applyFill="1" applyBorder="1" applyAlignment="1">
      <alignment horizontal="center" vertical="center"/>
    </xf>
    <xf numFmtId="0" fontId="8" fillId="2" borderId="15" xfId="6" applyFont="1" applyFill="1" applyBorder="1" applyAlignment="1">
      <alignment horizontal="center" vertical="center"/>
    </xf>
    <xf numFmtId="0" fontId="8" fillId="2" borderId="14" xfId="6" applyFont="1" applyFill="1" applyBorder="1" applyAlignment="1">
      <alignment horizontal="center" vertical="center"/>
    </xf>
    <xf numFmtId="0" fontId="6" fillId="3" borderId="15" xfId="6" applyFont="1" applyFill="1" applyBorder="1" applyAlignment="1">
      <alignment horizontal="center" vertical="center"/>
    </xf>
    <xf numFmtId="0" fontId="5" fillId="0" borderId="11" xfId="1" applyFont="1" applyFill="1" applyBorder="1" applyAlignment="1">
      <alignment vertical="center"/>
    </xf>
    <xf numFmtId="0" fontId="5" fillId="0" borderId="6" xfId="1" applyFont="1" applyFill="1" applyBorder="1" applyAlignment="1">
      <alignment horizontal="center" vertical="center"/>
    </xf>
    <xf numFmtId="0" fontId="5" fillId="0" borderId="6" xfId="6" applyFont="1" applyFill="1" applyBorder="1" applyAlignment="1">
      <alignment horizontal="center" vertical="center"/>
    </xf>
    <xf numFmtId="164" fontId="5" fillId="0" borderId="6" xfId="6" quotePrefix="1" applyNumberFormat="1" applyFont="1" applyBorder="1" applyAlignment="1">
      <alignment horizontal="center" vertical="center"/>
    </xf>
    <xf numFmtId="0" fontId="5" fillId="0" borderId="6" xfId="6" quotePrefix="1" applyFont="1" applyFill="1" applyBorder="1" applyAlignment="1">
      <alignment horizontal="center" vertical="center"/>
    </xf>
    <xf numFmtId="0" fontId="5" fillId="4" borderId="6" xfId="6" applyFont="1" applyFill="1" applyBorder="1" applyAlignment="1">
      <alignment horizontal="center" vertical="center"/>
    </xf>
    <xf numFmtId="0" fontId="5" fillId="4" borderId="6" xfId="6" quotePrefix="1" applyFont="1" applyFill="1" applyBorder="1" applyAlignment="1">
      <alignment horizontal="center" vertical="center"/>
    </xf>
    <xf numFmtId="0" fontId="5" fillId="4" borderId="6" xfId="6" applyFont="1" applyFill="1" applyBorder="1" applyAlignment="1">
      <alignment horizontal="center" vertical="top"/>
    </xf>
    <xf numFmtId="0" fontId="5" fillId="4" borderId="29" xfId="6" applyFont="1" applyFill="1" applyBorder="1" applyAlignment="1">
      <alignment vertical="center"/>
    </xf>
    <xf numFmtId="165" fontId="5" fillId="0" borderId="6" xfId="6" quotePrefix="1" applyNumberFormat="1" applyFont="1" applyBorder="1" applyAlignment="1">
      <alignment horizontal="center" vertical="center"/>
    </xf>
    <xf numFmtId="0" fontId="5" fillId="0" borderId="6" xfId="6" applyFont="1" applyBorder="1" applyAlignment="1">
      <alignment vertical="center"/>
    </xf>
    <xf numFmtId="0" fontId="5" fillId="0" borderId="6" xfId="6" applyFont="1" applyBorder="1" applyAlignment="1">
      <alignment horizontal="center" vertical="center"/>
    </xf>
    <xf numFmtId="164" fontId="5" fillId="0" borderId="6" xfId="6" applyNumberFormat="1" applyFont="1" applyBorder="1" applyAlignment="1">
      <alignment horizontal="center" vertical="center"/>
    </xf>
    <xf numFmtId="164" fontId="5" fillId="0" borderId="6" xfId="6" applyNumberFormat="1" applyFont="1" applyFill="1" applyBorder="1" applyAlignment="1">
      <alignment horizontal="center" vertical="center"/>
    </xf>
    <xf numFmtId="0" fontId="5" fillId="0" borderId="5" xfId="6" applyFont="1" applyBorder="1" applyAlignment="1">
      <alignment vertical="center"/>
    </xf>
    <xf numFmtId="0" fontId="5" fillId="0" borderId="5" xfId="6" applyFont="1" applyBorder="1" applyAlignment="1">
      <alignment horizontal="center" vertical="center"/>
    </xf>
    <xf numFmtId="164" fontId="5" fillId="0" borderId="5" xfId="6" applyNumberFormat="1" applyFont="1" applyBorder="1" applyAlignment="1">
      <alignment horizontal="center" vertical="center"/>
    </xf>
    <xf numFmtId="164" fontId="5" fillId="0" borderId="5" xfId="6" applyNumberFormat="1" applyFont="1" applyFill="1" applyBorder="1" applyAlignment="1">
      <alignment horizontal="center" vertical="center"/>
    </xf>
    <xf numFmtId="0" fontId="5" fillId="0" borderId="5" xfId="6" applyFont="1" applyFill="1" applyBorder="1" applyAlignment="1">
      <alignment horizontal="center" vertical="center"/>
    </xf>
    <xf numFmtId="0" fontId="5" fillId="4" borderId="5" xfId="6" applyFont="1" applyFill="1" applyBorder="1" applyAlignment="1">
      <alignment horizontal="center" vertical="center"/>
    </xf>
    <xf numFmtId="0" fontId="5" fillId="4" borderId="5" xfId="6" applyFont="1" applyFill="1" applyBorder="1" applyAlignment="1">
      <alignment horizontal="center" vertical="top"/>
    </xf>
    <xf numFmtId="0" fontId="5" fillId="4" borderId="10" xfId="6" applyFont="1" applyFill="1" applyBorder="1" applyAlignment="1">
      <alignment vertical="center"/>
    </xf>
    <xf numFmtId="165" fontId="5" fillId="0" borderId="6" xfId="6" applyNumberFormat="1" applyFont="1" applyBorder="1" applyAlignment="1">
      <alignment horizontal="center" vertical="center"/>
    </xf>
    <xf numFmtId="0" fontId="5" fillId="0" borderId="7" xfId="1" applyFont="1" applyBorder="1" applyAlignment="1">
      <alignment vertical="center"/>
    </xf>
    <xf numFmtId="0" fontId="5" fillId="0" borderId="7" xfId="1" applyFont="1" applyBorder="1" applyAlignment="1">
      <alignment horizontal="center" vertical="center"/>
    </xf>
    <xf numFmtId="0" fontId="5" fillId="0" borderId="7" xfId="6" applyFont="1" applyBorder="1" applyAlignment="1">
      <alignment horizontal="center" vertical="center"/>
    </xf>
    <xf numFmtId="164" fontId="5" fillId="0" borderId="7" xfId="6" quotePrefix="1" applyNumberFormat="1" applyFont="1" applyBorder="1" applyAlignment="1">
      <alignment horizontal="center" vertical="center"/>
    </xf>
    <xf numFmtId="0" fontId="5" fillId="0" borderId="7" xfId="6" applyFont="1" applyFill="1" applyBorder="1" applyAlignment="1">
      <alignment horizontal="center" vertical="center"/>
    </xf>
    <xf numFmtId="0" fontId="5" fillId="0" borderId="7" xfId="6" quotePrefix="1" applyFont="1" applyFill="1" applyBorder="1" applyAlignment="1">
      <alignment horizontal="center" vertical="center"/>
    </xf>
    <xf numFmtId="0" fontId="5" fillId="4" borderId="7" xfId="6" applyFont="1" applyFill="1" applyBorder="1" applyAlignment="1">
      <alignment horizontal="center" vertical="center"/>
    </xf>
    <xf numFmtId="0" fontId="5" fillId="4" borderId="7" xfId="6" quotePrefix="1" applyFont="1" applyFill="1" applyBorder="1" applyAlignment="1">
      <alignment horizontal="center" vertical="center"/>
    </xf>
    <xf numFmtId="0" fontId="5" fillId="4" borderId="7" xfId="6" applyFont="1" applyFill="1" applyBorder="1" applyAlignment="1">
      <alignment horizontal="center" vertical="top"/>
    </xf>
    <xf numFmtId="0" fontId="5" fillId="4" borderId="31" xfId="6" applyFont="1" applyFill="1" applyBorder="1" applyAlignment="1">
      <alignment vertical="center"/>
    </xf>
    <xf numFmtId="165" fontId="5" fillId="0" borderId="7" xfId="6" applyNumberFormat="1" applyFont="1" applyBorder="1" applyAlignment="1">
      <alignment horizontal="center" vertical="center"/>
    </xf>
    <xf numFmtId="0" fontId="5" fillId="0" borderId="2" xfId="6" applyFont="1" applyBorder="1" applyAlignment="1">
      <alignment vertical="center"/>
    </xf>
    <xf numFmtId="0" fontId="5" fillId="0" borderId="0" xfId="6" applyFont="1" applyFill="1" applyBorder="1" applyAlignment="1">
      <alignment vertical="center"/>
    </xf>
    <xf numFmtId="0" fontId="5" fillId="0" borderId="32" xfId="1" applyFont="1" applyFill="1" applyBorder="1" applyAlignment="1">
      <alignment vertical="center"/>
    </xf>
    <xf numFmtId="0" fontId="5" fillId="0" borderId="7" xfId="1" applyFont="1" applyFill="1" applyBorder="1" applyAlignment="1">
      <alignment horizontal="center" vertical="center"/>
    </xf>
    <xf numFmtId="164" fontId="5" fillId="0" borderId="7" xfId="6" quotePrefix="1" applyNumberFormat="1" applyFont="1" applyFill="1" applyBorder="1" applyAlignment="1">
      <alignment horizontal="center" vertical="center"/>
    </xf>
    <xf numFmtId="165" fontId="5" fillId="0" borderId="7" xfId="6" applyNumberFormat="1" applyFont="1" applyFill="1" applyBorder="1" applyAlignment="1">
      <alignment horizontal="center" vertical="center"/>
    </xf>
    <xf numFmtId="0" fontId="5" fillId="0" borderId="2" xfId="6"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6" applyFont="1" applyFill="1" applyBorder="1" applyAlignment="1">
      <alignment horizontal="center" vertical="center"/>
    </xf>
    <xf numFmtId="164" fontId="5" fillId="0" borderId="0" xfId="6" quotePrefix="1" applyNumberFormat="1" applyFont="1" applyFill="1" applyBorder="1" applyAlignment="1">
      <alignment horizontal="center" vertical="center"/>
    </xf>
    <xf numFmtId="164" fontId="5" fillId="0" borderId="0" xfId="6" quotePrefix="1" applyNumberFormat="1" applyFont="1" applyBorder="1" applyAlignment="1">
      <alignment horizontal="center" vertical="center"/>
    </xf>
    <xf numFmtId="0" fontId="5" fillId="0" borderId="0" xfId="6" quotePrefix="1" applyFont="1" applyFill="1" applyBorder="1" applyAlignment="1">
      <alignment horizontal="center" vertical="center"/>
    </xf>
    <xf numFmtId="0" fontId="5" fillId="4" borderId="0" xfId="6" quotePrefix="1" applyFont="1" applyFill="1" applyBorder="1" applyAlignment="1">
      <alignment horizontal="center" vertical="center"/>
    </xf>
    <xf numFmtId="0" fontId="5" fillId="4" borderId="0" xfId="6" applyFont="1" applyFill="1" applyBorder="1" applyAlignment="1">
      <alignment horizontal="center" vertical="top"/>
    </xf>
    <xf numFmtId="0" fontId="5" fillId="0" borderId="11" xfId="6" applyFont="1" applyFill="1" applyBorder="1" applyAlignment="1">
      <alignment vertical="center"/>
    </xf>
    <xf numFmtId="164" fontId="5" fillId="0" borderId="4" xfId="6" applyNumberFormat="1" applyFont="1" applyFill="1" applyBorder="1" applyAlignment="1">
      <alignment vertical="center"/>
    </xf>
    <xf numFmtId="165" fontId="5" fillId="0" borderId="6" xfId="6" applyNumberFormat="1" applyFont="1" applyFill="1" applyBorder="1" applyAlignment="1">
      <alignment horizontal="center" vertical="center"/>
    </xf>
    <xf numFmtId="0" fontId="5" fillId="0" borderId="0" xfId="6" applyFont="1" applyFill="1" applyAlignment="1">
      <alignment vertical="center"/>
    </xf>
    <xf numFmtId="164" fontId="5" fillId="0" borderId="0" xfId="6" applyNumberFormat="1" applyFont="1" applyFill="1" applyBorder="1" applyAlignment="1">
      <alignment horizontal="center" vertical="center"/>
    </xf>
    <xf numFmtId="164" fontId="5" fillId="0" borderId="0" xfId="6" applyNumberFormat="1" applyFont="1" applyFill="1" applyBorder="1" applyAlignment="1">
      <alignment vertical="center"/>
    </xf>
    <xf numFmtId="0" fontId="5" fillId="4" borderId="0" xfId="6" applyFont="1" applyFill="1" applyBorder="1" applyAlignment="1">
      <alignment horizontal="center" vertical="center"/>
    </xf>
    <xf numFmtId="0" fontId="5" fillId="0" borderId="1" xfId="6" applyFont="1" applyFill="1" applyBorder="1" applyAlignment="1">
      <alignment vertical="center"/>
    </xf>
    <xf numFmtId="164" fontId="5" fillId="0" borderId="33" xfId="6" applyNumberFormat="1" applyFont="1" applyFill="1" applyBorder="1" applyAlignment="1">
      <alignment horizontal="center" vertical="center"/>
    </xf>
    <xf numFmtId="0" fontId="5" fillId="4" borderId="6" xfId="6" applyFont="1" applyFill="1" applyBorder="1" applyAlignment="1">
      <alignment horizontal="center" vertical="top" wrapText="1"/>
    </xf>
    <xf numFmtId="164" fontId="5" fillId="0" borderId="4" xfId="6" applyNumberFormat="1" applyFont="1" applyFill="1" applyBorder="1" applyAlignment="1">
      <alignment horizontal="center" vertical="center"/>
    </xf>
    <xf numFmtId="0" fontId="5" fillId="0" borderId="6" xfId="6" applyFont="1" applyBorder="1" applyAlignment="1">
      <alignment horizontal="left" vertical="center"/>
    </xf>
    <xf numFmtId="0" fontId="5" fillId="0" borderId="5" xfId="6" applyFont="1" applyBorder="1" applyAlignment="1">
      <alignment horizontal="left" vertical="center"/>
    </xf>
    <xf numFmtId="0" fontId="5" fillId="4" borderId="7" xfId="6" applyFont="1" applyFill="1" applyBorder="1" applyAlignment="1">
      <alignment horizontal="center" vertical="top" wrapText="1"/>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0" xfId="6" applyFont="1" applyBorder="1" applyAlignment="1">
      <alignment horizontal="center" vertical="center"/>
    </xf>
    <xf numFmtId="0" fontId="5" fillId="0" borderId="0" xfId="6" applyFont="1" applyBorder="1" applyAlignment="1">
      <alignment horizontal="center" vertical="center" wrapText="1"/>
    </xf>
    <xf numFmtId="0" fontId="5" fillId="4" borderId="0" xfId="6" applyFont="1" applyFill="1" applyBorder="1" applyAlignment="1">
      <alignment horizontal="center" vertical="top" wrapText="1"/>
    </xf>
    <xf numFmtId="0" fontId="5" fillId="0" borderId="11" xfId="6" applyFont="1" applyBorder="1" applyAlignment="1">
      <alignment vertical="center"/>
    </xf>
    <xf numFmtId="164" fontId="5" fillId="0" borderId="0" xfId="6" applyNumberFormat="1" applyFont="1" applyBorder="1" applyAlignment="1">
      <alignment horizontal="center" vertical="center"/>
    </xf>
    <xf numFmtId="0" fontId="5" fillId="4" borderId="5" xfId="6" applyFont="1" applyFill="1" applyBorder="1" applyAlignment="1">
      <alignment horizontal="center" vertical="top" wrapText="1"/>
    </xf>
    <xf numFmtId="0" fontId="5" fillId="0" borderId="32" xfId="1" applyFont="1" applyBorder="1" applyAlignment="1">
      <alignment horizontal="center" vertical="center"/>
    </xf>
    <xf numFmtId="0" fontId="5" fillId="0" borderId="0" xfId="6" applyFont="1" applyBorder="1" applyAlignment="1">
      <alignment horizontal="left" vertical="center"/>
    </xf>
    <xf numFmtId="0" fontId="5" fillId="4" borderId="1" xfId="6" applyFont="1" applyFill="1" applyBorder="1" applyAlignment="1">
      <alignment horizontal="center" vertical="top"/>
    </xf>
    <xf numFmtId="0" fontId="5" fillId="0" borderId="7" xfId="1" applyFont="1" applyBorder="1" applyAlignment="1">
      <alignment horizontal="left" vertical="center"/>
    </xf>
    <xf numFmtId="0" fontId="5" fillId="0" borderId="0" xfId="1" applyFont="1" applyBorder="1" applyAlignment="1">
      <alignment horizontal="left" vertical="center"/>
    </xf>
    <xf numFmtId="164" fontId="5" fillId="4" borderId="7" xfId="6" quotePrefix="1" applyNumberFormat="1" applyFont="1" applyFill="1" applyBorder="1" applyAlignment="1">
      <alignment horizontal="center" vertical="center"/>
    </xf>
    <xf numFmtId="164" fontId="5" fillId="4" borderId="0" xfId="6" quotePrefix="1" applyNumberFormat="1" applyFont="1" applyFill="1" applyBorder="1" applyAlignment="1">
      <alignment horizontal="center" vertical="center"/>
    </xf>
    <xf numFmtId="165" fontId="5" fillId="0" borderId="6" xfId="6" quotePrefix="1" applyNumberFormat="1" applyFont="1" applyBorder="1" applyAlignment="1">
      <alignment vertical="center"/>
    </xf>
    <xf numFmtId="0" fontId="5" fillId="0" borderId="34" xfId="6" applyFont="1" applyBorder="1" applyAlignment="1">
      <alignment vertical="center"/>
    </xf>
    <xf numFmtId="0" fontId="5" fillId="0" borderId="5" xfId="1" applyFont="1" applyBorder="1" applyAlignment="1">
      <alignment horizontal="center" vertical="center"/>
    </xf>
    <xf numFmtId="165" fontId="5" fillId="0" borderId="6" xfId="6" applyNumberFormat="1" applyFont="1" applyBorder="1" applyAlignment="1">
      <alignment vertical="center"/>
    </xf>
    <xf numFmtId="164" fontId="5" fillId="4" borderId="7" xfId="6" quotePrefix="1" applyNumberFormat="1" applyFont="1" applyFill="1" applyBorder="1" applyAlignment="1">
      <alignment horizontal="left" vertical="center"/>
    </xf>
    <xf numFmtId="164" fontId="5" fillId="4" borderId="0" xfId="6" quotePrefix="1" applyNumberFormat="1" applyFont="1" applyFill="1" applyBorder="1" applyAlignment="1">
      <alignment horizontal="left" vertical="center"/>
    </xf>
    <xf numFmtId="0" fontId="5" fillId="0" borderId="7" xfId="1" quotePrefix="1" applyFont="1" applyBorder="1" applyAlignment="1">
      <alignment horizontal="center" vertical="center"/>
    </xf>
    <xf numFmtId="164" fontId="5" fillId="0" borderId="7" xfId="6" applyNumberFormat="1" applyFont="1" applyBorder="1" applyAlignment="1">
      <alignment horizontal="center" vertical="center"/>
    </xf>
    <xf numFmtId="0" fontId="5" fillId="4" borderId="0" xfId="6" applyFont="1" applyFill="1" applyBorder="1" applyAlignment="1">
      <alignment vertical="center"/>
    </xf>
    <xf numFmtId="0" fontId="5" fillId="0" borderId="4" xfId="6" applyFont="1" applyFill="1" applyBorder="1" applyAlignment="1">
      <alignment horizontal="center" vertical="center"/>
    </xf>
    <xf numFmtId="0" fontId="5" fillId="0" borderId="35" xfId="6" applyFont="1" applyBorder="1" applyAlignment="1">
      <alignment vertical="center"/>
    </xf>
    <xf numFmtId="0" fontId="5" fillId="0" borderId="35" xfId="6" applyFont="1" applyBorder="1" applyAlignment="1">
      <alignment horizontal="center" vertical="center"/>
    </xf>
    <xf numFmtId="164" fontId="5" fillId="0" borderId="35" xfId="6" applyNumberFormat="1" applyFont="1" applyBorder="1" applyAlignment="1">
      <alignment horizontal="center" vertical="center"/>
    </xf>
    <xf numFmtId="0" fontId="5" fillId="0" borderId="35" xfId="6" applyFont="1" applyFill="1" applyBorder="1" applyAlignment="1">
      <alignment horizontal="center" vertical="center"/>
    </xf>
    <xf numFmtId="0" fontId="5" fillId="4" borderId="35" xfId="6" applyFont="1" applyFill="1" applyBorder="1" applyAlignment="1">
      <alignment horizontal="center" vertical="center"/>
    </xf>
    <xf numFmtId="0" fontId="5" fillId="4" borderId="35" xfId="6" applyFont="1" applyFill="1" applyBorder="1" applyAlignment="1">
      <alignment horizontal="center" vertical="top"/>
    </xf>
    <xf numFmtId="0" fontId="5" fillId="4" borderId="36" xfId="6" applyFont="1" applyFill="1" applyBorder="1" applyAlignment="1">
      <alignment vertical="center"/>
    </xf>
    <xf numFmtId="0" fontId="5" fillId="0" borderId="7" xfId="6" applyFont="1" applyBorder="1" applyAlignment="1">
      <alignment vertical="center"/>
    </xf>
    <xf numFmtId="0" fontId="5" fillId="0" borderId="7" xfId="6" quotePrefix="1" applyFont="1" applyBorder="1" applyAlignment="1">
      <alignment horizontal="center" vertical="center"/>
    </xf>
    <xf numFmtId="0" fontId="5" fillId="0" borderId="39" xfId="6" applyFont="1" applyBorder="1" applyAlignment="1">
      <alignment vertical="center"/>
    </xf>
    <xf numFmtId="0" fontId="5" fillId="0" borderId="39" xfId="6" applyFont="1" applyBorder="1" applyAlignment="1">
      <alignment horizontal="center" vertical="center"/>
    </xf>
    <xf numFmtId="164" fontId="5" fillId="0" borderId="39" xfId="6" applyNumberFormat="1" applyFont="1" applyBorder="1" applyAlignment="1">
      <alignment horizontal="center" vertical="center"/>
    </xf>
    <xf numFmtId="0" fontId="5" fillId="0" borderId="39" xfId="6" applyFont="1" applyFill="1" applyBorder="1" applyAlignment="1">
      <alignment horizontal="center" vertical="center"/>
    </xf>
    <xf numFmtId="0" fontId="5" fillId="4" borderId="39" xfId="6" applyFont="1" applyFill="1" applyBorder="1" applyAlignment="1">
      <alignment horizontal="center" vertical="center"/>
    </xf>
    <xf numFmtId="0" fontId="5" fillId="4" borderId="39" xfId="6" applyFont="1" applyFill="1" applyBorder="1" applyAlignment="1">
      <alignment horizontal="center" vertical="top"/>
    </xf>
    <xf numFmtId="0" fontId="5" fillId="4" borderId="40" xfId="6" applyFont="1" applyFill="1" applyBorder="1" applyAlignment="1">
      <alignment vertical="center"/>
    </xf>
    <xf numFmtId="0" fontId="5" fillId="0" borderId="3" xfId="6" applyFont="1" applyBorder="1" applyAlignment="1">
      <alignment vertical="center"/>
    </xf>
    <xf numFmtId="0" fontId="5" fillId="0" borderId="3" xfId="6" applyFont="1" applyBorder="1" applyAlignment="1">
      <alignment horizontal="center" vertical="center"/>
    </xf>
    <xf numFmtId="0" fontId="5" fillId="0" borderId="0" xfId="6" applyFont="1" applyAlignment="1">
      <alignment vertical="center" wrapText="1"/>
    </xf>
    <xf numFmtId="0" fontId="5" fillId="4" borderId="41" xfId="6" applyFont="1" applyFill="1" applyBorder="1" applyAlignment="1">
      <alignment vertical="center"/>
    </xf>
    <xf numFmtId="0" fontId="5" fillId="4" borderId="42" xfId="6" applyFont="1" applyFill="1" applyBorder="1" applyAlignment="1">
      <alignment vertical="center"/>
    </xf>
    <xf numFmtId="0" fontId="5" fillId="4" borderId="43" xfId="6" applyFont="1" applyFill="1" applyBorder="1" applyAlignment="1">
      <alignment vertical="center"/>
    </xf>
    <xf numFmtId="0" fontId="10" fillId="0" borderId="47" xfId="0" applyFont="1" applyBorder="1" applyAlignment="1">
      <alignment vertical="center" wrapText="1"/>
    </xf>
    <xf numFmtId="0" fontId="10" fillId="0" borderId="47" xfId="0" applyFont="1" applyBorder="1" applyAlignment="1">
      <alignment horizontal="justify" vertical="center" wrapText="1"/>
    </xf>
    <xf numFmtId="0" fontId="10" fillId="0" borderId="48" xfId="0" applyFont="1" applyBorder="1" applyAlignment="1">
      <alignment vertical="center" wrapText="1"/>
    </xf>
    <xf numFmtId="0" fontId="10" fillId="0" borderId="48" xfId="0" applyFont="1" applyBorder="1" applyAlignment="1">
      <alignment horizontal="justify" vertical="center" wrapText="1"/>
    </xf>
    <xf numFmtId="0" fontId="10" fillId="0" borderId="49" xfId="0" applyFont="1" applyBorder="1" applyAlignment="1">
      <alignment vertical="center" wrapText="1"/>
    </xf>
    <xf numFmtId="0" fontId="0" fillId="0" borderId="0" xfId="0" applyAlignment="1">
      <alignment horizontal="left" vertical="top"/>
    </xf>
    <xf numFmtId="0" fontId="3" fillId="0" borderId="0" xfId="0" applyFont="1" applyAlignment="1"/>
    <xf numFmtId="0" fontId="12" fillId="0" borderId="0" xfId="0" applyFont="1" applyFill="1"/>
    <xf numFmtId="0" fontId="0" fillId="0" borderId="0" xfId="0" applyFill="1" applyAlignment="1">
      <alignment vertical="top" wrapText="1"/>
    </xf>
    <xf numFmtId="0" fontId="0" fillId="0" borderId="0" xfId="0" applyFill="1"/>
    <xf numFmtId="0" fontId="3" fillId="0" borderId="0" xfId="0" applyFont="1" applyFill="1" applyAlignment="1"/>
    <xf numFmtId="0" fontId="5" fillId="0" borderId="0" xfId="6" applyFont="1" applyAlignment="1">
      <alignment horizontal="center" vertical="center"/>
    </xf>
    <xf numFmtId="0" fontId="5" fillId="4" borderId="30" xfId="6" quotePrefix="1" applyFont="1" applyFill="1" applyBorder="1" applyAlignment="1">
      <alignment horizontal="center" vertical="center" wrapText="1"/>
    </xf>
    <xf numFmtId="0" fontId="5" fillId="4" borderId="38" xfId="6" quotePrefix="1" applyFont="1" applyFill="1" applyBorder="1" applyAlignment="1">
      <alignment horizontal="center" vertical="center" wrapText="1"/>
    </xf>
    <xf numFmtId="0" fontId="5" fillId="0" borderId="7" xfId="6" applyFont="1" applyBorder="1" applyAlignment="1">
      <alignment horizontal="center" vertical="top" wrapText="1"/>
    </xf>
    <xf numFmtId="0" fontId="5" fillId="0" borderId="6" xfId="6" applyFont="1" applyBorder="1" applyAlignment="1">
      <alignment horizontal="center" vertical="top"/>
    </xf>
    <xf numFmtId="0" fontId="5" fillId="0" borderId="39" xfId="6" applyFont="1" applyBorder="1" applyAlignment="1">
      <alignment horizontal="center" vertical="top"/>
    </xf>
    <xf numFmtId="0" fontId="5" fillId="4" borderId="7" xfId="6" applyFont="1" applyFill="1" applyBorder="1" applyAlignment="1">
      <alignment horizontal="center" vertical="top" wrapText="1"/>
    </xf>
    <xf numFmtId="0" fontId="5" fillId="4" borderId="6" xfId="6" applyFont="1" applyFill="1" applyBorder="1" applyAlignment="1">
      <alignment horizontal="center" vertical="top" wrapText="1"/>
    </xf>
    <xf numFmtId="0" fontId="5" fillId="4" borderId="39" xfId="6" applyFont="1" applyFill="1" applyBorder="1" applyAlignment="1">
      <alignment horizontal="center" vertical="top" wrapText="1"/>
    </xf>
    <xf numFmtId="0" fontId="5" fillId="0" borderId="37" xfId="6" applyFont="1" applyBorder="1" applyAlignment="1">
      <alignment horizontal="center" vertical="top" wrapText="1"/>
    </xf>
    <xf numFmtId="0" fontId="5" fillId="0" borderId="6" xfId="6" applyFont="1" applyBorder="1" applyAlignment="1">
      <alignment horizontal="center" vertical="top" wrapText="1"/>
    </xf>
    <xf numFmtId="0" fontId="5" fillId="0" borderId="5" xfId="6" applyFont="1" applyBorder="1" applyAlignment="1">
      <alignment horizontal="center" vertical="top" wrapText="1"/>
    </xf>
    <xf numFmtId="0" fontId="5" fillId="4" borderId="37" xfId="6" applyFont="1" applyFill="1" applyBorder="1" applyAlignment="1">
      <alignment horizontal="center" vertical="top" wrapText="1"/>
    </xf>
    <xf numFmtId="0" fontId="5" fillId="4" borderId="5" xfId="6" applyFont="1" applyFill="1" applyBorder="1" applyAlignment="1">
      <alignment horizontal="center" vertical="top" wrapText="1"/>
    </xf>
    <xf numFmtId="0" fontId="5" fillId="4" borderId="9" xfId="6" quotePrefix="1" applyFont="1" applyFill="1" applyBorder="1" applyAlignment="1">
      <alignment horizontal="center" vertical="center" wrapText="1"/>
    </xf>
    <xf numFmtId="0" fontId="5" fillId="4" borderId="8" xfId="6" quotePrefix="1" applyFont="1" applyFill="1" applyBorder="1" applyAlignment="1">
      <alignment horizontal="center" vertical="center" wrapText="1"/>
    </xf>
    <xf numFmtId="0" fontId="9" fillId="0" borderId="0" xfId="6" applyFont="1" applyAlignment="1">
      <alignment horizontal="center" vertical="center"/>
    </xf>
    <xf numFmtId="0" fontId="5" fillId="0" borderId="35" xfId="6" applyFont="1" applyBorder="1" applyAlignment="1">
      <alignment horizontal="center" vertical="top" wrapText="1"/>
    </xf>
    <xf numFmtId="0" fontId="5" fillId="4" borderId="35" xfId="6" applyFont="1" applyFill="1" applyBorder="1" applyAlignment="1">
      <alignment horizontal="center" vertical="top" wrapText="1"/>
    </xf>
    <xf numFmtId="0" fontId="5" fillId="4" borderId="0" xfId="6" applyFont="1" applyFill="1" applyBorder="1" applyAlignment="1">
      <alignment horizontal="center" vertical="top" wrapText="1"/>
    </xf>
    <xf numFmtId="0" fontId="5" fillId="0" borderId="7" xfId="6" applyFont="1" applyBorder="1" applyAlignment="1">
      <alignment horizontal="center" vertical="top"/>
    </xf>
    <xf numFmtId="0" fontId="5" fillId="0" borderId="5" xfId="6" applyFont="1" applyBorder="1" applyAlignment="1">
      <alignment horizontal="center" vertical="top"/>
    </xf>
    <xf numFmtId="0" fontId="5" fillId="0" borderId="0" xfId="6" applyFont="1" applyBorder="1" applyAlignment="1">
      <alignment horizontal="center" vertical="top" wrapText="1"/>
    </xf>
    <xf numFmtId="0" fontId="5" fillId="0" borderId="0" xfId="6" applyFont="1" applyBorder="1" applyAlignment="1">
      <alignment horizontal="center" vertical="center" wrapText="1"/>
    </xf>
    <xf numFmtId="0" fontId="5" fillId="0" borderId="7" xfId="6" applyFont="1" applyFill="1" applyBorder="1" applyAlignment="1">
      <alignment horizontal="center" vertical="top"/>
    </xf>
    <xf numFmtId="0" fontId="5" fillId="0" borderId="6" xfId="6" applyFont="1" applyFill="1" applyBorder="1" applyAlignment="1">
      <alignment horizontal="center" vertical="top"/>
    </xf>
    <xf numFmtId="0" fontId="5" fillId="0" borderId="5" xfId="6" applyFont="1" applyFill="1" applyBorder="1" applyAlignment="1">
      <alignment horizontal="center" vertical="top"/>
    </xf>
    <xf numFmtId="0" fontId="5" fillId="0" borderId="7" xfId="6" applyFont="1" applyFill="1" applyBorder="1" applyAlignment="1">
      <alignment horizontal="center" vertical="top" wrapText="1"/>
    </xf>
    <xf numFmtId="0" fontId="5" fillId="0" borderId="6" xfId="6" applyFont="1" applyFill="1" applyBorder="1" applyAlignment="1">
      <alignment horizontal="center" vertical="top" wrapText="1"/>
    </xf>
    <xf numFmtId="0" fontId="5" fillId="0" borderId="5" xfId="6" applyFont="1" applyFill="1" applyBorder="1" applyAlignment="1">
      <alignment horizontal="center" vertical="top" wrapText="1"/>
    </xf>
    <xf numFmtId="0" fontId="5" fillId="0" borderId="0" xfId="6" applyFont="1" applyFill="1" applyBorder="1" applyAlignment="1">
      <alignment horizontal="center" vertical="center" wrapText="1"/>
    </xf>
    <xf numFmtId="0" fontId="6" fillId="3" borderId="26" xfId="6" applyFont="1" applyFill="1" applyBorder="1" applyAlignment="1">
      <alignment horizontal="center" vertical="center" wrapText="1"/>
    </xf>
    <xf numFmtId="0" fontId="6" fillId="3" borderId="28" xfId="6" applyFont="1" applyFill="1" applyBorder="1" applyAlignment="1">
      <alignment horizontal="center" vertical="center" wrapText="1"/>
    </xf>
    <xf numFmtId="0" fontId="5" fillId="0" borderId="12" xfId="6" applyFont="1" applyBorder="1" applyAlignment="1">
      <alignment horizontal="center" vertical="top"/>
    </xf>
    <xf numFmtId="0" fontId="6" fillId="0" borderId="0" xfId="6" applyFont="1" applyAlignment="1">
      <alignment horizontal="center" vertical="center"/>
    </xf>
    <xf numFmtId="0" fontId="6" fillId="2" borderId="13" xfId="6" applyFont="1" applyFill="1" applyBorder="1" applyAlignment="1">
      <alignment horizontal="center" vertical="center" wrapText="1"/>
    </xf>
    <xf numFmtId="0" fontId="5" fillId="2" borderId="19" xfId="6" applyFont="1" applyFill="1" applyBorder="1" applyAlignment="1">
      <alignment horizontal="center" vertical="center" wrapText="1"/>
    </xf>
    <xf numFmtId="0" fontId="6" fillId="2" borderId="21" xfId="6" applyFont="1" applyFill="1" applyBorder="1" applyAlignment="1">
      <alignment horizontal="center" vertical="center"/>
    </xf>
    <xf numFmtId="0" fontId="6" fillId="2" borderId="18" xfId="6" applyFont="1" applyFill="1" applyBorder="1" applyAlignment="1">
      <alignment horizontal="center" vertical="center"/>
    </xf>
    <xf numFmtId="0" fontId="6" fillId="2" borderId="22"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4" xfId="6" applyFont="1" applyFill="1" applyBorder="1" applyAlignment="1">
      <alignment horizontal="center" vertical="center"/>
    </xf>
    <xf numFmtId="0" fontId="6" fillId="2" borderId="25" xfId="6" applyFont="1" applyFill="1" applyBorder="1" applyAlignment="1">
      <alignment horizontal="center" vertical="center"/>
    </xf>
    <xf numFmtId="0" fontId="6" fillId="2" borderId="27" xfId="6" applyFont="1" applyFill="1" applyBorder="1" applyAlignment="1">
      <alignment horizontal="center" vertical="center"/>
    </xf>
    <xf numFmtId="0" fontId="6" fillId="2" borderId="12" xfId="6" applyFont="1" applyFill="1" applyBorder="1" applyAlignment="1">
      <alignment horizontal="center" vertical="center"/>
    </xf>
    <xf numFmtId="0" fontId="6" fillId="2" borderId="28" xfId="6" applyFont="1" applyFill="1" applyBorder="1" applyAlignment="1">
      <alignment horizontal="center" vertical="center"/>
    </xf>
    <xf numFmtId="0" fontId="6" fillId="2" borderId="20" xfId="6" applyFont="1" applyFill="1" applyBorder="1" applyAlignment="1">
      <alignment horizontal="center" vertical="center"/>
    </xf>
    <xf numFmtId="0" fontId="6" fillId="2" borderId="17" xfId="6" applyFont="1" applyFill="1" applyBorder="1" applyAlignment="1">
      <alignment horizontal="center"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4" xfId="0" applyFont="1" applyBorder="1" applyAlignment="1">
      <alignment vertical="center" wrapText="1"/>
    </xf>
    <xf numFmtId="0" fontId="10" fillId="0" borderId="46" xfId="0" applyFont="1" applyBorder="1" applyAlignment="1">
      <alignment vertical="center" wrapText="1"/>
    </xf>
    <xf numFmtId="0" fontId="10" fillId="0" borderId="44" xfId="0" applyFont="1" applyBorder="1" applyAlignment="1">
      <alignment horizontal="justify" vertical="center" wrapText="1"/>
    </xf>
    <xf numFmtId="0" fontId="10" fillId="0" borderId="46" xfId="0" applyFont="1" applyBorder="1" applyAlignment="1">
      <alignment horizontal="justify"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1" fillId="0" borderId="50" xfId="0" applyFont="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xf>
    <xf numFmtId="0" fontId="3" fillId="0" borderId="0" xfId="0" applyFont="1" applyAlignment="1">
      <alignment horizontal="center"/>
    </xf>
    <xf numFmtId="0" fontId="14" fillId="0" borderId="0" xfId="0" applyFont="1" applyAlignment="1">
      <alignment horizontal="center" vertical="center"/>
    </xf>
  </cellXfs>
  <cellStyles count="7">
    <cellStyle name="Normal" xfId="0" builtinId="0"/>
    <cellStyle name="Normal 2" xfId="2"/>
    <cellStyle name="Normal 2 2" xfId="3"/>
    <cellStyle name="Normal 3" xfId="1"/>
    <cellStyle name="Normal 3 2" xfId="4"/>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9" Type="http://schemas.openxmlformats.org/officeDocument/2006/relationships/image" Target="../media/image39.jpeg"/><Relationship Id="rId3" Type="http://schemas.openxmlformats.org/officeDocument/2006/relationships/image" Target="../media/image3.jpeg"/><Relationship Id="rId21" Type="http://schemas.openxmlformats.org/officeDocument/2006/relationships/image" Target="../media/image21.jpeg"/><Relationship Id="rId34" Type="http://schemas.openxmlformats.org/officeDocument/2006/relationships/image" Target="../media/image34.jpeg"/><Relationship Id="rId42" Type="http://schemas.openxmlformats.org/officeDocument/2006/relationships/image" Target="../media/image42.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38" Type="http://schemas.openxmlformats.org/officeDocument/2006/relationships/image" Target="../media/image38.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41" Type="http://schemas.openxmlformats.org/officeDocument/2006/relationships/image" Target="../media/image41.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jpeg"/><Relationship Id="rId40" Type="http://schemas.openxmlformats.org/officeDocument/2006/relationships/image" Target="../media/image40.jpeg"/><Relationship Id="rId45" Type="http://schemas.openxmlformats.org/officeDocument/2006/relationships/image" Target="../media/image45.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4" Type="http://schemas.openxmlformats.org/officeDocument/2006/relationships/image" Target="../media/image44.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 Id="rId43" Type="http://schemas.openxmlformats.org/officeDocument/2006/relationships/image" Target="../media/image43.jpeg"/></Relationships>
</file>

<file path=xl/drawings/drawing1.xml><?xml version="1.0" encoding="utf-8"?>
<xdr:wsDr xmlns:xdr="http://schemas.openxmlformats.org/drawingml/2006/spreadsheetDrawing" xmlns:a="http://schemas.openxmlformats.org/drawingml/2006/main">
  <xdr:twoCellAnchor>
    <xdr:from>
      <xdr:col>1</xdr:col>
      <xdr:colOff>222388</xdr:colOff>
      <xdr:row>3</xdr:row>
      <xdr:rowOff>87795</xdr:rowOff>
    </xdr:from>
    <xdr:to>
      <xdr:col>1</xdr:col>
      <xdr:colOff>1109870</xdr:colOff>
      <xdr:row>7</xdr:row>
      <xdr:rowOff>78270</xdr:rowOff>
    </xdr:to>
    <xdr:pic>
      <xdr:nvPicPr>
        <xdr:cNvPr id="94" name="Picture 9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05" y="278295"/>
          <a:ext cx="887482"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241853</xdr:colOff>
      <xdr:row>12</xdr:row>
      <xdr:rowOff>93180</xdr:rowOff>
    </xdr:from>
    <xdr:to>
      <xdr:col>1</xdr:col>
      <xdr:colOff>1127678</xdr:colOff>
      <xdr:row>16</xdr:row>
      <xdr:rowOff>74130</xdr:rowOff>
    </xdr:to>
    <xdr:pic>
      <xdr:nvPicPr>
        <xdr:cNvPr id="114" name="Picture 1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070" y="2950680"/>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205823</xdr:colOff>
      <xdr:row>21</xdr:row>
      <xdr:rowOff>86968</xdr:rowOff>
    </xdr:from>
    <xdr:to>
      <xdr:col>1</xdr:col>
      <xdr:colOff>1093305</xdr:colOff>
      <xdr:row>25</xdr:row>
      <xdr:rowOff>77443</xdr:rowOff>
    </xdr:to>
    <xdr:pic>
      <xdr:nvPicPr>
        <xdr:cNvPr id="115" name="Picture 1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040" y="5611468"/>
          <a:ext cx="887482"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222388</xdr:colOff>
      <xdr:row>30</xdr:row>
      <xdr:rowOff>87795</xdr:rowOff>
    </xdr:from>
    <xdr:to>
      <xdr:col>1</xdr:col>
      <xdr:colOff>1109870</xdr:colOff>
      <xdr:row>34</xdr:row>
      <xdr:rowOff>78270</xdr:rowOff>
    </xdr:to>
    <xdr:pic>
      <xdr:nvPicPr>
        <xdr:cNvPr id="116" name="Picture 1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4605" y="8279295"/>
          <a:ext cx="887482"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39</xdr:row>
      <xdr:rowOff>114300</xdr:rowOff>
    </xdr:from>
    <xdr:to>
      <xdr:col>1</xdr:col>
      <xdr:colOff>1095375</xdr:colOff>
      <xdr:row>43</xdr:row>
      <xdr:rowOff>95250</xdr:rowOff>
    </xdr:to>
    <xdr:pic>
      <xdr:nvPicPr>
        <xdr:cNvPr id="117" name="Picture 11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0525" y="11734800"/>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48</xdr:row>
      <xdr:rowOff>104775</xdr:rowOff>
    </xdr:from>
    <xdr:to>
      <xdr:col>1</xdr:col>
      <xdr:colOff>1104900</xdr:colOff>
      <xdr:row>52</xdr:row>
      <xdr:rowOff>95250</xdr:rowOff>
    </xdr:to>
    <xdr:pic>
      <xdr:nvPicPr>
        <xdr:cNvPr id="118" name="Picture 11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0050" y="14392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57</xdr:row>
      <xdr:rowOff>95250</xdr:rowOff>
    </xdr:from>
    <xdr:to>
      <xdr:col>1</xdr:col>
      <xdr:colOff>1085850</xdr:colOff>
      <xdr:row>61</xdr:row>
      <xdr:rowOff>85725</xdr:rowOff>
    </xdr:to>
    <xdr:pic>
      <xdr:nvPicPr>
        <xdr:cNvPr id="119" name="Picture 11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1000" y="1704975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66</xdr:row>
      <xdr:rowOff>95250</xdr:rowOff>
    </xdr:from>
    <xdr:to>
      <xdr:col>1</xdr:col>
      <xdr:colOff>1085850</xdr:colOff>
      <xdr:row>70</xdr:row>
      <xdr:rowOff>85725</xdr:rowOff>
    </xdr:to>
    <xdr:pic>
      <xdr:nvPicPr>
        <xdr:cNvPr id="120" name="Picture 11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1000" y="1971675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75</xdr:row>
      <xdr:rowOff>104775</xdr:rowOff>
    </xdr:from>
    <xdr:to>
      <xdr:col>1</xdr:col>
      <xdr:colOff>1076325</xdr:colOff>
      <xdr:row>79</xdr:row>
      <xdr:rowOff>85725</xdr:rowOff>
    </xdr:to>
    <xdr:pic>
      <xdr:nvPicPr>
        <xdr:cNvPr id="121" name="Picture 12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71475" y="22393275"/>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84</xdr:row>
      <xdr:rowOff>104775</xdr:rowOff>
    </xdr:from>
    <xdr:to>
      <xdr:col>1</xdr:col>
      <xdr:colOff>1095375</xdr:colOff>
      <xdr:row>88</xdr:row>
      <xdr:rowOff>95250</xdr:rowOff>
    </xdr:to>
    <xdr:pic>
      <xdr:nvPicPr>
        <xdr:cNvPr id="122" name="Picture 12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90525" y="25060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276225</xdr:colOff>
      <xdr:row>93</xdr:row>
      <xdr:rowOff>104775</xdr:rowOff>
    </xdr:from>
    <xdr:to>
      <xdr:col>1</xdr:col>
      <xdr:colOff>987425</xdr:colOff>
      <xdr:row>97</xdr:row>
      <xdr:rowOff>93345</xdr:rowOff>
    </xdr:to>
    <xdr:pic>
      <xdr:nvPicPr>
        <xdr:cNvPr id="123" name="Picture 122" descr="C:\Users\TU\Downloads\MUHAMAD HAFID KANAN-1.jpg"/>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4587" r="15306"/>
        <a:stretch/>
      </xdr:blipFill>
      <xdr:spPr bwMode="auto">
        <a:xfrm>
          <a:off x="457200" y="27727275"/>
          <a:ext cx="711200" cy="1131570"/>
        </a:xfrm>
        <a:prstGeom prst="rect">
          <a:avLst/>
        </a:prstGeom>
        <a:ln w="114300" cap="sq" cmpd="thickThin" algn="ctr">
          <a:solidFill>
            <a:srgbClr val="000000"/>
          </a:solidFill>
          <a:prstDash val="solid"/>
          <a:miter lim="800000"/>
          <a:headEnd type="none" w="med" len="med"/>
          <a:tailEnd type="none" w="med" len="med"/>
        </a:ln>
        <a:effectLst>
          <a:innerShdw blurRad="76200">
            <a:srgbClr val="000000"/>
          </a:innerShdw>
        </a:effectLst>
        <a:extLst>
          <a:ext uri="{53640926-AAD7-44D8-BBD7-CCE9431645EC}">
            <a14:shadowObscured xmlns:a14="http://schemas.microsoft.com/office/drawing/2010/main"/>
          </a:ext>
        </a:extLst>
      </xdr:spPr>
    </xdr:pic>
    <xdr:clientData/>
  </xdr:twoCellAnchor>
  <xdr:twoCellAnchor>
    <xdr:from>
      <xdr:col>1</xdr:col>
      <xdr:colOff>238125</xdr:colOff>
      <xdr:row>102</xdr:row>
      <xdr:rowOff>76200</xdr:rowOff>
    </xdr:from>
    <xdr:to>
      <xdr:col>1</xdr:col>
      <xdr:colOff>1123950</xdr:colOff>
      <xdr:row>106</xdr:row>
      <xdr:rowOff>66675</xdr:rowOff>
    </xdr:to>
    <xdr:pic>
      <xdr:nvPicPr>
        <xdr:cNvPr id="124" name="Picture 123"/>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19100" y="3036570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111</xdr:row>
      <xdr:rowOff>104775</xdr:rowOff>
    </xdr:from>
    <xdr:to>
      <xdr:col>1</xdr:col>
      <xdr:colOff>1095375</xdr:colOff>
      <xdr:row>115</xdr:row>
      <xdr:rowOff>85725</xdr:rowOff>
    </xdr:to>
    <xdr:pic>
      <xdr:nvPicPr>
        <xdr:cNvPr id="125" name="Picture 124"/>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90525" y="33061275"/>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238125</xdr:colOff>
      <xdr:row>120</xdr:row>
      <xdr:rowOff>85725</xdr:rowOff>
    </xdr:from>
    <xdr:to>
      <xdr:col>1</xdr:col>
      <xdr:colOff>1123950</xdr:colOff>
      <xdr:row>124</xdr:row>
      <xdr:rowOff>76200</xdr:rowOff>
    </xdr:to>
    <xdr:pic>
      <xdr:nvPicPr>
        <xdr:cNvPr id="126" name="Picture 12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19100" y="3570922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129</xdr:row>
      <xdr:rowOff>104775</xdr:rowOff>
    </xdr:from>
    <xdr:to>
      <xdr:col>1</xdr:col>
      <xdr:colOff>1095375</xdr:colOff>
      <xdr:row>133</xdr:row>
      <xdr:rowOff>95250</xdr:rowOff>
    </xdr:to>
    <xdr:pic>
      <xdr:nvPicPr>
        <xdr:cNvPr id="127" name="Picture 126"/>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0525" y="38395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138</xdr:row>
      <xdr:rowOff>66675</xdr:rowOff>
    </xdr:from>
    <xdr:to>
      <xdr:col>1</xdr:col>
      <xdr:colOff>1095375</xdr:colOff>
      <xdr:row>142</xdr:row>
      <xdr:rowOff>57150</xdr:rowOff>
    </xdr:to>
    <xdr:pic>
      <xdr:nvPicPr>
        <xdr:cNvPr id="128" name="Picture 127"/>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90525" y="410241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147</xdr:row>
      <xdr:rowOff>133350</xdr:rowOff>
    </xdr:from>
    <xdr:to>
      <xdr:col>1</xdr:col>
      <xdr:colOff>1104900</xdr:colOff>
      <xdr:row>151</xdr:row>
      <xdr:rowOff>114300</xdr:rowOff>
    </xdr:to>
    <xdr:pic>
      <xdr:nvPicPr>
        <xdr:cNvPr id="129" name="Picture 128"/>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00050" y="43757850"/>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156</xdr:row>
      <xdr:rowOff>104775</xdr:rowOff>
    </xdr:from>
    <xdr:to>
      <xdr:col>1</xdr:col>
      <xdr:colOff>1085850</xdr:colOff>
      <xdr:row>160</xdr:row>
      <xdr:rowOff>95250</xdr:rowOff>
    </xdr:to>
    <xdr:pic>
      <xdr:nvPicPr>
        <xdr:cNvPr id="130" name="Picture 129"/>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81000" y="46396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165</xdr:row>
      <xdr:rowOff>95250</xdr:rowOff>
    </xdr:from>
    <xdr:to>
      <xdr:col>1</xdr:col>
      <xdr:colOff>1085850</xdr:colOff>
      <xdr:row>169</xdr:row>
      <xdr:rowOff>85725</xdr:rowOff>
    </xdr:to>
    <xdr:pic>
      <xdr:nvPicPr>
        <xdr:cNvPr id="131" name="Picture 13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81000" y="4905375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174</xdr:row>
      <xdr:rowOff>95250</xdr:rowOff>
    </xdr:from>
    <xdr:to>
      <xdr:col>1</xdr:col>
      <xdr:colOff>1085850</xdr:colOff>
      <xdr:row>178</xdr:row>
      <xdr:rowOff>85725</xdr:rowOff>
    </xdr:to>
    <xdr:pic>
      <xdr:nvPicPr>
        <xdr:cNvPr id="132" name="Picture 13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81000" y="5172075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183</xdr:row>
      <xdr:rowOff>123825</xdr:rowOff>
    </xdr:from>
    <xdr:to>
      <xdr:col>1</xdr:col>
      <xdr:colOff>1104900</xdr:colOff>
      <xdr:row>187</xdr:row>
      <xdr:rowOff>104775</xdr:rowOff>
    </xdr:to>
    <xdr:pic>
      <xdr:nvPicPr>
        <xdr:cNvPr id="133" name="Picture 132"/>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00050" y="54416325"/>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192</xdr:row>
      <xdr:rowOff>95250</xdr:rowOff>
    </xdr:from>
    <xdr:to>
      <xdr:col>1</xdr:col>
      <xdr:colOff>1095375</xdr:colOff>
      <xdr:row>196</xdr:row>
      <xdr:rowOff>85725</xdr:rowOff>
    </xdr:to>
    <xdr:pic>
      <xdr:nvPicPr>
        <xdr:cNvPr id="134" name="Picture 133"/>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90525" y="5705475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201</xdr:row>
      <xdr:rowOff>76200</xdr:rowOff>
    </xdr:from>
    <xdr:to>
      <xdr:col>1</xdr:col>
      <xdr:colOff>1095375</xdr:colOff>
      <xdr:row>205</xdr:row>
      <xdr:rowOff>66675</xdr:rowOff>
    </xdr:to>
    <xdr:pic>
      <xdr:nvPicPr>
        <xdr:cNvPr id="135" name="Picture 134"/>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390525" y="5970270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210</xdr:row>
      <xdr:rowOff>104775</xdr:rowOff>
    </xdr:from>
    <xdr:to>
      <xdr:col>1</xdr:col>
      <xdr:colOff>1095375</xdr:colOff>
      <xdr:row>214</xdr:row>
      <xdr:rowOff>95250</xdr:rowOff>
    </xdr:to>
    <xdr:pic>
      <xdr:nvPicPr>
        <xdr:cNvPr id="136" name="Picture 135"/>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90525" y="62398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219</xdr:row>
      <xdr:rowOff>104775</xdr:rowOff>
    </xdr:from>
    <xdr:to>
      <xdr:col>1</xdr:col>
      <xdr:colOff>1085850</xdr:colOff>
      <xdr:row>223</xdr:row>
      <xdr:rowOff>85725</xdr:rowOff>
    </xdr:to>
    <xdr:pic>
      <xdr:nvPicPr>
        <xdr:cNvPr id="137" name="Picture 136"/>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381000" y="65065275"/>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228</xdr:row>
      <xdr:rowOff>95250</xdr:rowOff>
    </xdr:from>
    <xdr:to>
      <xdr:col>1</xdr:col>
      <xdr:colOff>1095375</xdr:colOff>
      <xdr:row>232</xdr:row>
      <xdr:rowOff>85725</xdr:rowOff>
    </xdr:to>
    <xdr:pic>
      <xdr:nvPicPr>
        <xdr:cNvPr id="138" name="Picture 137"/>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390525" y="6772275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237</xdr:row>
      <xdr:rowOff>104775</xdr:rowOff>
    </xdr:from>
    <xdr:to>
      <xdr:col>1</xdr:col>
      <xdr:colOff>1095375</xdr:colOff>
      <xdr:row>241</xdr:row>
      <xdr:rowOff>95250</xdr:rowOff>
    </xdr:to>
    <xdr:pic>
      <xdr:nvPicPr>
        <xdr:cNvPr id="139" name="Picture 138"/>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390525" y="70399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246</xdr:row>
      <xdr:rowOff>104775</xdr:rowOff>
    </xdr:from>
    <xdr:to>
      <xdr:col>1</xdr:col>
      <xdr:colOff>1095375</xdr:colOff>
      <xdr:row>250</xdr:row>
      <xdr:rowOff>95250</xdr:rowOff>
    </xdr:to>
    <xdr:pic>
      <xdr:nvPicPr>
        <xdr:cNvPr id="140" name="Picture 139"/>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390525" y="73066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255</xdr:row>
      <xdr:rowOff>114300</xdr:rowOff>
    </xdr:from>
    <xdr:to>
      <xdr:col>1</xdr:col>
      <xdr:colOff>1095375</xdr:colOff>
      <xdr:row>259</xdr:row>
      <xdr:rowOff>95250</xdr:rowOff>
    </xdr:to>
    <xdr:pic>
      <xdr:nvPicPr>
        <xdr:cNvPr id="141" name="Picture 140"/>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390525" y="75742800"/>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264</xdr:row>
      <xdr:rowOff>76200</xdr:rowOff>
    </xdr:from>
    <xdr:to>
      <xdr:col>1</xdr:col>
      <xdr:colOff>1085850</xdr:colOff>
      <xdr:row>268</xdr:row>
      <xdr:rowOff>66675</xdr:rowOff>
    </xdr:to>
    <xdr:pic>
      <xdr:nvPicPr>
        <xdr:cNvPr id="142" name="Picture 14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381000" y="7837170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273</xdr:row>
      <xdr:rowOff>104775</xdr:rowOff>
    </xdr:from>
    <xdr:to>
      <xdr:col>1</xdr:col>
      <xdr:colOff>1095375</xdr:colOff>
      <xdr:row>277</xdr:row>
      <xdr:rowOff>95250</xdr:rowOff>
    </xdr:to>
    <xdr:pic>
      <xdr:nvPicPr>
        <xdr:cNvPr id="143" name="Picture 142"/>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390525" y="81067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282</xdr:row>
      <xdr:rowOff>95250</xdr:rowOff>
    </xdr:from>
    <xdr:to>
      <xdr:col>1</xdr:col>
      <xdr:colOff>1095375</xdr:colOff>
      <xdr:row>286</xdr:row>
      <xdr:rowOff>85725</xdr:rowOff>
    </xdr:to>
    <xdr:pic>
      <xdr:nvPicPr>
        <xdr:cNvPr id="144" name="Picture 143"/>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390525" y="8372475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291</xdr:row>
      <xdr:rowOff>104775</xdr:rowOff>
    </xdr:from>
    <xdr:to>
      <xdr:col>1</xdr:col>
      <xdr:colOff>1104900</xdr:colOff>
      <xdr:row>295</xdr:row>
      <xdr:rowOff>85725</xdr:rowOff>
    </xdr:to>
    <xdr:pic>
      <xdr:nvPicPr>
        <xdr:cNvPr id="145" name="Picture 144"/>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00050" y="86401275"/>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300</xdr:row>
      <xdr:rowOff>104775</xdr:rowOff>
    </xdr:from>
    <xdr:to>
      <xdr:col>1</xdr:col>
      <xdr:colOff>1104900</xdr:colOff>
      <xdr:row>304</xdr:row>
      <xdr:rowOff>95250</xdr:rowOff>
    </xdr:to>
    <xdr:pic>
      <xdr:nvPicPr>
        <xdr:cNvPr id="146" name="Picture 145"/>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00050" y="89068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309</xdr:row>
      <xdr:rowOff>104775</xdr:rowOff>
    </xdr:from>
    <xdr:to>
      <xdr:col>1</xdr:col>
      <xdr:colOff>1104900</xdr:colOff>
      <xdr:row>313</xdr:row>
      <xdr:rowOff>95250</xdr:rowOff>
    </xdr:to>
    <xdr:pic>
      <xdr:nvPicPr>
        <xdr:cNvPr id="147" name="Picture 146"/>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00050" y="91735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318</xdr:row>
      <xdr:rowOff>104775</xdr:rowOff>
    </xdr:from>
    <xdr:to>
      <xdr:col>1</xdr:col>
      <xdr:colOff>1095375</xdr:colOff>
      <xdr:row>322</xdr:row>
      <xdr:rowOff>95250</xdr:rowOff>
    </xdr:to>
    <xdr:pic>
      <xdr:nvPicPr>
        <xdr:cNvPr id="148" name="Picture 147"/>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390525" y="94402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327</xdr:row>
      <xdr:rowOff>76200</xdr:rowOff>
    </xdr:from>
    <xdr:to>
      <xdr:col>1</xdr:col>
      <xdr:colOff>1095375</xdr:colOff>
      <xdr:row>331</xdr:row>
      <xdr:rowOff>57150</xdr:rowOff>
    </xdr:to>
    <xdr:pic>
      <xdr:nvPicPr>
        <xdr:cNvPr id="149" name="Picture 148"/>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390525" y="97040700"/>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336</xdr:row>
      <xdr:rowOff>123825</xdr:rowOff>
    </xdr:from>
    <xdr:to>
      <xdr:col>1</xdr:col>
      <xdr:colOff>1095375</xdr:colOff>
      <xdr:row>340</xdr:row>
      <xdr:rowOff>104775</xdr:rowOff>
    </xdr:to>
    <xdr:pic>
      <xdr:nvPicPr>
        <xdr:cNvPr id="150" name="Picture 149"/>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390525" y="99755325"/>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345</xdr:row>
      <xdr:rowOff>95250</xdr:rowOff>
    </xdr:from>
    <xdr:to>
      <xdr:col>1</xdr:col>
      <xdr:colOff>1076325</xdr:colOff>
      <xdr:row>349</xdr:row>
      <xdr:rowOff>85725</xdr:rowOff>
    </xdr:to>
    <xdr:pic>
      <xdr:nvPicPr>
        <xdr:cNvPr id="151" name="Picture 150"/>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371475" y="10239375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354</xdr:row>
      <xdr:rowOff>104775</xdr:rowOff>
    </xdr:from>
    <xdr:to>
      <xdr:col>1</xdr:col>
      <xdr:colOff>1095375</xdr:colOff>
      <xdr:row>358</xdr:row>
      <xdr:rowOff>85725</xdr:rowOff>
    </xdr:to>
    <xdr:pic>
      <xdr:nvPicPr>
        <xdr:cNvPr id="152" name="Picture 15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390525" y="105070275"/>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363</xdr:row>
      <xdr:rowOff>104775</xdr:rowOff>
    </xdr:from>
    <xdr:to>
      <xdr:col>1</xdr:col>
      <xdr:colOff>1076325</xdr:colOff>
      <xdr:row>367</xdr:row>
      <xdr:rowOff>85725</xdr:rowOff>
    </xdr:to>
    <xdr:pic>
      <xdr:nvPicPr>
        <xdr:cNvPr id="153" name="Picture 152"/>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371475" y="107737275"/>
          <a:ext cx="8858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372</xdr:row>
      <xdr:rowOff>114300</xdr:rowOff>
    </xdr:from>
    <xdr:to>
      <xdr:col>1</xdr:col>
      <xdr:colOff>1085850</xdr:colOff>
      <xdr:row>376</xdr:row>
      <xdr:rowOff>104775</xdr:rowOff>
    </xdr:to>
    <xdr:pic>
      <xdr:nvPicPr>
        <xdr:cNvPr id="154" name="Picture 153"/>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381000" y="11041380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381</xdr:row>
      <xdr:rowOff>114300</xdr:rowOff>
    </xdr:from>
    <xdr:to>
      <xdr:col>1</xdr:col>
      <xdr:colOff>1085850</xdr:colOff>
      <xdr:row>385</xdr:row>
      <xdr:rowOff>104775</xdr:rowOff>
    </xdr:to>
    <xdr:pic>
      <xdr:nvPicPr>
        <xdr:cNvPr id="155" name="Picture 154"/>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381000" y="113080800"/>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390</xdr:row>
      <xdr:rowOff>85725</xdr:rowOff>
    </xdr:from>
    <xdr:to>
      <xdr:col>1</xdr:col>
      <xdr:colOff>1095375</xdr:colOff>
      <xdr:row>394</xdr:row>
      <xdr:rowOff>76200</xdr:rowOff>
    </xdr:to>
    <xdr:pic>
      <xdr:nvPicPr>
        <xdr:cNvPr id="156" name="Picture 155"/>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390525" y="11571922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399</xdr:row>
      <xdr:rowOff>104775</xdr:rowOff>
    </xdr:from>
    <xdr:to>
      <xdr:col>1</xdr:col>
      <xdr:colOff>1095375</xdr:colOff>
      <xdr:row>403</xdr:row>
      <xdr:rowOff>95250</xdr:rowOff>
    </xdr:to>
    <xdr:pic>
      <xdr:nvPicPr>
        <xdr:cNvPr id="157" name="Picture 156"/>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390525" y="118405275"/>
          <a:ext cx="8858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1"/>
  <sheetViews>
    <sheetView view="pageBreakPreview" topLeftCell="A16" zoomScale="70" zoomScaleNormal="100" zoomScaleSheetLayoutView="70" workbookViewId="0">
      <selection activeCell="D25" sqref="D25"/>
    </sheetView>
  </sheetViews>
  <sheetFormatPr defaultRowHeight="14.25" x14ac:dyDescent="0.25"/>
  <cols>
    <col min="1" max="1" width="1.7109375" style="1" customWidth="1"/>
    <col min="2" max="2" width="7.7109375" style="3" customWidth="1"/>
    <col min="3" max="3" width="38.5703125" style="3" bestFit="1" customWidth="1"/>
    <col min="4" max="4" width="24.85546875" style="4" customWidth="1"/>
    <col min="5" max="5" width="22.5703125" style="4" bestFit="1" customWidth="1"/>
    <col min="6" max="6" width="18" style="4" bestFit="1" customWidth="1"/>
    <col min="7" max="7" width="52.42578125" style="4" customWidth="1"/>
    <col min="8" max="8" width="18.7109375" style="4" bestFit="1" customWidth="1"/>
    <col min="9" max="10" width="6.42578125" style="4" bestFit="1" customWidth="1"/>
    <col min="11" max="11" width="18.28515625" style="4" customWidth="1"/>
    <col min="12" max="12" width="14.28515625" style="4" bestFit="1" customWidth="1"/>
    <col min="13" max="13" width="11.5703125" style="4" bestFit="1" customWidth="1"/>
    <col min="14" max="14" width="29.85546875" style="4" customWidth="1"/>
    <col min="15" max="15" width="8.140625" style="4" bestFit="1" customWidth="1"/>
    <col min="16" max="16" width="34.42578125" style="4" customWidth="1"/>
    <col min="17" max="17" width="6.140625" style="4" bestFit="1" customWidth="1"/>
    <col min="18" max="18" width="50.42578125" style="4" customWidth="1"/>
    <col min="19" max="19" width="5.5703125" style="3" bestFit="1" customWidth="1"/>
    <col min="20" max="20" width="1.7109375" style="1" customWidth="1"/>
    <col min="21" max="21" width="9.140625" style="1"/>
    <col min="22" max="22" width="34.7109375" style="4" customWidth="1"/>
    <col min="23" max="256" width="9.140625" style="3"/>
    <col min="257" max="257" width="1.7109375" style="3" customWidth="1"/>
    <col min="258" max="258" width="7.7109375" style="3" customWidth="1"/>
    <col min="259" max="259" width="38.5703125" style="3" bestFit="1" customWidth="1"/>
    <col min="260" max="260" width="24.85546875" style="3" customWidth="1"/>
    <col min="261" max="261" width="22.5703125" style="3" bestFit="1" customWidth="1"/>
    <col min="262" max="262" width="18" style="3" bestFit="1" customWidth="1"/>
    <col min="263" max="263" width="50.28515625" style="3" customWidth="1"/>
    <col min="264" max="264" width="18.7109375" style="3" bestFit="1" customWidth="1"/>
    <col min="265" max="266" width="6.42578125" style="3" bestFit="1" customWidth="1"/>
    <col min="267" max="267" width="18.28515625" style="3" customWidth="1"/>
    <col min="268" max="268" width="14.28515625" style="3" bestFit="1" customWidth="1"/>
    <col min="269" max="269" width="11.5703125" style="3" bestFit="1" customWidth="1"/>
    <col min="270" max="270" width="29.85546875" style="3" customWidth="1"/>
    <col min="271" max="271" width="8.140625" style="3" bestFit="1" customWidth="1"/>
    <col min="272" max="272" width="34.42578125" style="3" customWidth="1"/>
    <col min="273" max="273" width="6.140625" style="3" bestFit="1" customWidth="1"/>
    <col min="274" max="274" width="50.42578125" style="3" customWidth="1"/>
    <col min="275" max="275" width="5.5703125" style="3" bestFit="1" customWidth="1"/>
    <col min="276" max="276" width="1.7109375" style="3" customWidth="1"/>
    <col min="277" max="277" width="9.140625" style="3"/>
    <col min="278" max="278" width="34.7109375" style="3" customWidth="1"/>
    <col min="279" max="512" width="9.140625" style="3"/>
    <col min="513" max="513" width="1.7109375" style="3" customWidth="1"/>
    <col min="514" max="514" width="7.7109375" style="3" customWidth="1"/>
    <col min="515" max="515" width="38.5703125" style="3" bestFit="1" customWidth="1"/>
    <col min="516" max="516" width="24.85546875" style="3" customWidth="1"/>
    <col min="517" max="517" width="22.5703125" style="3" bestFit="1" customWidth="1"/>
    <col min="518" max="518" width="18" style="3" bestFit="1" customWidth="1"/>
    <col min="519" max="519" width="50.28515625" style="3" customWidth="1"/>
    <col min="520" max="520" width="18.7109375" style="3" bestFit="1" customWidth="1"/>
    <col min="521" max="522" width="6.42578125" style="3" bestFit="1" customWidth="1"/>
    <col min="523" max="523" width="18.28515625" style="3" customWidth="1"/>
    <col min="524" max="524" width="14.28515625" style="3" bestFit="1" customWidth="1"/>
    <col min="525" max="525" width="11.5703125" style="3" bestFit="1" customWidth="1"/>
    <col min="526" max="526" width="29.85546875" style="3" customWidth="1"/>
    <col min="527" max="527" width="8.140625" style="3" bestFit="1" customWidth="1"/>
    <col min="528" max="528" width="34.42578125" style="3" customWidth="1"/>
    <col min="529" max="529" width="6.140625" style="3" bestFit="1" customWidth="1"/>
    <col min="530" max="530" width="50.42578125" style="3" customWidth="1"/>
    <col min="531" max="531" width="5.5703125" style="3" bestFit="1" customWidth="1"/>
    <col min="532" max="532" width="1.7109375" style="3" customWidth="1"/>
    <col min="533" max="533" width="9.140625" style="3"/>
    <col min="534" max="534" width="34.7109375" style="3" customWidth="1"/>
    <col min="535" max="768" width="9.140625" style="3"/>
    <col min="769" max="769" width="1.7109375" style="3" customWidth="1"/>
    <col min="770" max="770" width="7.7109375" style="3" customWidth="1"/>
    <col min="771" max="771" width="38.5703125" style="3" bestFit="1" customWidth="1"/>
    <col min="772" max="772" width="24.85546875" style="3" customWidth="1"/>
    <col min="773" max="773" width="22.5703125" style="3" bestFit="1" customWidth="1"/>
    <col min="774" max="774" width="18" style="3" bestFit="1" customWidth="1"/>
    <col min="775" max="775" width="50.28515625" style="3" customWidth="1"/>
    <col min="776" max="776" width="18.7109375" style="3" bestFit="1" customWidth="1"/>
    <col min="777" max="778" width="6.42578125" style="3" bestFit="1" customWidth="1"/>
    <col min="779" max="779" width="18.28515625" style="3" customWidth="1"/>
    <col min="780" max="780" width="14.28515625" style="3" bestFit="1" customWidth="1"/>
    <col min="781" max="781" width="11.5703125" style="3" bestFit="1" customWidth="1"/>
    <col min="782" max="782" width="29.85546875" style="3" customWidth="1"/>
    <col min="783" max="783" width="8.140625" style="3" bestFit="1" customWidth="1"/>
    <col min="784" max="784" width="34.42578125" style="3" customWidth="1"/>
    <col min="785" max="785" width="6.140625" style="3" bestFit="1" customWidth="1"/>
    <col min="786" max="786" width="50.42578125" style="3" customWidth="1"/>
    <col min="787" max="787" width="5.5703125" style="3" bestFit="1" customWidth="1"/>
    <col min="788" max="788" width="1.7109375" style="3" customWidth="1"/>
    <col min="789" max="789" width="9.140625" style="3"/>
    <col min="790" max="790" width="34.7109375" style="3" customWidth="1"/>
    <col min="791" max="1024" width="9.140625" style="3"/>
    <col min="1025" max="1025" width="1.7109375" style="3" customWidth="1"/>
    <col min="1026" max="1026" width="7.7109375" style="3" customWidth="1"/>
    <col min="1027" max="1027" width="38.5703125" style="3" bestFit="1" customWidth="1"/>
    <col min="1028" max="1028" width="24.85546875" style="3" customWidth="1"/>
    <col min="1029" max="1029" width="22.5703125" style="3" bestFit="1" customWidth="1"/>
    <col min="1030" max="1030" width="18" style="3" bestFit="1" customWidth="1"/>
    <col min="1031" max="1031" width="50.28515625" style="3" customWidth="1"/>
    <col min="1032" max="1032" width="18.7109375" style="3" bestFit="1" customWidth="1"/>
    <col min="1033" max="1034" width="6.42578125" style="3" bestFit="1" customWidth="1"/>
    <col min="1035" max="1035" width="18.28515625" style="3" customWidth="1"/>
    <col min="1036" max="1036" width="14.28515625" style="3" bestFit="1" customWidth="1"/>
    <col min="1037" max="1037" width="11.5703125" style="3" bestFit="1" customWidth="1"/>
    <col min="1038" max="1038" width="29.85546875" style="3" customWidth="1"/>
    <col min="1039" max="1039" width="8.140625" style="3" bestFit="1" customWidth="1"/>
    <col min="1040" max="1040" width="34.42578125" style="3" customWidth="1"/>
    <col min="1041" max="1041" width="6.140625" style="3" bestFit="1" customWidth="1"/>
    <col min="1042" max="1042" width="50.42578125" style="3" customWidth="1"/>
    <col min="1043" max="1043" width="5.5703125" style="3" bestFit="1" customWidth="1"/>
    <col min="1044" max="1044" width="1.7109375" style="3" customWidth="1"/>
    <col min="1045" max="1045" width="9.140625" style="3"/>
    <col min="1046" max="1046" width="34.7109375" style="3" customWidth="1"/>
    <col min="1047" max="1280" width="9.140625" style="3"/>
    <col min="1281" max="1281" width="1.7109375" style="3" customWidth="1"/>
    <col min="1282" max="1282" width="7.7109375" style="3" customWidth="1"/>
    <col min="1283" max="1283" width="38.5703125" style="3" bestFit="1" customWidth="1"/>
    <col min="1284" max="1284" width="24.85546875" style="3" customWidth="1"/>
    <col min="1285" max="1285" width="22.5703125" style="3" bestFit="1" customWidth="1"/>
    <col min="1286" max="1286" width="18" style="3" bestFit="1" customWidth="1"/>
    <col min="1287" max="1287" width="50.28515625" style="3" customWidth="1"/>
    <col min="1288" max="1288" width="18.7109375" style="3" bestFit="1" customWidth="1"/>
    <col min="1289" max="1290" width="6.42578125" style="3" bestFit="1" customWidth="1"/>
    <col min="1291" max="1291" width="18.28515625" style="3" customWidth="1"/>
    <col min="1292" max="1292" width="14.28515625" style="3" bestFit="1" customWidth="1"/>
    <col min="1293" max="1293" width="11.5703125" style="3" bestFit="1" customWidth="1"/>
    <col min="1294" max="1294" width="29.85546875" style="3" customWidth="1"/>
    <col min="1295" max="1295" width="8.140625" style="3" bestFit="1" customWidth="1"/>
    <col min="1296" max="1296" width="34.42578125" style="3" customWidth="1"/>
    <col min="1297" max="1297" width="6.140625" style="3" bestFit="1" customWidth="1"/>
    <col min="1298" max="1298" width="50.42578125" style="3" customWidth="1"/>
    <col min="1299" max="1299" width="5.5703125" style="3" bestFit="1" customWidth="1"/>
    <col min="1300" max="1300" width="1.7109375" style="3" customWidth="1"/>
    <col min="1301" max="1301" width="9.140625" style="3"/>
    <col min="1302" max="1302" width="34.7109375" style="3" customWidth="1"/>
    <col min="1303" max="1536" width="9.140625" style="3"/>
    <col min="1537" max="1537" width="1.7109375" style="3" customWidth="1"/>
    <col min="1538" max="1538" width="7.7109375" style="3" customWidth="1"/>
    <col min="1539" max="1539" width="38.5703125" style="3" bestFit="1" customWidth="1"/>
    <col min="1540" max="1540" width="24.85546875" style="3" customWidth="1"/>
    <col min="1541" max="1541" width="22.5703125" style="3" bestFit="1" customWidth="1"/>
    <col min="1542" max="1542" width="18" style="3" bestFit="1" customWidth="1"/>
    <col min="1543" max="1543" width="50.28515625" style="3" customWidth="1"/>
    <col min="1544" max="1544" width="18.7109375" style="3" bestFit="1" customWidth="1"/>
    <col min="1545" max="1546" width="6.42578125" style="3" bestFit="1" customWidth="1"/>
    <col min="1547" max="1547" width="18.28515625" style="3" customWidth="1"/>
    <col min="1548" max="1548" width="14.28515625" style="3" bestFit="1" customWidth="1"/>
    <col min="1549" max="1549" width="11.5703125" style="3" bestFit="1" customWidth="1"/>
    <col min="1550" max="1550" width="29.85546875" style="3" customWidth="1"/>
    <col min="1551" max="1551" width="8.140625" style="3" bestFit="1" customWidth="1"/>
    <col min="1552" max="1552" width="34.42578125" style="3" customWidth="1"/>
    <col min="1553" max="1553" width="6.140625" style="3" bestFit="1" customWidth="1"/>
    <col min="1554" max="1554" width="50.42578125" style="3" customWidth="1"/>
    <col min="1555" max="1555" width="5.5703125" style="3" bestFit="1" customWidth="1"/>
    <col min="1556" max="1556" width="1.7109375" style="3" customWidth="1"/>
    <col min="1557" max="1557" width="9.140625" style="3"/>
    <col min="1558" max="1558" width="34.7109375" style="3" customWidth="1"/>
    <col min="1559" max="1792" width="9.140625" style="3"/>
    <col min="1793" max="1793" width="1.7109375" style="3" customWidth="1"/>
    <col min="1794" max="1794" width="7.7109375" style="3" customWidth="1"/>
    <col min="1795" max="1795" width="38.5703125" style="3" bestFit="1" customWidth="1"/>
    <col min="1796" max="1796" width="24.85546875" style="3" customWidth="1"/>
    <col min="1797" max="1797" width="22.5703125" style="3" bestFit="1" customWidth="1"/>
    <col min="1798" max="1798" width="18" style="3" bestFit="1" customWidth="1"/>
    <col min="1799" max="1799" width="50.28515625" style="3" customWidth="1"/>
    <col min="1800" max="1800" width="18.7109375" style="3" bestFit="1" customWidth="1"/>
    <col min="1801" max="1802" width="6.42578125" style="3" bestFit="1" customWidth="1"/>
    <col min="1803" max="1803" width="18.28515625" style="3" customWidth="1"/>
    <col min="1804" max="1804" width="14.28515625" style="3" bestFit="1" customWidth="1"/>
    <col min="1805" max="1805" width="11.5703125" style="3" bestFit="1" customWidth="1"/>
    <col min="1806" max="1806" width="29.85546875" style="3" customWidth="1"/>
    <col min="1807" max="1807" width="8.140625" style="3" bestFit="1" customWidth="1"/>
    <col min="1808" max="1808" width="34.42578125" style="3" customWidth="1"/>
    <col min="1809" max="1809" width="6.140625" style="3" bestFit="1" customWidth="1"/>
    <col min="1810" max="1810" width="50.42578125" style="3" customWidth="1"/>
    <col min="1811" max="1811" width="5.5703125" style="3" bestFit="1" customWidth="1"/>
    <col min="1812" max="1812" width="1.7109375" style="3" customWidth="1"/>
    <col min="1813" max="1813" width="9.140625" style="3"/>
    <col min="1814" max="1814" width="34.7109375" style="3" customWidth="1"/>
    <col min="1815" max="2048" width="9.140625" style="3"/>
    <col min="2049" max="2049" width="1.7109375" style="3" customWidth="1"/>
    <col min="2050" max="2050" width="7.7109375" style="3" customWidth="1"/>
    <col min="2051" max="2051" width="38.5703125" style="3" bestFit="1" customWidth="1"/>
    <col min="2052" max="2052" width="24.85546875" style="3" customWidth="1"/>
    <col min="2053" max="2053" width="22.5703125" style="3" bestFit="1" customWidth="1"/>
    <col min="2054" max="2054" width="18" style="3" bestFit="1" customWidth="1"/>
    <col min="2055" max="2055" width="50.28515625" style="3" customWidth="1"/>
    <col min="2056" max="2056" width="18.7109375" style="3" bestFit="1" customWidth="1"/>
    <col min="2057" max="2058" width="6.42578125" style="3" bestFit="1" customWidth="1"/>
    <col min="2059" max="2059" width="18.28515625" style="3" customWidth="1"/>
    <col min="2060" max="2060" width="14.28515625" style="3" bestFit="1" customWidth="1"/>
    <col min="2061" max="2061" width="11.5703125" style="3" bestFit="1" customWidth="1"/>
    <col min="2062" max="2062" width="29.85546875" style="3" customWidth="1"/>
    <col min="2063" max="2063" width="8.140625" style="3" bestFit="1" customWidth="1"/>
    <col min="2064" max="2064" width="34.42578125" style="3" customWidth="1"/>
    <col min="2065" max="2065" width="6.140625" style="3" bestFit="1" customWidth="1"/>
    <col min="2066" max="2066" width="50.42578125" style="3" customWidth="1"/>
    <col min="2067" max="2067" width="5.5703125" style="3" bestFit="1" customWidth="1"/>
    <col min="2068" max="2068" width="1.7109375" style="3" customWidth="1"/>
    <col min="2069" max="2069" width="9.140625" style="3"/>
    <col min="2070" max="2070" width="34.7109375" style="3" customWidth="1"/>
    <col min="2071" max="2304" width="9.140625" style="3"/>
    <col min="2305" max="2305" width="1.7109375" style="3" customWidth="1"/>
    <col min="2306" max="2306" width="7.7109375" style="3" customWidth="1"/>
    <col min="2307" max="2307" width="38.5703125" style="3" bestFit="1" customWidth="1"/>
    <col min="2308" max="2308" width="24.85546875" style="3" customWidth="1"/>
    <col min="2309" max="2309" width="22.5703125" style="3" bestFit="1" customWidth="1"/>
    <col min="2310" max="2310" width="18" style="3" bestFit="1" customWidth="1"/>
    <col min="2311" max="2311" width="50.28515625" style="3" customWidth="1"/>
    <col min="2312" max="2312" width="18.7109375" style="3" bestFit="1" customWidth="1"/>
    <col min="2313" max="2314" width="6.42578125" style="3" bestFit="1" customWidth="1"/>
    <col min="2315" max="2315" width="18.28515625" style="3" customWidth="1"/>
    <col min="2316" max="2316" width="14.28515625" style="3" bestFit="1" customWidth="1"/>
    <col min="2317" max="2317" width="11.5703125" style="3" bestFit="1" customWidth="1"/>
    <col min="2318" max="2318" width="29.85546875" style="3" customWidth="1"/>
    <col min="2319" max="2319" width="8.140625" style="3" bestFit="1" customWidth="1"/>
    <col min="2320" max="2320" width="34.42578125" style="3" customWidth="1"/>
    <col min="2321" max="2321" width="6.140625" style="3" bestFit="1" customWidth="1"/>
    <col min="2322" max="2322" width="50.42578125" style="3" customWidth="1"/>
    <col min="2323" max="2323" width="5.5703125" style="3" bestFit="1" customWidth="1"/>
    <col min="2324" max="2324" width="1.7109375" style="3" customWidth="1"/>
    <col min="2325" max="2325" width="9.140625" style="3"/>
    <col min="2326" max="2326" width="34.7109375" style="3" customWidth="1"/>
    <col min="2327" max="2560" width="9.140625" style="3"/>
    <col min="2561" max="2561" width="1.7109375" style="3" customWidth="1"/>
    <col min="2562" max="2562" width="7.7109375" style="3" customWidth="1"/>
    <col min="2563" max="2563" width="38.5703125" style="3" bestFit="1" customWidth="1"/>
    <col min="2564" max="2564" width="24.85546875" style="3" customWidth="1"/>
    <col min="2565" max="2565" width="22.5703125" style="3" bestFit="1" customWidth="1"/>
    <col min="2566" max="2566" width="18" style="3" bestFit="1" customWidth="1"/>
    <col min="2567" max="2567" width="50.28515625" style="3" customWidth="1"/>
    <col min="2568" max="2568" width="18.7109375" style="3" bestFit="1" customWidth="1"/>
    <col min="2569" max="2570" width="6.42578125" style="3" bestFit="1" customWidth="1"/>
    <col min="2571" max="2571" width="18.28515625" style="3" customWidth="1"/>
    <col min="2572" max="2572" width="14.28515625" style="3" bestFit="1" customWidth="1"/>
    <col min="2573" max="2573" width="11.5703125" style="3" bestFit="1" customWidth="1"/>
    <col min="2574" max="2574" width="29.85546875" style="3" customWidth="1"/>
    <col min="2575" max="2575" width="8.140625" style="3" bestFit="1" customWidth="1"/>
    <col min="2576" max="2576" width="34.42578125" style="3" customWidth="1"/>
    <col min="2577" max="2577" width="6.140625" style="3" bestFit="1" customWidth="1"/>
    <col min="2578" max="2578" width="50.42578125" style="3" customWidth="1"/>
    <col min="2579" max="2579" width="5.5703125" style="3" bestFit="1" customWidth="1"/>
    <col min="2580" max="2580" width="1.7109375" style="3" customWidth="1"/>
    <col min="2581" max="2581" width="9.140625" style="3"/>
    <col min="2582" max="2582" width="34.7109375" style="3" customWidth="1"/>
    <col min="2583" max="2816" width="9.140625" style="3"/>
    <col min="2817" max="2817" width="1.7109375" style="3" customWidth="1"/>
    <col min="2818" max="2818" width="7.7109375" style="3" customWidth="1"/>
    <col min="2819" max="2819" width="38.5703125" style="3" bestFit="1" customWidth="1"/>
    <col min="2820" max="2820" width="24.85546875" style="3" customWidth="1"/>
    <col min="2821" max="2821" width="22.5703125" style="3" bestFit="1" customWidth="1"/>
    <col min="2822" max="2822" width="18" style="3" bestFit="1" customWidth="1"/>
    <col min="2823" max="2823" width="50.28515625" style="3" customWidth="1"/>
    <col min="2824" max="2824" width="18.7109375" style="3" bestFit="1" customWidth="1"/>
    <col min="2825" max="2826" width="6.42578125" style="3" bestFit="1" customWidth="1"/>
    <col min="2827" max="2827" width="18.28515625" style="3" customWidth="1"/>
    <col min="2828" max="2828" width="14.28515625" style="3" bestFit="1" customWidth="1"/>
    <col min="2829" max="2829" width="11.5703125" style="3" bestFit="1" customWidth="1"/>
    <col min="2830" max="2830" width="29.85546875" style="3" customWidth="1"/>
    <col min="2831" max="2831" width="8.140625" style="3" bestFit="1" customWidth="1"/>
    <col min="2832" max="2832" width="34.42578125" style="3" customWidth="1"/>
    <col min="2833" max="2833" width="6.140625" style="3" bestFit="1" customWidth="1"/>
    <col min="2834" max="2834" width="50.42578125" style="3" customWidth="1"/>
    <col min="2835" max="2835" width="5.5703125" style="3" bestFit="1" customWidth="1"/>
    <col min="2836" max="2836" width="1.7109375" style="3" customWidth="1"/>
    <col min="2837" max="2837" width="9.140625" style="3"/>
    <col min="2838" max="2838" width="34.7109375" style="3" customWidth="1"/>
    <col min="2839" max="3072" width="9.140625" style="3"/>
    <col min="3073" max="3073" width="1.7109375" style="3" customWidth="1"/>
    <col min="3074" max="3074" width="7.7109375" style="3" customWidth="1"/>
    <col min="3075" max="3075" width="38.5703125" style="3" bestFit="1" customWidth="1"/>
    <col min="3076" max="3076" width="24.85546875" style="3" customWidth="1"/>
    <col min="3077" max="3077" width="22.5703125" style="3" bestFit="1" customWidth="1"/>
    <col min="3078" max="3078" width="18" style="3" bestFit="1" customWidth="1"/>
    <col min="3079" max="3079" width="50.28515625" style="3" customWidth="1"/>
    <col min="3080" max="3080" width="18.7109375" style="3" bestFit="1" customWidth="1"/>
    <col min="3081" max="3082" width="6.42578125" style="3" bestFit="1" customWidth="1"/>
    <col min="3083" max="3083" width="18.28515625" style="3" customWidth="1"/>
    <col min="3084" max="3084" width="14.28515625" style="3" bestFit="1" customWidth="1"/>
    <col min="3085" max="3085" width="11.5703125" style="3" bestFit="1" customWidth="1"/>
    <col min="3086" max="3086" width="29.85546875" style="3" customWidth="1"/>
    <col min="3087" max="3087" width="8.140625" style="3" bestFit="1" customWidth="1"/>
    <col min="3088" max="3088" width="34.42578125" style="3" customWidth="1"/>
    <col min="3089" max="3089" width="6.140625" style="3" bestFit="1" customWidth="1"/>
    <col min="3090" max="3090" width="50.42578125" style="3" customWidth="1"/>
    <col min="3091" max="3091" width="5.5703125" style="3" bestFit="1" customWidth="1"/>
    <col min="3092" max="3092" width="1.7109375" style="3" customWidth="1"/>
    <col min="3093" max="3093" width="9.140625" style="3"/>
    <col min="3094" max="3094" width="34.7109375" style="3" customWidth="1"/>
    <col min="3095" max="3328" width="9.140625" style="3"/>
    <col min="3329" max="3329" width="1.7109375" style="3" customWidth="1"/>
    <col min="3330" max="3330" width="7.7109375" style="3" customWidth="1"/>
    <col min="3331" max="3331" width="38.5703125" style="3" bestFit="1" customWidth="1"/>
    <col min="3332" max="3332" width="24.85546875" style="3" customWidth="1"/>
    <col min="3333" max="3333" width="22.5703125" style="3" bestFit="1" customWidth="1"/>
    <col min="3334" max="3334" width="18" style="3" bestFit="1" customWidth="1"/>
    <col min="3335" max="3335" width="50.28515625" style="3" customWidth="1"/>
    <col min="3336" max="3336" width="18.7109375" style="3" bestFit="1" customWidth="1"/>
    <col min="3337" max="3338" width="6.42578125" style="3" bestFit="1" customWidth="1"/>
    <col min="3339" max="3339" width="18.28515625" style="3" customWidth="1"/>
    <col min="3340" max="3340" width="14.28515625" style="3" bestFit="1" customWidth="1"/>
    <col min="3341" max="3341" width="11.5703125" style="3" bestFit="1" customWidth="1"/>
    <col min="3342" max="3342" width="29.85546875" style="3" customWidth="1"/>
    <col min="3343" max="3343" width="8.140625" style="3" bestFit="1" customWidth="1"/>
    <col min="3344" max="3344" width="34.42578125" style="3" customWidth="1"/>
    <col min="3345" max="3345" width="6.140625" style="3" bestFit="1" customWidth="1"/>
    <col min="3346" max="3346" width="50.42578125" style="3" customWidth="1"/>
    <col min="3347" max="3347" width="5.5703125" style="3" bestFit="1" customWidth="1"/>
    <col min="3348" max="3348" width="1.7109375" style="3" customWidth="1"/>
    <col min="3349" max="3349" width="9.140625" style="3"/>
    <col min="3350" max="3350" width="34.7109375" style="3" customWidth="1"/>
    <col min="3351" max="3584" width="9.140625" style="3"/>
    <col min="3585" max="3585" width="1.7109375" style="3" customWidth="1"/>
    <col min="3586" max="3586" width="7.7109375" style="3" customWidth="1"/>
    <col min="3587" max="3587" width="38.5703125" style="3" bestFit="1" customWidth="1"/>
    <col min="3588" max="3588" width="24.85546875" style="3" customWidth="1"/>
    <col min="3589" max="3589" width="22.5703125" style="3" bestFit="1" customWidth="1"/>
    <col min="3590" max="3590" width="18" style="3" bestFit="1" customWidth="1"/>
    <col min="3591" max="3591" width="50.28515625" style="3" customWidth="1"/>
    <col min="3592" max="3592" width="18.7109375" style="3" bestFit="1" customWidth="1"/>
    <col min="3593" max="3594" width="6.42578125" style="3" bestFit="1" customWidth="1"/>
    <col min="3595" max="3595" width="18.28515625" style="3" customWidth="1"/>
    <col min="3596" max="3596" width="14.28515625" style="3" bestFit="1" customWidth="1"/>
    <col min="3597" max="3597" width="11.5703125" style="3" bestFit="1" customWidth="1"/>
    <col min="3598" max="3598" width="29.85546875" style="3" customWidth="1"/>
    <col min="3599" max="3599" width="8.140625" style="3" bestFit="1" customWidth="1"/>
    <col min="3600" max="3600" width="34.42578125" style="3" customWidth="1"/>
    <col min="3601" max="3601" width="6.140625" style="3" bestFit="1" customWidth="1"/>
    <col min="3602" max="3602" width="50.42578125" style="3" customWidth="1"/>
    <col min="3603" max="3603" width="5.5703125" style="3" bestFit="1" customWidth="1"/>
    <col min="3604" max="3604" width="1.7109375" style="3" customWidth="1"/>
    <col min="3605" max="3605" width="9.140625" style="3"/>
    <col min="3606" max="3606" width="34.7109375" style="3" customWidth="1"/>
    <col min="3607" max="3840" width="9.140625" style="3"/>
    <col min="3841" max="3841" width="1.7109375" style="3" customWidth="1"/>
    <col min="3842" max="3842" width="7.7109375" style="3" customWidth="1"/>
    <col min="3843" max="3843" width="38.5703125" style="3" bestFit="1" customWidth="1"/>
    <col min="3844" max="3844" width="24.85546875" style="3" customWidth="1"/>
    <col min="3845" max="3845" width="22.5703125" style="3" bestFit="1" customWidth="1"/>
    <col min="3846" max="3846" width="18" style="3" bestFit="1" customWidth="1"/>
    <col min="3847" max="3847" width="50.28515625" style="3" customWidth="1"/>
    <col min="3848" max="3848" width="18.7109375" style="3" bestFit="1" customWidth="1"/>
    <col min="3849" max="3850" width="6.42578125" style="3" bestFit="1" customWidth="1"/>
    <col min="3851" max="3851" width="18.28515625" style="3" customWidth="1"/>
    <col min="3852" max="3852" width="14.28515625" style="3" bestFit="1" customWidth="1"/>
    <col min="3853" max="3853" width="11.5703125" style="3" bestFit="1" customWidth="1"/>
    <col min="3854" max="3854" width="29.85546875" style="3" customWidth="1"/>
    <col min="3855" max="3855" width="8.140625" style="3" bestFit="1" customWidth="1"/>
    <col min="3856" max="3856" width="34.42578125" style="3" customWidth="1"/>
    <col min="3857" max="3857" width="6.140625" style="3" bestFit="1" customWidth="1"/>
    <col min="3858" max="3858" width="50.42578125" style="3" customWidth="1"/>
    <col min="3859" max="3859" width="5.5703125" style="3" bestFit="1" customWidth="1"/>
    <col min="3860" max="3860" width="1.7109375" style="3" customWidth="1"/>
    <col min="3861" max="3861" width="9.140625" style="3"/>
    <col min="3862" max="3862" width="34.7109375" style="3" customWidth="1"/>
    <col min="3863" max="4096" width="9.140625" style="3"/>
    <col min="4097" max="4097" width="1.7109375" style="3" customWidth="1"/>
    <col min="4098" max="4098" width="7.7109375" style="3" customWidth="1"/>
    <col min="4099" max="4099" width="38.5703125" style="3" bestFit="1" customWidth="1"/>
    <col min="4100" max="4100" width="24.85546875" style="3" customWidth="1"/>
    <col min="4101" max="4101" width="22.5703125" style="3" bestFit="1" customWidth="1"/>
    <col min="4102" max="4102" width="18" style="3" bestFit="1" customWidth="1"/>
    <col min="4103" max="4103" width="50.28515625" style="3" customWidth="1"/>
    <col min="4104" max="4104" width="18.7109375" style="3" bestFit="1" customWidth="1"/>
    <col min="4105" max="4106" width="6.42578125" style="3" bestFit="1" customWidth="1"/>
    <col min="4107" max="4107" width="18.28515625" style="3" customWidth="1"/>
    <col min="4108" max="4108" width="14.28515625" style="3" bestFit="1" customWidth="1"/>
    <col min="4109" max="4109" width="11.5703125" style="3" bestFit="1" customWidth="1"/>
    <col min="4110" max="4110" width="29.85546875" style="3" customWidth="1"/>
    <col min="4111" max="4111" width="8.140625" style="3" bestFit="1" customWidth="1"/>
    <col min="4112" max="4112" width="34.42578125" style="3" customWidth="1"/>
    <col min="4113" max="4113" width="6.140625" style="3" bestFit="1" customWidth="1"/>
    <col min="4114" max="4114" width="50.42578125" style="3" customWidth="1"/>
    <col min="4115" max="4115" width="5.5703125" style="3" bestFit="1" customWidth="1"/>
    <col min="4116" max="4116" width="1.7109375" style="3" customWidth="1"/>
    <col min="4117" max="4117" width="9.140625" style="3"/>
    <col min="4118" max="4118" width="34.7109375" style="3" customWidth="1"/>
    <col min="4119" max="4352" width="9.140625" style="3"/>
    <col min="4353" max="4353" width="1.7109375" style="3" customWidth="1"/>
    <col min="4354" max="4354" width="7.7109375" style="3" customWidth="1"/>
    <col min="4355" max="4355" width="38.5703125" style="3" bestFit="1" customWidth="1"/>
    <col min="4356" max="4356" width="24.85546875" style="3" customWidth="1"/>
    <col min="4357" max="4357" width="22.5703125" style="3" bestFit="1" customWidth="1"/>
    <col min="4358" max="4358" width="18" style="3" bestFit="1" customWidth="1"/>
    <col min="4359" max="4359" width="50.28515625" style="3" customWidth="1"/>
    <col min="4360" max="4360" width="18.7109375" style="3" bestFit="1" customWidth="1"/>
    <col min="4361" max="4362" width="6.42578125" style="3" bestFit="1" customWidth="1"/>
    <col min="4363" max="4363" width="18.28515625" style="3" customWidth="1"/>
    <col min="4364" max="4364" width="14.28515625" style="3" bestFit="1" customWidth="1"/>
    <col min="4365" max="4365" width="11.5703125" style="3" bestFit="1" customWidth="1"/>
    <col min="4366" max="4366" width="29.85546875" style="3" customWidth="1"/>
    <col min="4367" max="4367" width="8.140625" style="3" bestFit="1" customWidth="1"/>
    <col min="4368" max="4368" width="34.42578125" style="3" customWidth="1"/>
    <col min="4369" max="4369" width="6.140625" style="3" bestFit="1" customWidth="1"/>
    <col min="4370" max="4370" width="50.42578125" style="3" customWidth="1"/>
    <col min="4371" max="4371" width="5.5703125" style="3" bestFit="1" customWidth="1"/>
    <col min="4372" max="4372" width="1.7109375" style="3" customWidth="1"/>
    <col min="4373" max="4373" width="9.140625" style="3"/>
    <col min="4374" max="4374" width="34.7109375" style="3" customWidth="1"/>
    <col min="4375" max="4608" width="9.140625" style="3"/>
    <col min="4609" max="4609" width="1.7109375" style="3" customWidth="1"/>
    <col min="4610" max="4610" width="7.7109375" style="3" customWidth="1"/>
    <col min="4611" max="4611" width="38.5703125" style="3" bestFit="1" customWidth="1"/>
    <col min="4612" max="4612" width="24.85546875" style="3" customWidth="1"/>
    <col min="4613" max="4613" width="22.5703125" style="3" bestFit="1" customWidth="1"/>
    <col min="4614" max="4614" width="18" style="3" bestFit="1" customWidth="1"/>
    <col min="4615" max="4615" width="50.28515625" style="3" customWidth="1"/>
    <col min="4616" max="4616" width="18.7109375" style="3" bestFit="1" customWidth="1"/>
    <col min="4617" max="4618" width="6.42578125" style="3" bestFit="1" customWidth="1"/>
    <col min="4619" max="4619" width="18.28515625" style="3" customWidth="1"/>
    <col min="4620" max="4620" width="14.28515625" style="3" bestFit="1" customWidth="1"/>
    <col min="4621" max="4621" width="11.5703125" style="3" bestFit="1" customWidth="1"/>
    <col min="4622" max="4622" width="29.85546875" style="3" customWidth="1"/>
    <col min="4623" max="4623" width="8.140625" style="3" bestFit="1" customWidth="1"/>
    <col min="4624" max="4624" width="34.42578125" style="3" customWidth="1"/>
    <col min="4625" max="4625" width="6.140625" style="3" bestFit="1" customWidth="1"/>
    <col min="4626" max="4626" width="50.42578125" style="3" customWidth="1"/>
    <col min="4627" max="4627" width="5.5703125" style="3" bestFit="1" customWidth="1"/>
    <col min="4628" max="4628" width="1.7109375" style="3" customWidth="1"/>
    <col min="4629" max="4629" width="9.140625" style="3"/>
    <col min="4630" max="4630" width="34.7109375" style="3" customWidth="1"/>
    <col min="4631" max="4864" width="9.140625" style="3"/>
    <col min="4865" max="4865" width="1.7109375" style="3" customWidth="1"/>
    <col min="4866" max="4866" width="7.7109375" style="3" customWidth="1"/>
    <col min="4867" max="4867" width="38.5703125" style="3" bestFit="1" customWidth="1"/>
    <col min="4868" max="4868" width="24.85546875" style="3" customWidth="1"/>
    <col min="4869" max="4869" width="22.5703125" style="3" bestFit="1" customWidth="1"/>
    <col min="4870" max="4870" width="18" style="3" bestFit="1" customWidth="1"/>
    <col min="4871" max="4871" width="50.28515625" style="3" customWidth="1"/>
    <col min="4872" max="4872" width="18.7109375" style="3" bestFit="1" customWidth="1"/>
    <col min="4873" max="4874" width="6.42578125" style="3" bestFit="1" customWidth="1"/>
    <col min="4875" max="4875" width="18.28515625" style="3" customWidth="1"/>
    <col min="4876" max="4876" width="14.28515625" style="3" bestFit="1" customWidth="1"/>
    <col min="4877" max="4877" width="11.5703125" style="3" bestFit="1" customWidth="1"/>
    <col min="4878" max="4878" width="29.85546875" style="3" customWidth="1"/>
    <col min="4879" max="4879" width="8.140625" style="3" bestFit="1" customWidth="1"/>
    <col min="4880" max="4880" width="34.42578125" style="3" customWidth="1"/>
    <col min="4881" max="4881" width="6.140625" style="3" bestFit="1" customWidth="1"/>
    <col min="4882" max="4882" width="50.42578125" style="3" customWidth="1"/>
    <col min="4883" max="4883" width="5.5703125" style="3" bestFit="1" customWidth="1"/>
    <col min="4884" max="4884" width="1.7109375" style="3" customWidth="1"/>
    <col min="4885" max="4885" width="9.140625" style="3"/>
    <col min="4886" max="4886" width="34.7109375" style="3" customWidth="1"/>
    <col min="4887" max="5120" width="9.140625" style="3"/>
    <col min="5121" max="5121" width="1.7109375" style="3" customWidth="1"/>
    <col min="5122" max="5122" width="7.7109375" style="3" customWidth="1"/>
    <col min="5123" max="5123" width="38.5703125" style="3" bestFit="1" customWidth="1"/>
    <col min="5124" max="5124" width="24.85546875" style="3" customWidth="1"/>
    <col min="5125" max="5125" width="22.5703125" style="3" bestFit="1" customWidth="1"/>
    <col min="5126" max="5126" width="18" style="3" bestFit="1" customWidth="1"/>
    <col min="5127" max="5127" width="50.28515625" style="3" customWidth="1"/>
    <col min="5128" max="5128" width="18.7109375" style="3" bestFit="1" customWidth="1"/>
    <col min="5129" max="5130" width="6.42578125" style="3" bestFit="1" customWidth="1"/>
    <col min="5131" max="5131" width="18.28515625" style="3" customWidth="1"/>
    <col min="5132" max="5132" width="14.28515625" style="3" bestFit="1" customWidth="1"/>
    <col min="5133" max="5133" width="11.5703125" style="3" bestFit="1" customWidth="1"/>
    <col min="5134" max="5134" width="29.85546875" style="3" customWidth="1"/>
    <col min="5135" max="5135" width="8.140625" style="3" bestFit="1" customWidth="1"/>
    <col min="5136" max="5136" width="34.42578125" style="3" customWidth="1"/>
    <col min="5137" max="5137" width="6.140625" style="3" bestFit="1" customWidth="1"/>
    <col min="5138" max="5138" width="50.42578125" style="3" customWidth="1"/>
    <col min="5139" max="5139" width="5.5703125" style="3" bestFit="1" customWidth="1"/>
    <col min="5140" max="5140" width="1.7109375" style="3" customWidth="1"/>
    <col min="5141" max="5141" width="9.140625" style="3"/>
    <col min="5142" max="5142" width="34.7109375" style="3" customWidth="1"/>
    <col min="5143" max="5376" width="9.140625" style="3"/>
    <col min="5377" max="5377" width="1.7109375" style="3" customWidth="1"/>
    <col min="5378" max="5378" width="7.7109375" style="3" customWidth="1"/>
    <col min="5379" max="5379" width="38.5703125" style="3" bestFit="1" customWidth="1"/>
    <col min="5380" max="5380" width="24.85546875" style="3" customWidth="1"/>
    <col min="5381" max="5381" width="22.5703125" style="3" bestFit="1" customWidth="1"/>
    <col min="5382" max="5382" width="18" style="3" bestFit="1" customWidth="1"/>
    <col min="5383" max="5383" width="50.28515625" style="3" customWidth="1"/>
    <col min="5384" max="5384" width="18.7109375" style="3" bestFit="1" customWidth="1"/>
    <col min="5385" max="5386" width="6.42578125" style="3" bestFit="1" customWidth="1"/>
    <col min="5387" max="5387" width="18.28515625" style="3" customWidth="1"/>
    <col min="5388" max="5388" width="14.28515625" style="3" bestFit="1" customWidth="1"/>
    <col min="5389" max="5389" width="11.5703125" style="3" bestFit="1" customWidth="1"/>
    <col min="5390" max="5390" width="29.85546875" style="3" customWidth="1"/>
    <col min="5391" max="5391" width="8.140625" style="3" bestFit="1" customWidth="1"/>
    <col min="5392" max="5392" width="34.42578125" style="3" customWidth="1"/>
    <col min="5393" max="5393" width="6.140625" style="3" bestFit="1" customWidth="1"/>
    <col min="5394" max="5394" width="50.42578125" style="3" customWidth="1"/>
    <col min="5395" max="5395" width="5.5703125" style="3" bestFit="1" customWidth="1"/>
    <col min="5396" max="5396" width="1.7109375" style="3" customWidth="1"/>
    <col min="5397" max="5397" width="9.140625" style="3"/>
    <col min="5398" max="5398" width="34.7109375" style="3" customWidth="1"/>
    <col min="5399" max="5632" width="9.140625" style="3"/>
    <col min="5633" max="5633" width="1.7109375" style="3" customWidth="1"/>
    <col min="5634" max="5634" width="7.7109375" style="3" customWidth="1"/>
    <col min="5635" max="5635" width="38.5703125" style="3" bestFit="1" customWidth="1"/>
    <col min="5636" max="5636" width="24.85546875" style="3" customWidth="1"/>
    <col min="5637" max="5637" width="22.5703125" style="3" bestFit="1" customWidth="1"/>
    <col min="5638" max="5638" width="18" style="3" bestFit="1" customWidth="1"/>
    <col min="5639" max="5639" width="50.28515625" style="3" customWidth="1"/>
    <col min="5640" max="5640" width="18.7109375" style="3" bestFit="1" customWidth="1"/>
    <col min="5641" max="5642" width="6.42578125" style="3" bestFit="1" customWidth="1"/>
    <col min="5643" max="5643" width="18.28515625" style="3" customWidth="1"/>
    <col min="5644" max="5644" width="14.28515625" style="3" bestFit="1" customWidth="1"/>
    <col min="5645" max="5645" width="11.5703125" style="3" bestFit="1" customWidth="1"/>
    <col min="5646" max="5646" width="29.85546875" style="3" customWidth="1"/>
    <col min="5647" max="5647" width="8.140625" style="3" bestFit="1" customWidth="1"/>
    <col min="5648" max="5648" width="34.42578125" style="3" customWidth="1"/>
    <col min="5649" max="5649" width="6.140625" style="3" bestFit="1" customWidth="1"/>
    <col min="5650" max="5650" width="50.42578125" style="3" customWidth="1"/>
    <col min="5651" max="5651" width="5.5703125" style="3" bestFit="1" customWidth="1"/>
    <col min="5652" max="5652" width="1.7109375" style="3" customWidth="1"/>
    <col min="5653" max="5653" width="9.140625" style="3"/>
    <col min="5654" max="5654" width="34.7109375" style="3" customWidth="1"/>
    <col min="5655" max="5888" width="9.140625" style="3"/>
    <col min="5889" max="5889" width="1.7109375" style="3" customWidth="1"/>
    <col min="5890" max="5890" width="7.7109375" style="3" customWidth="1"/>
    <col min="5891" max="5891" width="38.5703125" style="3" bestFit="1" customWidth="1"/>
    <col min="5892" max="5892" width="24.85546875" style="3" customWidth="1"/>
    <col min="5893" max="5893" width="22.5703125" style="3" bestFit="1" customWidth="1"/>
    <col min="5894" max="5894" width="18" style="3" bestFit="1" customWidth="1"/>
    <col min="5895" max="5895" width="50.28515625" style="3" customWidth="1"/>
    <col min="5896" max="5896" width="18.7109375" style="3" bestFit="1" customWidth="1"/>
    <col min="5897" max="5898" width="6.42578125" style="3" bestFit="1" customWidth="1"/>
    <col min="5899" max="5899" width="18.28515625" style="3" customWidth="1"/>
    <col min="5900" max="5900" width="14.28515625" style="3" bestFit="1" customWidth="1"/>
    <col min="5901" max="5901" width="11.5703125" style="3" bestFit="1" customWidth="1"/>
    <col min="5902" max="5902" width="29.85546875" style="3" customWidth="1"/>
    <col min="5903" max="5903" width="8.140625" style="3" bestFit="1" customWidth="1"/>
    <col min="5904" max="5904" width="34.42578125" style="3" customWidth="1"/>
    <col min="5905" max="5905" width="6.140625" style="3" bestFit="1" customWidth="1"/>
    <col min="5906" max="5906" width="50.42578125" style="3" customWidth="1"/>
    <col min="5907" max="5907" width="5.5703125" style="3" bestFit="1" customWidth="1"/>
    <col min="5908" max="5908" width="1.7109375" style="3" customWidth="1"/>
    <col min="5909" max="5909" width="9.140625" style="3"/>
    <col min="5910" max="5910" width="34.7109375" style="3" customWidth="1"/>
    <col min="5911" max="6144" width="9.140625" style="3"/>
    <col min="6145" max="6145" width="1.7109375" style="3" customWidth="1"/>
    <col min="6146" max="6146" width="7.7109375" style="3" customWidth="1"/>
    <col min="6147" max="6147" width="38.5703125" style="3" bestFit="1" customWidth="1"/>
    <col min="6148" max="6148" width="24.85546875" style="3" customWidth="1"/>
    <col min="6149" max="6149" width="22.5703125" style="3" bestFit="1" customWidth="1"/>
    <col min="6150" max="6150" width="18" style="3" bestFit="1" customWidth="1"/>
    <col min="6151" max="6151" width="50.28515625" style="3" customWidth="1"/>
    <col min="6152" max="6152" width="18.7109375" style="3" bestFit="1" customWidth="1"/>
    <col min="6153" max="6154" width="6.42578125" style="3" bestFit="1" customWidth="1"/>
    <col min="6155" max="6155" width="18.28515625" style="3" customWidth="1"/>
    <col min="6156" max="6156" width="14.28515625" style="3" bestFit="1" customWidth="1"/>
    <col min="6157" max="6157" width="11.5703125" style="3" bestFit="1" customWidth="1"/>
    <col min="6158" max="6158" width="29.85546875" style="3" customWidth="1"/>
    <col min="6159" max="6159" width="8.140625" style="3" bestFit="1" customWidth="1"/>
    <col min="6160" max="6160" width="34.42578125" style="3" customWidth="1"/>
    <col min="6161" max="6161" width="6.140625" style="3" bestFit="1" customWidth="1"/>
    <col min="6162" max="6162" width="50.42578125" style="3" customWidth="1"/>
    <col min="6163" max="6163" width="5.5703125" style="3" bestFit="1" customWidth="1"/>
    <col min="6164" max="6164" width="1.7109375" style="3" customWidth="1"/>
    <col min="6165" max="6165" width="9.140625" style="3"/>
    <col min="6166" max="6166" width="34.7109375" style="3" customWidth="1"/>
    <col min="6167" max="6400" width="9.140625" style="3"/>
    <col min="6401" max="6401" width="1.7109375" style="3" customWidth="1"/>
    <col min="6402" max="6402" width="7.7109375" style="3" customWidth="1"/>
    <col min="6403" max="6403" width="38.5703125" style="3" bestFit="1" customWidth="1"/>
    <col min="6404" max="6404" width="24.85546875" style="3" customWidth="1"/>
    <col min="6405" max="6405" width="22.5703125" style="3" bestFit="1" customWidth="1"/>
    <col min="6406" max="6406" width="18" style="3" bestFit="1" customWidth="1"/>
    <col min="6407" max="6407" width="50.28515625" style="3" customWidth="1"/>
    <col min="6408" max="6408" width="18.7109375" style="3" bestFit="1" customWidth="1"/>
    <col min="6409" max="6410" width="6.42578125" style="3" bestFit="1" customWidth="1"/>
    <col min="6411" max="6411" width="18.28515625" style="3" customWidth="1"/>
    <col min="6412" max="6412" width="14.28515625" style="3" bestFit="1" customWidth="1"/>
    <col min="6413" max="6413" width="11.5703125" style="3" bestFit="1" customWidth="1"/>
    <col min="6414" max="6414" width="29.85546875" style="3" customWidth="1"/>
    <col min="6415" max="6415" width="8.140625" style="3" bestFit="1" customWidth="1"/>
    <col min="6416" max="6416" width="34.42578125" style="3" customWidth="1"/>
    <col min="6417" max="6417" width="6.140625" style="3" bestFit="1" customWidth="1"/>
    <col min="6418" max="6418" width="50.42578125" style="3" customWidth="1"/>
    <col min="6419" max="6419" width="5.5703125" style="3" bestFit="1" customWidth="1"/>
    <col min="6420" max="6420" width="1.7109375" style="3" customWidth="1"/>
    <col min="6421" max="6421" width="9.140625" style="3"/>
    <col min="6422" max="6422" width="34.7109375" style="3" customWidth="1"/>
    <col min="6423" max="6656" width="9.140625" style="3"/>
    <col min="6657" max="6657" width="1.7109375" style="3" customWidth="1"/>
    <col min="6658" max="6658" width="7.7109375" style="3" customWidth="1"/>
    <col min="6659" max="6659" width="38.5703125" style="3" bestFit="1" customWidth="1"/>
    <col min="6660" max="6660" width="24.85546875" style="3" customWidth="1"/>
    <col min="6661" max="6661" width="22.5703125" style="3" bestFit="1" customWidth="1"/>
    <col min="6662" max="6662" width="18" style="3" bestFit="1" customWidth="1"/>
    <col min="6663" max="6663" width="50.28515625" style="3" customWidth="1"/>
    <col min="6664" max="6664" width="18.7109375" style="3" bestFit="1" customWidth="1"/>
    <col min="6665" max="6666" width="6.42578125" style="3" bestFit="1" customWidth="1"/>
    <col min="6667" max="6667" width="18.28515625" style="3" customWidth="1"/>
    <col min="6668" max="6668" width="14.28515625" style="3" bestFit="1" customWidth="1"/>
    <col min="6669" max="6669" width="11.5703125" style="3" bestFit="1" customWidth="1"/>
    <col min="6670" max="6670" width="29.85546875" style="3" customWidth="1"/>
    <col min="6671" max="6671" width="8.140625" style="3" bestFit="1" customWidth="1"/>
    <col min="6672" max="6672" width="34.42578125" style="3" customWidth="1"/>
    <col min="6673" max="6673" width="6.140625" style="3" bestFit="1" customWidth="1"/>
    <col min="6674" max="6674" width="50.42578125" style="3" customWidth="1"/>
    <col min="6675" max="6675" width="5.5703125" style="3" bestFit="1" customWidth="1"/>
    <col min="6676" max="6676" width="1.7109375" style="3" customWidth="1"/>
    <col min="6677" max="6677" width="9.140625" style="3"/>
    <col min="6678" max="6678" width="34.7109375" style="3" customWidth="1"/>
    <col min="6679" max="6912" width="9.140625" style="3"/>
    <col min="6913" max="6913" width="1.7109375" style="3" customWidth="1"/>
    <col min="6914" max="6914" width="7.7109375" style="3" customWidth="1"/>
    <col min="6915" max="6915" width="38.5703125" style="3" bestFit="1" customWidth="1"/>
    <col min="6916" max="6916" width="24.85546875" style="3" customWidth="1"/>
    <col min="6917" max="6917" width="22.5703125" style="3" bestFit="1" customWidth="1"/>
    <col min="6918" max="6918" width="18" style="3" bestFit="1" customWidth="1"/>
    <col min="6919" max="6919" width="50.28515625" style="3" customWidth="1"/>
    <col min="6920" max="6920" width="18.7109375" style="3" bestFit="1" customWidth="1"/>
    <col min="6921" max="6922" width="6.42578125" style="3" bestFit="1" customWidth="1"/>
    <col min="6923" max="6923" width="18.28515625" style="3" customWidth="1"/>
    <col min="6924" max="6924" width="14.28515625" style="3" bestFit="1" customWidth="1"/>
    <col min="6925" max="6925" width="11.5703125" style="3" bestFit="1" customWidth="1"/>
    <col min="6926" max="6926" width="29.85546875" style="3" customWidth="1"/>
    <col min="6927" max="6927" width="8.140625" style="3" bestFit="1" customWidth="1"/>
    <col min="6928" max="6928" width="34.42578125" style="3" customWidth="1"/>
    <col min="6929" max="6929" width="6.140625" style="3" bestFit="1" customWidth="1"/>
    <col min="6930" max="6930" width="50.42578125" style="3" customWidth="1"/>
    <col min="6931" max="6931" width="5.5703125" style="3" bestFit="1" customWidth="1"/>
    <col min="6932" max="6932" width="1.7109375" style="3" customWidth="1"/>
    <col min="6933" max="6933" width="9.140625" style="3"/>
    <col min="6934" max="6934" width="34.7109375" style="3" customWidth="1"/>
    <col min="6935" max="7168" width="9.140625" style="3"/>
    <col min="7169" max="7169" width="1.7109375" style="3" customWidth="1"/>
    <col min="7170" max="7170" width="7.7109375" style="3" customWidth="1"/>
    <col min="7171" max="7171" width="38.5703125" style="3" bestFit="1" customWidth="1"/>
    <col min="7172" max="7172" width="24.85546875" style="3" customWidth="1"/>
    <col min="7173" max="7173" width="22.5703125" style="3" bestFit="1" customWidth="1"/>
    <col min="7174" max="7174" width="18" style="3" bestFit="1" customWidth="1"/>
    <col min="7175" max="7175" width="50.28515625" style="3" customWidth="1"/>
    <col min="7176" max="7176" width="18.7109375" style="3" bestFit="1" customWidth="1"/>
    <col min="7177" max="7178" width="6.42578125" style="3" bestFit="1" customWidth="1"/>
    <col min="7179" max="7179" width="18.28515625" style="3" customWidth="1"/>
    <col min="7180" max="7180" width="14.28515625" style="3" bestFit="1" customWidth="1"/>
    <col min="7181" max="7181" width="11.5703125" style="3" bestFit="1" customWidth="1"/>
    <col min="7182" max="7182" width="29.85546875" style="3" customWidth="1"/>
    <col min="7183" max="7183" width="8.140625" style="3" bestFit="1" customWidth="1"/>
    <col min="7184" max="7184" width="34.42578125" style="3" customWidth="1"/>
    <col min="7185" max="7185" width="6.140625" style="3" bestFit="1" customWidth="1"/>
    <col min="7186" max="7186" width="50.42578125" style="3" customWidth="1"/>
    <col min="7187" max="7187" width="5.5703125" style="3" bestFit="1" customWidth="1"/>
    <col min="7188" max="7188" width="1.7109375" style="3" customWidth="1"/>
    <col min="7189" max="7189" width="9.140625" style="3"/>
    <col min="7190" max="7190" width="34.7109375" style="3" customWidth="1"/>
    <col min="7191" max="7424" width="9.140625" style="3"/>
    <col min="7425" max="7425" width="1.7109375" style="3" customWidth="1"/>
    <col min="7426" max="7426" width="7.7109375" style="3" customWidth="1"/>
    <col min="7427" max="7427" width="38.5703125" style="3" bestFit="1" customWidth="1"/>
    <col min="7428" max="7428" width="24.85546875" style="3" customWidth="1"/>
    <col min="7429" max="7429" width="22.5703125" style="3" bestFit="1" customWidth="1"/>
    <col min="7430" max="7430" width="18" style="3" bestFit="1" customWidth="1"/>
    <col min="7431" max="7431" width="50.28515625" style="3" customWidth="1"/>
    <col min="7432" max="7432" width="18.7109375" style="3" bestFit="1" customWidth="1"/>
    <col min="7433" max="7434" width="6.42578125" style="3" bestFit="1" customWidth="1"/>
    <col min="7435" max="7435" width="18.28515625" style="3" customWidth="1"/>
    <col min="7436" max="7436" width="14.28515625" style="3" bestFit="1" customWidth="1"/>
    <col min="7437" max="7437" width="11.5703125" style="3" bestFit="1" customWidth="1"/>
    <col min="7438" max="7438" width="29.85546875" style="3" customWidth="1"/>
    <col min="7439" max="7439" width="8.140625" style="3" bestFit="1" customWidth="1"/>
    <col min="7440" max="7440" width="34.42578125" style="3" customWidth="1"/>
    <col min="7441" max="7441" width="6.140625" style="3" bestFit="1" customWidth="1"/>
    <col min="7442" max="7442" width="50.42578125" style="3" customWidth="1"/>
    <col min="7443" max="7443" width="5.5703125" style="3" bestFit="1" customWidth="1"/>
    <col min="7444" max="7444" width="1.7109375" style="3" customWidth="1"/>
    <col min="7445" max="7445" width="9.140625" style="3"/>
    <col min="7446" max="7446" width="34.7109375" style="3" customWidth="1"/>
    <col min="7447" max="7680" width="9.140625" style="3"/>
    <col min="7681" max="7681" width="1.7109375" style="3" customWidth="1"/>
    <col min="7682" max="7682" width="7.7109375" style="3" customWidth="1"/>
    <col min="7683" max="7683" width="38.5703125" style="3" bestFit="1" customWidth="1"/>
    <col min="7684" max="7684" width="24.85546875" style="3" customWidth="1"/>
    <col min="7685" max="7685" width="22.5703125" style="3" bestFit="1" customWidth="1"/>
    <col min="7686" max="7686" width="18" style="3" bestFit="1" customWidth="1"/>
    <col min="7687" max="7687" width="50.28515625" style="3" customWidth="1"/>
    <col min="7688" max="7688" width="18.7109375" style="3" bestFit="1" customWidth="1"/>
    <col min="7689" max="7690" width="6.42578125" style="3" bestFit="1" customWidth="1"/>
    <col min="7691" max="7691" width="18.28515625" style="3" customWidth="1"/>
    <col min="7692" max="7692" width="14.28515625" style="3" bestFit="1" customWidth="1"/>
    <col min="7693" max="7693" width="11.5703125" style="3" bestFit="1" customWidth="1"/>
    <col min="7694" max="7694" width="29.85546875" style="3" customWidth="1"/>
    <col min="7695" max="7695" width="8.140625" style="3" bestFit="1" customWidth="1"/>
    <col min="7696" max="7696" width="34.42578125" style="3" customWidth="1"/>
    <col min="7697" max="7697" width="6.140625" style="3" bestFit="1" customWidth="1"/>
    <col min="7698" max="7698" width="50.42578125" style="3" customWidth="1"/>
    <col min="7699" max="7699" width="5.5703125" style="3" bestFit="1" customWidth="1"/>
    <col min="7700" max="7700" width="1.7109375" style="3" customWidth="1"/>
    <col min="7701" max="7701" width="9.140625" style="3"/>
    <col min="7702" max="7702" width="34.7109375" style="3" customWidth="1"/>
    <col min="7703" max="7936" width="9.140625" style="3"/>
    <col min="7937" max="7937" width="1.7109375" style="3" customWidth="1"/>
    <col min="7938" max="7938" width="7.7109375" style="3" customWidth="1"/>
    <col min="7939" max="7939" width="38.5703125" style="3" bestFit="1" customWidth="1"/>
    <col min="7940" max="7940" width="24.85546875" style="3" customWidth="1"/>
    <col min="7941" max="7941" width="22.5703125" style="3" bestFit="1" customWidth="1"/>
    <col min="7942" max="7942" width="18" style="3" bestFit="1" customWidth="1"/>
    <col min="7943" max="7943" width="50.28515625" style="3" customWidth="1"/>
    <col min="7944" max="7944" width="18.7109375" style="3" bestFit="1" customWidth="1"/>
    <col min="7945" max="7946" width="6.42578125" style="3" bestFit="1" customWidth="1"/>
    <col min="7947" max="7947" width="18.28515625" style="3" customWidth="1"/>
    <col min="7948" max="7948" width="14.28515625" style="3" bestFit="1" customWidth="1"/>
    <col min="7949" max="7949" width="11.5703125" style="3" bestFit="1" customWidth="1"/>
    <col min="7950" max="7950" width="29.85546875" style="3" customWidth="1"/>
    <col min="7951" max="7951" width="8.140625" style="3" bestFit="1" customWidth="1"/>
    <col min="7952" max="7952" width="34.42578125" style="3" customWidth="1"/>
    <col min="7953" max="7953" width="6.140625" style="3" bestFit="1" customWidth="1"/>
    <col min="7954" max="7954" width="50.42578125" style="3" customWidth="1"/>
    <col min="7955" max="7955" width="5.5703125" style="3" bestFit="1" customWidth="1"/>
    <col min="7956" max="7956" width="1.7109375" style="3" customWidth="1"/>
    <col min="7957" max="7957" width="9.140625" style="3"/>
    <col min="7958" max="7958" width="34.7109375" style="3" customWidth="1"/>
    <col min="7959" max="8192" width="9.140625" style="3"/>
    <col min="8193" max="8193" width="1.7109375" style="3" customWidth="1"/>
    <col min="8194" max="8194" width="7.7109375" style="3" customWidth="1"/>
    <col min="8195" max="8195" width="38.5703125" style="3" bestFit="1" customWidth="1"/>
    <col min="8196" max="8196" width="24.85546875" style="3" customWidth="1"/>
    <col min="8197" max="8197" width="22.5703125" style="3" bestFit="1" customWidth="1"/>
    <col min="8198" max="8198" width="18" style="3" bestFit="1" customWidth="1"/>
    <col min="8199" max="8199" width="50.28515625" style="3" customWidth="1"/>
    <col min="8200" max="8200" width="18.7109375" style="3" bestFit="1" customWidth="1"/>
    <col min="8201" max="8202" width="6.42578125" style="3" bestFit="1" customWidth="1"/>
    <col min="8203" max="8203" width="18.28515625" style="3" customWidth="1"/>
    <col min="8204" max="8204" width="14.28515625" style="3" bestFit="1" customWidth="1"/>
    <col min="8205" max="8205" width="11.5703125" style="3" bestFit="1" customWidth="1"/>
    <col min="8206" max="8206" width="29.85546875" style="3" customWidth="1"/>
    <col min="8207" max="8207" width="8.140625" style="3" bestFit="1" customWidth="1"/>
    <col min="8208" max="8208" width="34.42578125" style="3" customWidth="1"/>
    <col min="8209" max="8209" width="6.140625" style="3" bestFit="1" customWidth="1"/>
    <col min="8210" max="8210" width="50.42578125" style="3" customWidth="1"/>
    <col min="8211" max="8211" width="5.5703125" style="3" bestFit="1" customWidth="1"/>
    <col min="8212" max="8212" width="1.7109375" style="3" customWidth="1"/>
    <col min="8213" max="8213" width="9.140625" style="3"/>
    <col min="8214" max="8214" width="34.7109375" style="3" customWidth="1"/>
    <col min="8215" max="8448" width="9.140625" style="3"/>
    <col min="8449" max="8449" width="1.7109375" style="3" customWidth="1"/>
    <col min="8450" max="8450" width="7.7109375" style="3" customWidth="1"/>
    <col min="8451" max="8451" width="38.5703125" style="3" bestFit="1" customWidth="1"/>
    <col min="8452" max="8452" width="24.85546875" style="3" customWidth="1"/>
    <col min="8453" max="8453" width="22.5703125" style="3" bestFit="1" customWidth="1"/>
    <col min="8454" max="8454" width="18" style="3" bestFit="1" customWidth="1"/>
    <col min="8455" max="8455" width="50.28515625" style="3" customWidth="1"/>
    <col min="8456" max="8456" width="18.7109375" style="3" bestFit="1" customWidth="1"/>
    <col min="8457" max="8458" width="6.42578125" style="3" bestFit="1" customWidth="1"/>
    <col min="8459" max="8459" width="18.28515625" style="3" customWidth="1"/>
    <col min="8460" max="8460" width="14.28515625" style="3" bestFit="1" customWidth="1"/>
    <col min="8461" max="8461" width="11.5703125" style="3" bestFit="1" customWidth="1"/>
    <col min="8462" max="8462" width="29.85546875" style="3" customWidth="1"/>
    <col min="8463" max="8463" width="8.140625" style="3" bestFit="1" customWidth="1"/>
    <col min="8464" max="8464" width="34.42578125" style="3" customWidth="1"/>
    <col min="8465" max="8465" width="6.140625" style="3" bestFit="1" customWidth="1"/>
    <col min="8466" max="8466" width="50.42578125" style="3" customWidth="1"/>
    <col min="8467" max="8467" width="5.5703125" style="3" bestFit="1" customWidth="1"/>
    <col min="8468" max="8468" width="1.7109375" style="3" customWidth="1"/>
    <col min="8469" max="8469" width="9.140625" style="3"/>
    <col min="8470" max="8470" width="34.7109375" style="3" customWidth="1"/>
    <col min="8471" max="8704" width="9.140625" style="3"/>
    <col min="8705" max="8705" width="1.7109375" style="3" customWidth="1"/>
    <col min="8706" max="8706" width="7.7109375" style="3" customWidth="1"/>
    <col min="8707" max="8707" width="38.5703125" style="3" bestFit="1" customWidth="1"/>
    <col min="8708" max="8708" width="24.85546875" style="3" customWidth="1"/>
    <col min="8709" max="8709" width="22.5703125" style="3" bestFit="1" customWidth="1"/>
    <col min="8710" max="8710" width="18" style="3" bestFit="1" customWidth="1"/>
    <col min="8711" max="8711" width="50.28515625" style="3" customWidth="1"/>
    <col min="8712" max="8712" width="18.7109375" style="3" bestFit="1" customWidth="1"/>
    <col min="8713" max="8714" width="6.42578125" style="3" bestFit="1" customWidth="1"/>
    <col min="8715" max="8715" width="18.28515625" style="3" customWidth="1"/>
    <col min="8716" max="8716" width="14.28515625" style="3" bestFit="1" customWidth="1"/>
    <col min="8717" max="8717" width="11.5703125" style="3" bestFit="1" customWidth="1"/>
    <col min="8718" max="8718" width="29.85546875" style="3" customWidth="1"/>
    <col min="8719" max="8719" width="8.140625" style="3" bestFit="1" customWidth="1"/>
    <col min="8720" max="8720" width="34.42578125" style="3" customWidth="1"/>
    <col min="8721" max="8721" width="6.140625" style="3" bestFit="1" customWidth="1"/>
    <col min="8722" max="8722" width="50.42578125" style="3" customWidth="1"/>
    <col min="8723" max="8723" width="5.5703125" style="3" bestFit="1" customWidth="1"/>
    <col min="8724" max="8724" width="1.7109375" style="3" customWidth="1"/>
    <col min="8725" max="8725" width="9.140625" style="3"/>
    <col min="8726" max="8726" width="34.7109375" style="3" customWidth="1"/>
    <col min="8727" max="8960" width="9.140625" style="3"/>
    <col min="8961" max="8961" width="1.7109375" style="3" customWidth="1"/>
    <col min="8962" max="8962" width="7.7109375" style="3" customWidth="1"/>
    <col min="8963" max="8963" width="38.5703125" style="3" bestFit="1" customWidth="1"/>
    <col min="8964" max="8964" width="24.85546875" style="3" customWidth="1"/>
    <col min="8965" max="8965" width="22.5703125" style="3" bestFit="1" customWidth="1"/>
    <col min="8966" max="8966" width="18" style="3" bestFit="1" customWidth="1"/>
    <col min="8967" max="8967" width="50.28515625" style="3" customWidth="1"/>
    <col min="8968" max="8968" width="18.7109375" style="3" bestFit="1" customWidth="1"/>
    <col min="8969" max="8970" width="6.42578125" style="3" bestFit="1" customWidth="1"/>
    <col min="8971" max="8971" width="18.28515625" style="3" customWidth="1"/>
    <col min="8972" max="8972" width="14.28515625" style="3" bestFit="1" customWidth="1"/>
    <col min="8973" max="8973" width="11.5703125" style="3" bestFit="1" customWidth="1"/>
    <col min="8974" max="8974" width="29.85546875" style="3" customWidth="1"/>
    <col min="8975" max="8975" width="8.140625" style="3" bestFit="1" customWidth="1"/>
    <col min="8976" max="8976" width="34.42578125" style="3" customWidth="1"/>
    <col min="8977" max="8977" width="6.140625" style="3" bestFit="1" customWidth="1"/>
    <col min="8978" max="8978" width="50.42578125" style="3" customWidth="1"/>
    <col min="8979" max="8979" width="5.5703125" style="3" bestFit="1" customWidth="1"/>
    <col min="8980" max="8980" width="1.7109375" style="3" customWidth="1"/>
    <col min="8981" max="8981" width="9.140625" style="3"/>
    <col min="8982" max="8982" width="34.7109375" style="3" customWidth="1"/>
    <col min="8983" max="9216" width="9.140625" style="3"/>
    <col min="9217" max="9217" width="1.7109375" style="3" customWidth="1"/>
    <col min="9218" max="9218" width="7.7109375" style="3" customWidth="1"/>
    <col min="9219" max="9219" width="38.5703125" style="3" bestFit="1" customWidth="1"/>
    <col min="9220" max="9220" width="24.85546875" style="3" customWidth="1"/>
    <col min="9221" max="9221" width="22.5703125" style="3" bestFit="1" customWidth="1"/>
    <col min="9222" max="9222" width="18" style="3" bestFit="1" customWidth="1"/>
    <col min="9223" max="9223" width="50.28515625" style="3" customWidth="1"/>
    <col min="9224" max="9224" width="18.7109375" style="3" bestFit="1" customWidth="1"/>
    <col min="9225" max="9226" width="6.42578125" style="3" bestFit="1" customWidth="1"/>
    <col min="9227" max="9227" width="18.28515625" style="3" customWidth="1"/>
    <col min="9228" max="9228" width="14.28515625" style="3" bestFit="1" customWidth="1"/>
    <col min="9229" max="9229" width="11.5703125" style="3" bestFit="1" customWidth="1"/>
    <col min="9230" max="9230" width="29.85546875" style="3" customWidth="1"/>
    <col min="9231" max="9231" width="8.140625" style="3" bestFit="1" customWidth="1"/>
    <col min="9232" max="9232" width="34.42578125" style="3" customWidth="1"/>
    <col min="9233" max="9233" width="6.140625" style="3" bestFit="1" customWidth="1"/>
    <col min="9234" max="9234" width="50.42578125" style="3" customWidth="1"/>
    <col min="9235" max="9235" width="5.5703125" style="3" bestFit="1" customWidth="1"/>
    <col min="9236" max="9236" width="1.7109375" style="3" customWidth="1"/>
    <col min="9237" max="9237" width="9.140625" style="3"/>
    <col min="9238" max="9238" width="34.7109375" style="3" customWidth="1"/>
    <col min="9239" max="9472" width="9.140625" style="3"/>
    <col min="9473" max="9473" width="1.7109375" style="3" customWidth="1"/>
    <col min="9474" max="9474" width="7.7109375" style="3" customWidth="1"/>
    <col min="9475" max="9475" width="38.5703125" style="3" bestFit="1" customWidth="1"/>
    <col min="9476" max="9476" width="24.85546875" style="3" customWidth="1"/>
    <col min="9477" max="9477" width="22.5703125" style="3" bestFit="1" customWidth="1"/>
    <col min="9478" max="9478" width="18" style="3" bestFit="1" customWidth="1"/>
    <col min="9479" max="9479" width="50.28515625" style="3" customWidth="1"/>
    <col min="9480" max="9480" width="18.7109375" style="3" bestFit="1" customWidth="1"/>
    <col min="9481" max="9482" width="6.42578125" style="3" bestFit="1" customWidth="1"/>
    <col min="9483" max="9483" width="18.28515625" style="3" customWidth="1"/>
    <col min="9484" max="9484" width="14.28515625" style="3" bestFit="1" customWidth="1"/>
    <col min="9485" max="9485" width="11.5703125" style="3" bestFit="1" customWidth="1"/>
    <col min="9486" max="9486" width="29.85546875" style="3" customWidth="1"/>
    <col min="9487" max="9487" width="8.140625" style="3" bestFit="1" customWidth="1"/>
    <col min="9488" max="9488" width="34.42578125" style="3" customWidth="1"/>
    <col min="9489" max="9489" width="6.140625" style="3" bestFit="1" customWidth="1"/>
    <col min="9490" max="9490" width="50.42578125" style="3" customWidth="1"/>
    <col min="9491" max="9491" width="5.5703125" style="3" bestFit="1" customWidth="1"/>
    <col min="9492" max="9492" width="1.7109375" style="3" customWidth="1"/>
    <col min="9493" max="9493" width="9.140625" style="3"/>
    <col min="9494" max="9494" width="34.7109375" style="3" customWidth="1"/>
    <col min="9495" max="9728" width="9.140625" style="3"/>
    <col min="9729" max="9729" width="1.7109375" style="3" customWidth="1"/>
    <col min="9730" max="9730" width="7.7109375" style="3" customWidth="1"/>
    <col min="9731" max="9731" width="38.5703125" style="3" bestFit="1" customWidth="1"/>
    <col min="9732" max="9732" width="24.85546875" style="3" customWidth="1"/>
    <col min="9733" max="9733" width="22.5703125" style="3" bestFit="1" customWidth="1"/>
    <col min="9734" max="9734" width="18" style="3" bestFit="1" customWidth="1"/>
    <col min="9735" max="9735" width="50.28515625" style="3" customWidth="1"/>
    <col min="9736" max="9736" width="18.7109375" style="3" bestFit="1" customWidth="1"/>
    <col min="9737" max="9738" width="6.42578125" style="3" bestFit="1" customWidth="1"/>
    <col min="9739" max="9739" width="18.28515625" style="3" customWidth="1"/>
    <col min="9740" max="9740" width="14.28515625" style="3" bestFit="1" customWidth="1"/>
    <col min="9741" max="9741" width="11.5703125" style="3" bestFit="1" customWidth="1"/>
    <col min="9742" max="9742" width="29.85546875" style="3" customWidth="1"/>
    <col min="9743" max="9743" width="8.140625" style="3" bestFit="1" customWidth="1"/>
    <col min="9744" max="9744" width="34.42578125" style="3" customWidth="1"/>
    <col min="9745" max="9745" width="6.140625" style="3" bestFit="1" customWidth="1"/>
    <col min="9746" max="9746" width="50.42578125" style="3" customWidth="1"/>
    <col min="9747" max="9747" width="5.5703125" style="3" bestFit="1" customWidth="1"/>
    <col min="9748" max="9748" width="1.7109375" style="3" customWidth="1"/>
    <col min="9749" max="9749" width="9.140625" style="3"/>
    <col min="9750" max="9750" width="34.7109375" style="3" customWidth="1"/>
    <col min="9751" max="9984" width="9.140625" style="3"/>
    <col min="9985" max="9985" width="1.7109375" style="3" customWidth="1"/>
    <col min="9986" max="9986" width="7.7109375" style="3" customWidth="1"/>
    <col min="9987" max="9987" width="38.5703125" style="3" bestFit="1" customWidth="1"/>
    <col min="9988" max="9988" width="24.85546875" style="3" customWidth="1"/>
    <col min="9989" max="9989" width="22.5703125" style="3" bestFit="1" customWidth="1"/>
    <col min="9990" max="9990" width="18" style="3" bestFit="1" customWidth="1"/>
    <col min="9991" max="9991" width="50.28515625" style="3" customWidth="1"/>
    <col min="9992" max="9992" width="18.7109375" style="3" bestFit="1" customWidth="1"/>
    <col min="9993" max="9994" width="6.42578125" style="3" bestFit="1" customWidth="1"/>
    <col min="9995" max="9995" width="18.28515625" style="3" customWidth="1"/>
    <col min="9996" max="9996" width="14.28515625" style="3" bestFit="1" customWidth="1"/>
    <col min="9997" max="9997" width="11.5703125" style="3" bestFit="1" customWidth="1"/>
    <col min="9998" max="9998" width="29.85546875" style="3" customWidth="1"/>
    <col min="9999" max="9999" width="8.140625" style="3" bestFit="1" customWidth="1"/>
    <col min="10000" max="10000" width="34.42578125" style="3" customWidth="1"/>
    <col min="10001" max="10001" width="6.140625" style="3" bestFit="1" customWidth="1"/>
    <col min="10002" max="10002" width="50.42578125" style="3" customWidth="1"/>
    <col min="10003" max="10003" width="5.5703125" style="3" bestFit="1" customWidth="1"/>
    <col min="10004" max="10004" width="1.7109375" style="3" customWidth="1"/>
    <col min="10005" max="10005" width="9.140625" style="3"/>
    <col min="10006" max="10006" width="34.7109375" style="3" customWidth="1"/>
    <col min="10007" max="10240" width="9.140625" style="3"/>
    <col min="10241" max="10241" width="1.7109375" style="3" customWidth="1"/>
    <col min="10242" max="10242" width="7.7109375" style="3" customWidth="1"/>
    <col min="10243" max="10243" width="38.5703125" style="3" bestFit="1" customWidth="1"/>
    <col min="10244" max="10244" width="24.85546875" style="3" customWidth="1"/>
    <col min="10245" max="10245" width="22.5703125" style="3" bestFit="1" customWidth="1"/>
    <col min="10246" max="10246" width="18" style="3" bestFit="1" customWidth="1"/>
    <col min="10247" max="10247" width="50.28515625" style="3" customWidth="1"/>
    <col min="10248" max="10248" width="18.7109375" style="3" bestFit="1" customWidth="1"/>
    <col min="10249" max="10250" width="6.42578125" style="3" bestFit="1" customWidth="1"/>
    <col min="10251" max="10251" width="18.28515625" style="3" customWidth="1"/>
    <col min="10252" max="10252" width="14.28515625" style="3" bestFit="1" customWidth="1"/>
    <col min="10253" max="10253" width="11.5703125" style="3" bestFit="1" customWidth="1"/>
    <col min="10254" max="10254" width="29.85546875" style="3" customWidth="1"/>
    <col min="10255" max="10255" width="8.140625" style="3" bestFit="1" customWidth="1"/>
    <col min="10256" max="10256" width="34.42578125" style="3" customWidth="1"/>
    <col min="10257" max="10257" width="6.140625" style="3" bestFit="1" customWidth="1"/>
    <col min="10258" max="10258" width="50.42578125" style="3" customWidth="1"/>
    <col min="10259" max="10259" width="5.5703125" style="3" bestFit="1" customWidth="1"/>
    <col min="10260" max="10260" width="1.7109375" style="3" customWidth="1"/>
    <col min="10261" max="10261" width="9.140625" style="3"/>
    <col min="10262" max="10262" width="34.7109375" style="3" customWidth="1"/>
    <col min="10263" max="10496" width="9.140625" style="3"/>
    <col min="10497" max="10497" width="1.7109375" style="3" customWidth="1"/>
    <col min="10498" max="10498" width="7.7109375" style="3" customWidth="1"/>
    <col min="10499" max="10499" width="38.5703125" style="3" bestFit="1" customWidth="1"/>
    <col min="10500" max="10500" width="24.85546875" style="3" customWidth="1"/>
    <col min="10501" max="10501" width="22.5703125" style="3" bestFit="1" customWidth="1"/>
    <col min="10502" max="10502" width="18" style="3" bestFit="1" customWidth="1"/>
    <col min="10503" max="10503" width="50.28515625" style="3" customWidth="1"/>
    <col min="10504" max="10504" width="18.7109375" style="3" bestFit="1" customWidth="1"/>
    <col min="10505" max="10506" width="6.42578125" style="3" bestFit="1" customWidth="1"/>
    <col min="10507" max="10507" width="18.28515625" style="3" customWidth="1"/>
    <col min="10508" max="10508" width="14.28515625" style="3" bestFit="1" customWidth="1"/>
    <col min="10509" max="10509" width="11.5703125" style="3" bestFit="1" customWidth="1"/>
    <col min="10510" max="10510" width="29.85546875" style="3" customWidth="1"/>
    <col min="10511" max="10511" width="8.140625" style="3" bestFit="1" customWidth="1"/>
    <col min="10512" max="10512" width="34.42578125" style="3" customWidth="1"/>
    <col min="10513" max="10513" width="6.140625" style="3" bestFit="1" customWidth="1"/>
    <col min="10514" max="10514" width="50.42578125" style="3" customWidth="1"/>
    <col min="10515" max="10515" width="5.5703125" style="3" bestFit="1" customWidth="1"/>
    <col min="10516" max="10516" width="1.7109375" style="3" customWidth="1"/>
    <col min="10517" max="10517" width="9.140625" style="3"/>
    <col min="10518" max="10518" width="34.7109375" style="3" customWidth="1"/>
    <col min="10519" max="10752" width="9.140625" style="3"/>
    <col min="10753" max="10753" width="1.7109375" style="3" customWidth="1"/>
    <col min="10754" max="10754" width="7.7109375" style="3" customWidth="1"/>
    <col min="10755" max="10755" width="38.5703125" style="3" bestFit="1" customWidth="1"/>
    <col min="10756" max="10756" width="24.85546875" style="3" customWidth="1"/>
    <col min="10757" max="10757" width="22.5703125" style="3" bestFit="1" customWidth="1"/>
    <col min="10758" max="10758" width="18" style="3" bestFit="1" customWidth="1"/>
    <col min="10759" max="10759" width="50.28515625" style="3" customWidth="1"/>
    <col min="10760" max="10760" width="18.7109375" style="3" bestFit="1" customWidth="1"/>
    <col min="10761" max="10762" width="6.42578125" style="3" bestFit="1" customWidth="1"/>
    <col min="10763" max="10763" width="18.28515625" style="3" customWidth="1"/>
    <col min="10764" max="10764" width="14.28515625" style="3" bestFit="1" customWidth="1"/>
    <col min="10765" max="10765" width="11.5703125" style="3" bestFit="1" customWidth="1"/>
    <col min="10766" max="10766" width="29.85546875" style="3" customWidth="1"/>
    <col min="10767" max="10767" width="8.140625" style="3" bestFit="1" customWidth="1"/>
    <col min="10768" max="10768" width="34.42578125" style="3" customWidth="1"/>
    <col min="10769" max="10769" width="6.140625" style="3" bestFit="1" customWidth="1"/>
    <col min="10770" max="10770" width="50.42578125" style="3" customWidth="1"/>
    <col min="10771" max="10771" width="5.5703125" style="3" bestFit="1" customWidth="1"/>
    <col min="10772" max="10772" width="1.7109375" style="3" customWidth="1"/>
    <col min="10773" max="10773" width="9.140625" style="3"/>
    <col min="10774" max="10774" width="34.7109375" style="3" customWidth="1"/>
    <col min="10775" max="11008" width="9.140625" style="3"/>
    <col min="11009" max="11009" width="1.7109375" style="3" customWidth="1"/>
    <col min="11010" max="11010" width="7.7109375" style="3" customWidth="1"/>
    <col min="11011" max="11011" width="38.5703125" style="3" bestFit="1" customWidth="1"/>
    <col min="11012" max="11012" width="24.85546875" style="3" customWidth="1"/>
    <col min="11013" max="11013" width="22.5703125" style="3" bestFit="1" customWidth="1"/>
    <col min="11014" max="11014" width="18" style="3" bestFit="1" customWidth="1"/>
    <col min="11015" max="11015" width="50.28515625" style="3" customWidth="1"/>
    <col min="11016" max="11016" width="18.7109375" style="3" bestFit="1" customWidth="1"/>
    <col min="11017" max="11018" width="6.42578125" style="3" bestFit="1" customWidth="1"/>
    <col min="11019" max="11019" width="18.28515625" style="3" customWidth="1"/>
    <col min="11020" max="11020" width="14.28515625" style="3" bestFit="1" customWidth="1"/>
    <col min="11021" max="11021" width="11.5703125" style="3" bestFit="1" customWidth="1"/>
    <col min="11022" max="11022" width="29.85546875" style="3" customWidth="1"/>
    <col min="11023" max="11023" width="8.140625" style="3" bestFit="1" customWidth="1"/>
    <col min="11024" max="11024" width="34.42578125" style="3" customWidth="1"/>
    <col min="11025" max="11025" width="6.140625" style="3" bestFit="1" customWidth="1"/>
    <col min="11026" max="11026" width="50.42578125" style="3" customWidth="1"/>
    <col min="11027" max="11027" width="5.5703125" style="3" bestFit="1" customWidth="1"/>
    <col min="11028" max="11028" width="1.7109375" style="3" customWidth="1"/>
    <col min="11029" max="11029" width="9.140625" style="3"/>
    <col min="11030" max="11030" width="34.7109375" style="3" customWidth="1"/>
    <col min="11031" max="11264" width="9.140625" style="3"/>
    <col min="11265" max="11265" width="1.7109375" style="3" customWidth="1"/>
    <col min="11266" max="11266" width="7.7109375" style="3" customWidth="1"/>
    <col min="11267" max="11267" width="38.5703125" style="3" bestFit="1" customWidth="1"/>
    <col min="11268" max="11268" width="24.85546875" style="3" customWidth="1"/>
    <col min="11269" max="11269" width="22.5703125" style="3" bestFit="1" customWidth="1"/>
    <col min="11270" max="11270" width="18" style="3" bestFit="1" customWidth="1"/>
    <col min="11271" max="11271" width="50.28515625" style="3" customWidth="1"/>
    <col min="11272" max="11272" width="18.7109375" style="3" bestFit="1" customWidth="1"/>
    <col min="11273" max="11274" width="6.42578125" style="3" bestFit="1" customWidth="1"/>
    <col min="11275" max="11275" width="18.28515625" style="3" customWidth="1"/>
    <col min="11276" max="11276" width="14.28515625" style="3" bestFit="1" customWidth="1"/>
    <col min="11277" max="11277" width="11.5703125" style="3" bestFit="1" customWidth="1"/>
    <col min="11278" max="11278" width="29.85546875" style="3" customWidth="1"/>
    <col min="11279" max="11279" width="8.140625" style="3" bestFit="1" customWidth="1"/>
    <col min="11280" max="11280" width="34.42578125" style="3" customWidth="1"/>
    <col min="11281" max="11281" width="6.140625" style="3" bestFit="1" customWidth="1"/>
    <col min="11282" max="11282" width="50.42578125" style="3" customWidth="1"/>
    <col min="11283" max="11283" width="5.5703125" style="3" bestFit="1" customWidth="1"/>
    <col min="11284" max="11284" width="1.7109375" style="3" customWidth="1"/>
    <col min="11285" max="11285" width="9.140625" style="3"/>
    <col min="11286" max="11286" width="34.7109375" style="3" customWidth="1"/>
    <col min="11287" max="11520" width="9.140625" style="3"/>
    <col min="11521" max="11521" width="1.7109375" style="3" customWidth="1"/>
    <col min="11522" max="11522" width="7.7109375" style="3" customWidth="1"/>
    <col min="11523" max="11523" width="38.5703125" style="3" bestFit="1" customWidth="1"/>
    <col min="11524" max="11524" width="24.85546875" style="3" customWidth="1"/>
    <col min="11525" max="11525" width="22.5703125" style="3" bestFit="1" customWidth="1"/>
    <col min="11526" max="11526" width="18" style="3" bestFit="1" customWidth="1"/>
    <col min="11527" max="11527" width="50.28515625" style="3" customWidth="1"/>
    <col min="11528" max="11528" width="18.7109375" style="3" bestFit="1" customWidth="1"/>
    <col min="11529" max="11530" width="6.42578125" style="3" bestFit="1" customWidth="1"/>
    <col min="11531" max="11531" width="18.28515625" style="3" customWidth="1"/>
    <col min="11532" max="11532" width="14.28515625" style="3" bestFit="1" customWidth="1"/>
    <col min="11533" max="11533" width="11.5703125" style="3" bestFit="1" customWidth="1"/>
    <col min="11534" max="11534" width="29.85546875" style="3" customWidth="1"/>
    <col min="11535" max="11535" width="8.140625" style="3" bestFit="1" customWidth="1"/>
    <col min="11536" max="11536" width="34.42578125" style="3" customWidth="1"/>
    <col min="11537" max="11537" width="6.140625" style="3" bestFit="1" customWidth="1"/>
    <col min="11538" max="11538" width="50.42578125" style="3" customWidth="1"/>
    <col min="11539" max="11539" width="5.5703125" style="3" bestFit="1" customWidth="1"/>
    <col min="11540" max="11540" width="1.7109375" style="3" customWidth="1"/>
    <col min="11541" max="11541" width="9.140625" style="3"/>
    <col min="11542" max="11542" width="34.7109375" style="3" customWidth="1"/>
    <col min="11543" max="11776" width="9.140625" style="3"/>
    <col min="11777" max="11777" width="1.7109375" style="3" customWidth="1"/>
    <col min="11778" max="11778" width="7.7109375" style="3" customWidth="1"/>
    <col min="11779" max="11779" width="38.5703125" style="3" bestFit="1" customWidth="1"/>
    <col min="11780" max="11780" width="24.85546875" style="3" customWidth="1"/>
    <col min="11781" max="11781" width="22.5703125" style="3" bestFit="1" customWidth="1"/>
    <col min="11782" max="11782" width="18" style="3" bestFit="1" customWidth="1"/>
    <col min="11783" max="11783" width="50.28515625" style="3" customWidth="1"/>
    <col min="11784" max="11784" width="18.7109375" style="3" bestFit="1" customWidth="1"/>
    <col min="11785" max="11786" width="6.42578125" style="3" bestFit="1" customWidth="1"/>
    <col min="11787" max="11787" width="18.28515625" style="3" customWidth="1"/>
    <col min="11788" max="11788" width="14.28515625" style="3" bestFit="1" customWidth="1"/>
    <col min="11789" max="11789" width="11.5703125" style="3" bestFit="1" customWidth="1"/>
    <col min="11790" max="11790" width="29.85546875" style="3" customWidth="1"/>
    <col min="11791" max="11791" width="8.140625" style="3" bestFit="1" customWidth="1"/>
    <col min="11792" max="11792" width="34.42578125" style="3" customWidth="1"/>
    <col min="11793" max="11793" width="6.140625" style="3" bestFit="1" customWidth="1"/>
    <col min="11794" max="11794" width="50.42578125" style="3" customWidth="1"/>
    <col min="11795" max="11795" width="5.5703125" style="3" bestFit="1" customWidth="1"/>
    <col min="11796" max="11796" width="1.7109375" style="3" customWidth="1"/>
    <col min="11797" max="11797" width="9.140625" style="3"/>
    <col min="11798" max="11798" width="34.7109375" style="3" customWidth="1"/>
    <col min="11799" max="12032" width="9.140625" style="3"/>
    <col min="12033" max="12033" width="1.7109375" style="3" customWidth="1"/>
    <col min="12034" max="12034" width="7.7109375" style="3" customWidth="1"/>
    <col min="12035" max="12035" width="38.5703125" style="3" bestFit="1" customWidth="1"/>
    <col min="12036" max="12036" width="24.85546875" style="3" customWidth="1"/>
    <col min="12037" max="12037" width="22.5703125" style="3" bestFit="1" customWidth="1"/>
    <col min="12038" max="12038" width="18" style="3" bestFit="1" customWidth="1"/>
    <col min="12039" max="12039" width="50.28515625" style="3" customWidth="1"/>
    <col min="12040" max="12040" width="18.7109375" style="3" bestFit="1" customWidth="1"/>
    <col min="12041" max="12042" width="6.42578125" style="3" bestFit="1" customWidth="1"/>
    <col min="12043" max="12043" width="18.28515625" style="3" customWidth="1"/>
    <col min="12044" max="12044" width="14.28515625" style="3" bestFit="1" customWidth="1"/>
    <col min="12045" max="12045" width="11.5703125" style="3" bestFit="1" customWidth="1"/>
    <col min="12046" max="12046" width="29.85546875" style="3" customWidth="1"/>
    <col min="12047" max="12047" width="8.140625" style="3" bestFit="1" customWidth="1"/>
    <col min="12048" max="12048" width="34.42578125" style="3" customWidth="1"/>
    <col min="12049" max="12049" width="6.140625" style="3" bestFit="1" customWidth="1"/>
    <col min="12050" max="12050" width="50.42578125" style="3" customWidth="1"/>
    <col min="12051" max="12051" width="5.5703125" style="3" bestFit="1" customWidth="1"/>
    <col min="12052" max="12052" width="1.7109375" style="3" customWidth="1"/>
    <col min="12053" max="12053" width="9.140625" style="3"/>
    <col min="12054" max="12054" width="34.7109375" style="3" customWidth="1"/>
    <col min="12055" max="12288" width="9.140625" style="3"/>
    <col min="12289" max="12289" width="1.7109375" style="3" customWidth="1"/>
    <col min="12290" max="12290" width="7.7109375" style="3" customWidth="1"/>
    <col min="12291" max="12291" width="38.5703125" style="3" bestFit="1" customWidth="1"/>
    <col min="12292" max="12292" width="24.85546875" style="3" customWidth="1"/>
    <col min="12293" max="12293" width="22.5703125" style="3" bestFit="1" customWidth="1"/>
    <col min="12294" max="12294" width="18" style="3" bestFit="1" customWidth="1"/>
    <col min="12295" max="12295" width="50.28515625" style="3" customWidth="1"/>
    <col min="12296" max="12296" width="18.7109375" style="3" bestFit="1" customWidth="1"/>
    <col min="12297" max="12298" width="6.42578125" style="3" bestFit="1" customWidth="1"/>
    <col min="12299" max="12299" width="18.28515625" style="3" customWidth="1"/>
    <col min="12300" max="12300" width="14.28515625" style="3" bestFit="1" customWidth="1"/>
    <col min="12301" max="12301" width="11.5703125" style="3" bestFit="1" customWidth="1"/>
    <col min="12302" max="12302" width="29.85546875" style="3" customWidth="1"/>
    <col min="12303" max="12303" width="8.140625" style="3" bestFit="1" customWidth="1"/>
    <col min="12304" max="12304" width="34.42578125" style="3" customWidth="1"/>
    <col min="12305" max="12305" width="6.140625" style="3" bestFit="1" customWidth="1"/>
    <col min="12306" max="12306" width="50.42578125" style="3" customWidth="1"/>
    <col min="12307" max="12307" width="5.5703125" style="3" bestFit="1" customWidth="1"/>
    <col min="12308" max="12308" width="1.7109375" style="3" customWidth="1"/>
    <col min="12309" max="12309" width="9.140625" style="3"/>
    <col min="12310" max="12310" width="34.7109375" style="3" customWidth="1"/>
    <col min="12311" max="12544" width="9.140625" style="3"/>
    <col min="12545" max="12545" width="1.7109375" style="3" customWidth="1"/>
    <col min="12546" max="12546" width="7.7109375" style="3" customWidth="1"/>
    <col min="12547" max="12547" width="38.5703125" style="3" bestFit="1" customWidth="1"/>
    <col min="12548" max="12548" width="24.85546875" style="3" customWidth="1"/>
    <col min="12549" max="12549" width="22.5703125" style="3" bestFit="1" customWidth="1"/>
    <col min="12550" max="12550" width="18" style="3" bestFit="1" customWidth="1"/>
    <col min="12551" max="12551" width="50.28515625" style="3" customWidth="1"/>
    <col min="12552" max="12552" width="18.7109375" style="3" bestFit="1" customWidth="1"/>
    <col min="12553" max="12554" width="6.42578125" style="3" bestFit="1" customWidth="1"/>
    <col min="12555" max="12555" width="18.28515625" style="3" customWidth="1"/>
    <col min="12556" max="12556" width="14.28515625" style="3" bestFit="1" customWidth="1"/>
    <col min="12557" max="12557" width="11.5703125" style="3" bestFit="1" customWidth="1"/>
    <col min="12558" max="12558" width="29.85546875" style="3" customWidth="1"/>
    <col min="12559" max="12559" width="8.140625" style="3" bestFit="1" customWidth="1"/>
    <col min="12560" max="12560" width="34.42578125" style="3" customWidth="1"/>
    <col min="12561" max="12561" width="6.140625" style="3" bestFit="1" customWidth="1"/>
    <col min="12562" max="12562" width="50.42578125" style="3" customWidth="1"/>
    <col min="12563" max="12563" width="5.5703125" style="3" bestFit="1" customWidth="1"/>
    <col min="12564" max="12564" width="1.7109375" style="3" customWidth="1"/>
    <col min="12565" max="12565" width="9.140625" style="3"/>
    <col min="12566" max="12566" width="34.7109375" style="3" customWidth="1"/>
    <col min="12567" max="12800" width="9.140625" style="3"/>
    <col min="12801" max="12801" width="1.7109375" style="3" customWidth="1"/>
    <col min="12802" max="12802" width="7.7109375" style="3" customWidth="1"/>
    <col min="12803" max="12803" width="38.5703125" style="3" bestFit="1" customWidth="1"/>
    <col min="12804" max="12804" width="24.85546875" style="3" customWidth="1"/>
    <col min="12805" max="12805" width="22.5703125" style="3" bestFit="1" customWidth="1"/>
    <col min="12806" max="12806" width="18" style="3" bestFit="1" customWidth="1"/>
    <col min="12807" max="12807" width="50.28515625" style="3" customWidth="1"/>
    <col min="12808" max="12808" width="18.7109375" style="3" bestFit="1" customWidth="1"/>
    <col min="12809" max="12810" width="6.42578125" style="3" bestFit="1" customWidth="1"/>
    <col min="12811" max="12811" width="18.28515625" style="3" customWidth="1"/>
    <col min="12812" max="12812" width="14.28515625" style="3" bestFit="1" customWidth="1"/>
    <col min="12813" max="12813" width="11.5703125" style="3" bestFit="1" customWidth="1"/>
    <col min="12814" max="12814" width="29.85546875" style="3" customWidth="1"/>
    <col min="12815" max="12815" width="8.140625" style="3" bestFit="1" customWidth="1"/>
    <col min="12816" max="12816" width="34.42578125" style="3" customWidth="1"/>
    <col min="12817" max="12817" width="6.140625" style="3" bestFit="1" customWidth="1"/>
    <col min="12818" max="12818" width="50.42578125" style="3" customWidth="1"/>
    <col min="12819" max="12819" width="5.5703125" style="3" bestFit="1" customWidth="1"/>
    <col min="12820" max="12820" width="1.7109375" style="3" customWidth="1"/>
    <col min="12821" max="12821" width="9.140625" style="3"/>
    <col min="12822" max="12822" width="34.7109375" style="3" customWidth="1"/>
    <col min="12823" max="13056" width="9.140625" style="3"/>
    <col min="13057" max="13057" width="1.7109375" style="3" customWidth="1"/>
    <col min="13058" max="13058" width="7.7109375" style="3" customWidth="1"/>
    <col min="13059" max="13059" width="38.5703125" style="3" bestFit="1" customWidth="1"/>
    <col min="13060" max="13060" width="24.85546875" style="3" customWidth="1"/>
    <col min="13061" max="13061" width="22.5703125" style="3" bestFit="1" customWidth="1"/>
    <col min="13062" max="13062" width="18" style="3" bestFit="1" customWidth="1"/>
    <col min="13063" max="13063" width="50.28515625" style="3" customWidth="1"/>
    <col min="13064" max="13064" width="18.7109375" style="3" bestFit="1" customWidth="1"/>
    <col min="13065" max="13066" width="6.42578125" style="3" bestFit="1" customWidth="1"/>
    <col min="13067" max="13067" width="18.28515625" style="3" customWidth="1"/>
    <col min="13068" max="13068" width="14.28515625" style="3" bestFit="1" customWidth="1"/>
    <col min="13069" max="13069" width="11.5703125" style="3" bestFit="1" customWidth="1"/>
    <col min="13070" max="13070" width="29.85546875" style="3" customWidth="1"/>
    <col min="13071" max="13071" width="8.140625" style="3" bestFit="1" customWidth="1"/>
    <col min="13072" max="13072" width="34.42578125" style="3" customWidth="1"/>
    <col min="13073" max="13073" width="6.140625" style="3" bestFit="1" customWidth="1"/>
    <col min="13074" max="13074" width="50.42578125" style="3" customWidth="1"/>
    <col min="13075" max="13075" width="5.5703125" style="3" bestFit="1" customWidth="1"/>
    <col min="13076" max="13076" width="1.7109375" style="3" customWidth="1"/>
    <col min="13077" max="13077" width="9.140625" style="3"/>
    <col min="13078" max="13078" width="34.7109375" style="3" customWidth="1"/>
    <col min="13079" max="13312" width="9.140625" style="3"/>
    <col min="13313" max="13313" width="1.7109375" style="3" customWidth="1"/>
    <col min="13314" max="13314" width="7.7109375" style="3" customWidth="1"/>
    <col min="13315" max="13315" width="38.5703125" style="3" bestFit="1" customWidth="1"/>
    <col min="13316" max="13316" width="24.85546875" style="3" customWidth="1"/>
    <col min="13317" max="13317" width="22.5703125" style="3" bestFit="1" customWidth="1"/>
    <col min="13318" max="13318" width="18" style="3" bestFit="1" customWidth="1"/>
    <col min="13319" max="13319" width="50.28515625" style="3" customWidth="1"/>
    <col min="13320" max="13320" width="18.7109375" style="3" bestFit="1" customWidth="1"/>
    <col min="13321" max="13322" width="6.42578125" style="3" bestFit="1" customWidth="1"/>
    <col min="13323" max="13323" width="18.28515625" style="3" customWidth="1"/>
    <col min="13324" max="13324" width="14.28515625" style="3" bestFit="1" customWidth="1"/>
    <col min="13325" max="13325" width="11.5703125" style="3" bestFit="1" customWidth="1"/>
    <col min="13326" max="13326" width="29.85546875" style="3" customWidth="1"/>
    <col min="13327" max="13327" width="8.140625" style="3" bestFit="1" customWidth="1"/>
    <col min="13328" max="13328" width="34.42578125" style="3" customWidth="1"/>
    <col min="13329" max="13329" width="6.140625" style="3" bestFit="1" customWidth="1"/>
    <col min="13330" max="13330" width="50.42578125" style="3" customWidth="1"/>
    <col min="13331" max="13331" width="5.5703125" style="3" bestFit="1" customWidth="1"/>
    <col min="13332" max="13332" width="1.7109375" style="3" customWidth="1"/>
    <col min="13333" max="13333" width="9.140625" style="3"/>
    <col min="13334" max="13334" width="34.7109375" style="3" customWidth="1"/>
    <col min="13335" max="13568" width="9.140625" style="3"/>
    <col min="13569" max="13569" width="1.7109375" style="3" customWidth="1"/>
    <col min="13570" max="13570" width="7.7109375" style="3" customWidth="1"/>
    <col min="13571" max="13571" width="38.5703125" style="3" bestFit="1" customWidth="1"/>
    <col min="13572" max="13572" width="24.85546875" style="3" customWidth="1"/>
    <col min="13573" max="13573" width="22.5703125" style="3" bestFit="1" customWidth="1"/>
    <col min="13574" max="13574" width="18" style="3" bestFit="1" customWidth="1"/>
    <col min="13575" max="13575" width="50.28515625" style="3" customWidth="1"/>
    <col min="13576" max="13576" width="18.7109375" style="3" bestFit="1" customWidth="1"/>
    <col min="13577" max="13578" width="6.42578125" style="3" bestFit="1" customWidth="1"/>
    <col min="13579" max="13579" width="18.28515625" style="3" customWidth="1"/>
    <col min="13580" max="13580" width="14.28515625" style="3" bestFit="1" customWidth="1"/>
    <col min="13581" max="13581" width="11.5703125" style="3" bestFit="1" customWidth="1"/>
    <col min="13582" max="13582" width="29.85546875" style="3" customWidth="1"/>
    <col min="13583" max="13583" width="8.140625" style="3" bestFit="1" customWidth="1"/>
    <col min="13584" max="13584" width="34.42578125" style="3" customWidth="1"/>
    <col min="13585" max="13585" width="6.140625" style="3" bestFit="1" customWidth="1"/>
    <col min="13586" max="13586" width="50.42578125" style="3" customWidth="1"/>
    <col min="13587" max="13587" width="5.5703125" style="3" bestFit="1" customWidth="1"/>
    <col min="13588" max="13588" width="1.7109375" style="3" customWidth="1"/>
    <col min="13589" max="13589" width="9.140625" style="3"/>
    <col min="13590" max="13590" width="34.7109375" style="3" customWidth="1"/>
    <col min="13591" max="13824" width="9.140625" style="3"/>
    <col min="13825" max="13825" width="1.7109375" style="3" customWidth="1"/>
    <col min="13826" max="13826" width="7.7109375" style="3" customWidth="1"/>
    <col min="13827" max="13827" width="38.5703125" style="3" bestFit="1" customWidth="1"/>
    <col min="13828" max="13828" width="24.85546875" style="3" customWidth="1"/>
    <col min="13829" max="13829" width="22.5703125" style="3" bestFit="1" customWidth="1"/>
    <col min="13830" max="13830" width="18" style="3" bestFit="1" customWidth="1"/>
    <col min="13831" max="13831" width="50.28515625" style="3" customWidth="1"/>
    <col min="13832" max="13832" width="18.7109375" style="3" bestFit="1" customWidth="1"/>
    <col min="13833" max="13834" width="6.42578125" style="3" bestFit="1" customWidth="1"/>
    <col min="13835" max="13835" width="18.28515625" style="3" customWidth="1"/>
    <col min="13836" max="13836" width="14.28515625" style="3" bestFit="1" customWidth="1"/>
    <col min="13837" max="13837" width="11.5703125" style="3" bestFit="1" customWidth="1"/>
    <col min="13838" max="13838" width="29.85546875" style="3" customWidth="1"/>
    <col min="13839" max="13839" width="8.140625" style="3" bestFit="1" customWidth="1"/>
    <col min="13840" max="13840" width="34.42578125" style="3" customWidth="1"/>
    <col min="13841" max="13841" width="6.140625" style="3" bestFit="1" customWidth="1"/>
    <col min="13842" max="13842" width="50.42578125" style="3" customWidth="1"/>
    <col min="13843" max="13843" width="5.5703125" style="3" bestFit="1" customWidth="1"/>
    <col min="13844" max="13844" width="1.7109375" style="3" customWidth="1"/>
    <col min="13845" max="13845" width="9.140625" style="3"/>
    <col min="13846" max="13846" width="34.7109375" style="3" customWidth="1"/>
    <col min="13847" max="14080" width="9.140625" style="3"/>
    <col min="14081" max="14081" width="1.7109375" style="3" customWidth="1"/>
    <col min="14082" max="14082" width="7.7109375" style="3" customWidth="1"/>
    <col min="14083" max="14083" width="38.5703125" style="3" bestFit="1" customWidth="1"/>
    <col min="14084" max="14084" width="24.85546875" style="3" customWidth="1"/>
    <col min="14085" max="14085" width="22.5703125" style="3" bestFit="1" customWidth="1"/>
    <col min="14086" max="14086" width="18" style="3" bestFit="1" customWidth="1"/>
    <col min="14087" max="14087" width="50.28515625" style="3" customWidth="1"/>
    <col min="14088" max="14088" width="18.7109375" style="3" bestFit="1" customWidth="1"/>
    <col min="14089" max="14090" width="6.42578125" style="3" bestFit="1" customWidth="1"/>
    <col min="14091" max="14091" width="18.28515625" style="3" customWidth="1"/>
    <col min="14092" max="14092" width="14.28515625" style="3" bestFit="1" customWidth="1"/>
    <col min="14093" max="14093" width="11.5703125" style="3" bestFit="1" customWidth="1"/>
    <col min="14094" max="14094" width="29.85546875" style="3" customWidth="1"/>
    <col min="14095" max="14095" width="8.140625" style="3" bestFit="1" customWidth="1"/>
    <col min="14096" max="14096" width="34.42578125" style="3" customWidth="1"/>
    <col min="14097" max="14097" width="6.140625" style="3" bestFit="1" customWidth="1"/>
    <col min="14098" max="14098" width="50.42578125" style="3" customWidth="1"/>
    <col min="14099" max="14099" width="5.5703125" style="3" bestFit="1" customWidth="1"/>
    <col min="14100" max="14100" width="1.7109375" style="3" customWidth="1"/>
    <col min="14101" max="14101" width="9.140625" style="3"/>
    <col min="14102" max="14102" width="34.7109375" style="3" customWidth="1"/>
    <col min="14103" max="14336" width="9.140625" style="3"/>
    <col min="14337" max="14337" width="1.7109375" style="3" customWidth="1"/>
    <col min="14338" max="14338" width="7.7109375" style="3" customWidth="1"/>
    <col min="14339" max="14339" width="38.5703125" style="3" bestFit="1" customWidth="1"/>
    <col min="14340" max="14340" width="24.85546875" style="3" customWidth="1"/>
    <col min="14341" max="14341" width="22.5703125" style="3" bestFit="1" customWidth="1"/>
    <col min="14342" max="14342" width="18" style="3" bestFit="1" customWidth="1"/>
    <col min="14343" max="14343" width="50.28515625" style="3" customWidth="1"/>
    <col min="14344" max="14344" width="18.7109375" style="3" bestFit="1" customWidth="1"/>
    <col min="14345" max="14346" width="6.42578125" style="3" bestFit="1" customWidth="1"/>
    <col min="14347" max="14347" width="18.28515625" style="3" customWidth="1"/>
    <col min="14348" max="14348" width="14.28515625" style="3" bestFit="1" customWidth="1"/>
    <col min="14349" max="14349" width="11.5703125" style="3" bestFit="1" customWidth="1"/>
    <col min="14350" max="14350" width="29.85546875" style="3" customWidth="1"/>
    <col min="14351" max="14351" width="8.140625" style="3" bestFit="1" customWidth="1"/>
    <col min="14352" max="14352" width="34.42578125" style="3" customWidth="1"/>
    <col min="14353" max="14353" width="6.140625" style="3" bestFit="1" customWidth="1"/>
    <col min="14354" max="14354" width="50.42578125" style="3" customWidth="1"/>
    <col min="14355" max="14355" width="5.5703125" style="3" bestFit="1" customWidth="1"/>
    <col min="14356" max="14356" width="1.7109375" style="3" customWidth="1"/>
    <col min="14357" max="14357" width="9.140625" style="3"/>
    <col min="14358" max="14358" width="34.7109375" style="3" customWidth="1"/>
    <col min="14359" max="14592" width="9.140625" style="3"/>
    <col min="14593" max="14593" width="1.7109375" style="3" customWidth="1"/>
    <col min="14594" max="14594" width="7.7109375" style="3" customWidth="1"/>
    <col min="14595" max="14595" width="38.5703125" style="3" bestFit="1" customWidth="1"/>
    <col min="14596" max="14596" width="24.85546875" style="3" customWidth="1"/>
    <col min="14597" max="14597" width="22.5703125" style="3" bestFit="1" customWidth="1"/>
    <col min="14598" max="14598" width="18" style="3" bestFit="1" customWidth="1"/>
    <col min="14599" max="14599" width="50.28515625" style="3" customWidth="1"/>
    <col min="14600" max="14600" width="18.7109375" style="3" bestFit="1" customWidth="1"/>
    <col min="14601" max="14602" width="6.42578125" style="3" bestFit="1" customWidth="1"/>
    <col min="14603" max="14603" width="18.28515625" style="3" customWidth="1"/>
    <col min="14604" max="14604" width="14.28515625" style="3" bestFit="1" customWidth="1"/>
    <col min="14605" max="14605" width="11.5703125" style="3" bestFit="1" customWidth="1"/>
    <col min="14606" max="14606" width="29.85546875" style="3" customWidth="1"/>
    <col min="14607" max="14607" width="8.140625" style="3" bestFit="1" customWidth="1"/>
    <col min="14608" max="14608" width="34.42578125" style="3" customWidth="1"/>
    <col min="14609" max="14609" width="6.140625" style="3" bestFit="1" customWidth="1"/>
    <col min="14610" max="14610" width="50.42578125" style="3" customWidth="1"/>
    <col min="14611" max="14611" width="5.5703125" style="3" bestFit="1" customWidth="1"/>
    <col min="14612" max="14612" width="1.7109375" style="3" customWidth="1"/>
    <col min="14613" max="14613" width="9.140625" style="3"/>
    <col min="14614" max="14614" width="34.7109375" style="3" customWidth="1"/>
    <col min="14615" max="14848" width="9.140625" style="3"/>
    <col min="14849" max="14849" width="1.7109375" style="3" customWidth="1"/>
    <col min="14850" max="14850" width="7.7109375" style="3" customWidth="1"/>
    <col min="14851" max="14851" width="38.5703125" style="3" bestFit="1" customWidth="1"/>
    <col min="14852" max="14852" width="24.85546875" style="3" customWidth="1"/>
    <col min="14853" max="14853" width="22.5703125" style="3" bestFit="1" customWidth="1"/>
    <col min="14854" max="14854" width="18" style="3" bestFit="1" customWidth="1"/>
    <col min="14855" max="14855" width="50.28515625" style="3" customWidth="1"/>
    <col min="14856" max="14856" width="18.7109375" style="3" bestFit="1" customWidth="1"/>
    <col min="14857" max="14858" width="6.42578125" style="3" bestFit="1" customWidth="1"/>
    <col min="14859" max="14859" width="18.28515625" style="3" customWidth="1"/>
    <col min="14860" max="14860" width="14.28515625" style="3" bestFit="1" customWidth="1"/>
    <col min="14861" max="14861" width="11.5703125" style="3" bestFit="1" customWidth="1"/>
    <col min="14862" max="14862" width="29.85546875" style="3" customWidth="1"/>
    <col min="14863" max="14863" width="8.140625" style="3" bestFit="1" customWidth="1"/>
    <col min="14864" max="14864" width="34.42578125" style="3" customWidth="1"/>
    <col min="14865" max="14865" width="6.140625" style="3" bestFit="1" customWidth="1"/>
    <col min="14866" max="14866" width="50.42578125" style="3" customWidth="1"/>
    <col min="14867" max="14867" width="5.5703125" style="3" bestFit="1" customWidth="1"/>
    <col min="14868" max="14868" width="1.7109375" style="3" customWidth="1"/>
    <col min="14869" max="14869" width="9.140625" style="3"/>
    <col min="14870" max="14870" width="34.7109375" style="3" customWidth="1"/>
    <col min="14871" max="15104" width="9.140625" style="3"/>
    <col min="15105" max="15105" width="1.7109375" style="3" customWidth="1"/>
    <col min="15106" max="15106" width="7.7109375" style="3" customWidth="1"/>
    <col min="15107" max="15107" width="38.5703125" style="3" bestFit="1" customWidth="1"/>
    <col min="15108" max="15108" width="24.85546875" style="3" customWidth="1"/>
    <col min="15109" max="15109" width="22.5703125" style="3" bestFit="1" customWidth="1"/>
    <col min="15110" max="15110" width="18" style="3" bestFit="1" customWidth="1"/>
    <col min="15111" max="15111" width="50.28515625" style="3" customWidth="1"/>
    <col min="15112" max="15112" width="18.7109375" style="3" bestFit="1" customWidth="1"/>
    <col min="15113" max="15114" width="6.42578125" style="3" bestFit="1" customWidth="1"/>
    <col min="15115" max="15115" width="18.28515625" style="3" customWidth="1"/>
    <col min="15116" max="15116" width="14.28515625" style="3" bestFit="1" customWidth="1"/>
    <col min="15117" max="15117" width="11.5703125" style="3" bestFit="1" customWidth="1"/>
    <col min="15118" max="15118" width="29.85546875" style="3" customWidth="1"/>
    <col min="15119" max="15119" width="8.140625" style="3" bestFit="1" customWidth="1"/>
    <col min="15120" max="15120" width="34.42578125" style="3" customWidth="1"/>
    <col min="15121" max="15121" width="6.140625" style="3" bestFit="1" customWidth="1"/>
    <col min="15122" max="15122" width="50.42578125" style="3" customWidth="1"/>
    <col min="15123" max="15123" width="5.5703125" style="3" bestFit="1" customWidth="1"/>
    <col min="15124" max="15124" width="1.7109375" style="3" customWidth="1"/>
    <col min="15125" max="15125" width="9.140625" style="3"/>
    <col min="15126" max="15126" width="34.7109375" style="3" customWidth="1"/>
    <col min="15127" max="15360" width="9.140625" style="3"/>
    <col min="15361" max="15361" width="1.7109375" style="3" customWidth="1"/>
    <col min="15362" max="15362" width="7.7109375" style="3" customWidth="1"/>
    <col min="15363" max="15363" width="38.5703125" style="3" bestFit="1" customWidth="1"/>
    <col min="15364" max="15364" width="24.85546875" style="3" customWidth="1"/>
    <col min="15365" max="15365" width="22.5703125" style="3" bestFit="1" customWidth="1"/>
    <col min="15366" max="15366" width="18" style="3" bestFit="1" customWidth="1"/>
    <col min="15367" max="15367" width="50.28515625" style="3" customWidth="1"/>
    <col min="15368" max="15368" width="18.7109375" style="3" bestFit="1" customWidth="1"/>
    <col min="15369" max="15370" width="6.42578125" style="3" bestFit="1" customWidth="1"/>
    <col min="15371" max="15371" width="18.28515625" style="3" customWidth="1"/>
    <col min="15372" max="15372" width="14.28515625" style="3" bestFit="1" customWidth="1"/>
    <col min="15373" max="15373" width="11.5703125" style="3" bestFit="1" customWidth="1"/>
    <col min="15374" max="15374" width="29.85546875" style="3" customWidth="1"/>
    <col min="15375" max="15375" width="8.140625" style="3" bestFit="1" customWidth="1"/>
    <col min="15376" max="15376" width="34.42578125" style="3" customWidth="1"/>
    <col min="15377" max="15377" width="6.140625" style="3" bestFit="1" customWidth="1"/>
    <col min="15378" max="15378" width="50.42578125" style="3" customWidth="1"/>
    <col min="15379" max="15379" width="5.5703125" style="3" bestFit="1" customWidth="1"/>
    <col min="15380" max="15380" width="1.7109375" style="3" customWidth="1"/>
    <col min="15381" max="15381" width="9.140625" style="3"/>
    <col min="15382" max="15382" width="34.7109375" style="3" customWidth="1"/>
    <col min="15383" max="15616" width="9.140625" style="3"/>
    <col min="15617" max="15617" width="1.7109375" style="3" customWidth="1"/>
    <col min="15618" max="15618" width="7.7109375" style="3" customWidth="1"/>
    <col min="15619" max="15619" width="38.5703125" style="3" bestFit="1" customWidth="1"/>
    <col min="15620" max="15620" width="24.85546875" style="3" customWidth="1"/>
    <col min="15621" max="15621" width="22.5703125" style="3" bestFit="1" customWidth="1"/>
    <col min="15622" max="15622" width="18" style="3" bestFit="1" customWidth="1"/>
    <col min="15623" max="15623" width="50.28515625" style="3" customWidth="1"/>
    <col min="15624" max="15624" width="18.7109375" style="3" bestFit="1" customWidth="1"/>
    <col min="15625" max="15626" width="6.42578125" style="3" bestFit="1" customWidth="1"/>
    <col min="15627" max="15627" width="18.28515625" style="3" customWidth="1"/>
    <col min="15628" max="15628" width="14.28515625" style="3" bestFit="1" customWidth="1"/>
    <col min="15629" max="15629" width="11.5703125" style="3" bestFit="1" customWidth="1"/>
    <col min="15630" max="15630" width="29.85546875" style="3" customWidth="1"/>
    <col min="15631" max="15631" width="8.140625" style="3" bestFit="1" customWidth="1"/>
    <col min="15632" max="15632" width="34.42578125" style="3" customWidth="1"/>
    <col min="15633" max="15633" width="6.140625" style="3" bestFit="1" customWidth="1"/>
    <col min="15634" max="15634" width="50.42578125" style="3" customWidth="1"/>
    <col min="15635" max="15635" width="5.5703125" style="3" bestFit="1" customWidth="1"/>
    <col min="15636" max="15636" width="1.7109375" style="3" customWidth="1"/>
    <col min="15637" max="15637" width="9.140625" style="3"/>
    <col min="15638" max="15638" width="34.7109375" style="3" customWidth="1"/>
    <col min="15639" max="15872" width="9.140625" style="3"/>
    <col min="15873" max="15873" width="1.7109375" style="3" customWidth="1"/>
    <col min="15874" max="15874" width="7.7109375" style="3" customWidth="1"/>
    <col min="15875" max="15875" width="38.5703125" style="3" bestFit="1" customWidth="1"/>
    <col min="15876" max="15876" width="24.85546875" style="3" customWidth="1"/>
    <col min="15877" max="15877" width="22.5703125" style="3" bestFit="1" customWidth="1"/>
    <col min="15878" max="15878" width="18" style="3" bestFit="1" customWidth="1"/>
    <col min="15879" max="15879" width="50.28515625" style="3" customWidth="1"/>
    <col min="15880" max="15880" width="18.7109375" style="3" bestFit="1" customWidth="1"/>
    <col min="15881" max="15882" width="6.42578125" style="3" bestFit="1" customWidth="1"/>
    <col min="15883" max="15883" width="18.28515625" style="3" customWidth="1"/>
    <col min="15884" max="15884" width="14.28515625" style="3" bestFit="1" customWidth="1"/>
    <col min="15885" max="15885" width="11.5703125" style="3" bestFit="1" customWidth="1"/>
    <col min="15886" max="15886" width="29.85546875" style="3" customWidth="1"/>
    <col min="15887" max="15887" width="8.140625" style="3" bestFit="1" customWidth="1"/>
    <col min="15888" max="15888" width="34.42578125" style="3" customWidth="1"/>
    <col min="15889" max="15889" width="6.140625" style="3" bestFit="1" customWidth="1"/>
    <col min="15890" max="15890" width="50.42578125" style="3" customWidth="1"/>
    <col min="15891" max="15891" width="5.5703125" style="3" bestFit="1" customWidth="1"/>
    <col min="15892" max="15892" width="1.7109375" style="3" customWidth="1"/>
    <col min="15893" max="15893" width="9.140625" style="3"/>
    <col min="15894" max="15894" width="34.7109375" style="3" customWidth="1"/>
    <col min="15895" max="16128" width="9.140625" style="3"/>
    <col min="16129" max="16129" width="1.7109375" style="3" customWidth="1"/>
    <col min="16130" max="16130" width="7.7109375" style="3" customWidth="1"/>
    <col min="16131" max="16131" width="38.5703125" style="3" bestFit="1" customWidth="1"/>
    <col min="16132" max="16132" width="24.85546875" style="3" customWidth="1"/>
    <col min="16133" max="16133" width="22.5703125" style="3" bestFit="1" customWidth="1"/>
    <col min="16134" max="16134" width="18" style="3" bestFit="1" customWidth="1"/>
    <col min="16135" max="16135" width="50.28515625" style="3" customWidth="1"/>
    <col min="16136" max="16136" width="18.7109375" style="3" bestFit="1" customWidth="1"/>
    <col min="16137" max="16138" width="6.42578125" style="3" bestFit="1" customWidth="1"/>
    <col min="16139" max="16139" width="18.28515625" style="3" customWidth="1"/>
    <col min="16140" max="16140" width="14.28515625" style="3" bestFit="1" customWidth="1"/>
    <col min="16141" max="16141" width="11.5703125" style="3" bestFit="1" customWidth="1"/>
    <col min="16142" max="16142" width="29.85546875" style="3" customWidth="1"/>
    <col min="16143" max="16143" width="8.140625" style="3" bestFit="1" customWidth="1"/>
    <col min="16144" max="16144" width="34.42578125" style="3" customWidth="1"/>
    <col min="16145" max="16145" width="6.140625" style="3" bestFit="1" customWidth="1"/>
    <col min="16146" max="16146" width="50.42578125" style="3" customWidth="1"/>
    <col min="16147" max="16147" width="5.5703125" style="3" bestFit="1" customWidth="1"/>
    <col min="16148" max="16148" width="1.7109375" style="3" customWidth="1"/>
    <col min="16149" max="16149" width="9.140625" style="3"/>
    <col min="16150" max="16150" width="34.7109375" style="3" customWidth="1"/>
    <col min="16151" max="16384" width="9.140625" style="3"/>
  </cols>
  <sheetData>
    <row r="1" spans="1:40" x14ac:dyDescent="0.25">
      <c r="B1" s="167" t="s">
        <v>53</v>
      </c>
      <c r="C1" s="167"/>
      <c r="D1" s="167"/>
      <c r="E1" s="167"/>
      <c r="F1" s="167"/>
      <c r="G1" s="167"/>
      <c r="H1" s="167"/>
      <c r="I1" s="167"/>
      <c r="J1" s="167"/>
      <c r="K1" s="167"/>
      <c r="L1" s="167"/>
      <c r="M1" s="167"/>
      <c r="N1" s="167"/>
      <c r="O1" s="167"/>
      <c r="P1" s="167"/>
      <c r="Q1" s="167"/>
      <c r="R1" s="167"/>
      <c r="S1" s="167"/>
      <c r="T1" s="2"/>
      <c r="V1" s="3"/>
    </row>
    <row r="2" spans="1:40" x14ac:dyDescent="0.25">
      <c r="B2" s="167" t="s">
        <v>54</v>
      </c>
      <c r="C2" s="167"/>
      <c r="D2" s="167"/>
      <c r="E2" s="167"/>
      <c r="F2" s="167"/>
      <c r="G2" s="167"/>
      <c r="H2" s="167"/>
      <c r="I2" s="167"/>
      <c r="J2" s="167"/>
      <c r="K2" s="167"/>
      <c r="L2" s="167"/>
      <c r="M2" s="167"/>
      <c r="N2" s="167"/>
      <c r="O2" s="167"/>
      <c r="P2" s="167"/>
      <c r="Q2" s="167"/>
      <c r="R2" s="167"/>
      <c r="S2" s="167"/>
      <c r="T2" s="2"/>
      <c r="V2" s="3"/>
    </row>
    <row r="3" spans="1:40" x14ac:dyDescent="0.25">
      <c r="B3" s="167" t="s">
        <v>204</v>
      </c>
      <c r="C3" s="167"/>
      <c r="D3" s="167"/>
      <c r="E3" s="167"/>
      <c r="F3" s="167"/>
      <c r="G3" s="167"/>
      <c r="H3" s="167"/>
      <c r="I3" s="167"/>
      <c r="J3" s="167"/>
      <c r="K3" s="167"/>
      <c r="L3" s="167"/>
      <c r="M3" s="167"/>
      <c r="N3" s="167"/>
      <c r="O3" s="167"/>
      <c r="P3" s="167"/>
      <c r="Q3" s="167"/>
      <c r="R3" s="167"/>
      <c r="S3" s="167"/>
      <c r="T3" s="2"/>
      <c r="V3" s="3"/>
    </row>
    <row r="5" spans="1:40" ht="15" thickBot="1" x14ac:dyDescent="0.3"/>
    <row r="6" spans="1:40" ht="25.5" customHeight="1" thickTop="1" x14ac:dyDescent="0.25">
      <c r="B6" s="168" t="s">
        <v>52</v>
      </c>
      <c r="C6" s="170" t="s">
        <v>51</v>
      </c>
      <c r="D6" s="170" t="s">
        <v>55</v>
      </c>
      <c r="E6" s="170" t="s">
        <v>49</v>
      </c>
      <c r="F6" s="170"/>
      <c r="G6" s="170" t="s">
        <v>50</v>
      </c>
      <c r="H6" s="170"/>
      <c r="I6" s="170" t="s">
        <v>56</v>
      </c>
      <c r="J6" s="170"/>
      <c r="K6" s="170" t="s">
        <v>57</v>
      </c>
      <c r="L6" s="170"/>
      <c r="M6" s="170"/>
      <c r="N6" s="172" t="s">
        <v>58</v>
      </c>
      <c r="O6" s="173"/>
      <c r="P6" s="174"/>
      <c r="Q6" s="175" t="s">
        <v>59</v>
      </c>
      <c r="R6" s="177" t="s">
        <v>60</v>
      </c>
      <c r="S6" s="179" t="s">
        <v>61</v>
      </c>
      <c r="T6" s="5"/>
      <c r="V6" s="164" t="s">
        <v>62</v>
      </c>
    </row>
    <row r="7" spans="1:40" ht="42.75" x14ac:dyDescent="0.25">
      <c r="B7" s="169"/>
      <c r="C7" s="171"/>
      <c r="D7" s="171"/>
      <c r="E7" s="6" t="s">
        <v>63</v>
      </c>
      <c r="F7" s="6" t="s">
        <v>64</v>
      </c>
      <c r="G7" s="6" t="s">
        <v>51</v>
      </c>
      <c r="H7" s="6" t="s">
        <v>64</v>
      </c>
      <c r="I7" s="6" t="s">
        <v>65</v>
      </c>
      <c r="J7" s="6" t="s">
        <v>66</v>
      </c>
      <c r="K7" s="6" t="s">
        <v>51</v>
      </c>
      <c r="L7" s="7" t="s">
        <v>67</v>
      </c>
      <c r="M7" s="7" t="s">
        <v>68</v>
      </c>
      <c r="N7" s="6" t="s">
        <v>51</v>
      </c>
      <c r="O7" s="7" t="s">
        <v>69</v>
      </c>
      <c r="P7" s="6" t="s">
        <v>70</v>
      </c>
      <c r="Q7" s="176"/>
      <c r="R7" s="178"/>
      <c r="S7" s="180"/>
      <c r="T7" s="5"/>
      <c r="V7" s="165"/>
    </row>
    <row r="8" spans="1:40" ht="15" thickBot="1" x14ac:dyDescent="0.3">
      <c r="B8" s="8">
        <v>1</v>
      </c>
      <c r="C8" s="9">
        <v>2</v>
      </c>
      <c r="D8" s="9">
        <v>3</v>
      </c>
      <c r="E8" s="9">
        <v>4</v>
      </c>
      <c r="F8" s="9">
        <v>5</v>
      </c>
      <c r="G8" s="9">
        <v>6</v>
      </c>
      <c r="H8" s="9">
        <v>7</v>
      </c>
      <c r="I8" s="9">
        <v>8</v>
      </c>
      <c r="J8" s="9">
        <v>9</v>
      </c>
      <c r="K8" s="9">
        <v>10</v>
      </c>
      <c r="L8" s="9">
        <v>11</v>
      </c>
      <c r="M8" s="9">
        <v>12</v>
      </c>
      <c r="N8" s="9">
        <v>13</v>
      </c>
      <c r="O8" s="9">
        <v>14</v>
      </c>
      <c r="P8" s="9">
        <v>15</v>
      </c>
      <c r="Q8" s="9">
        <v>16</v>
      </c>
      <c r="R8" s="9">
        <v>17</v>
      </c>
      <c r="S8" s="10">
        <v>19</v>
      </c>
      <c r="T8" s="5"/>
      <c r="V8" s="11">
        <v>18</v>
      </c>
    </row>
    <row r="9" spans="1:40" ht="18" customHeight="1" thickTop="1" x14ac:dyDescent="0.25">
      <c r="B9" s="147">
        <v>1</v>
      </c>
      <c r="C9" s="12" t="s">
        <v>48</v>
      </c>
      <c r="D9" s="13" t="s">
        <v>71</v>
      </c>
      <c r="E9" s="14" t="s">
        <v>47</v>
      </c>
      <c r="F9" s="15">
        <v>43739</v>
      </c>
      <c r="G9" s="166" t="s">
        <v>72</v>
      </c>
      <c r="H9" s="15" t="s">
        <v>73</v>
      </c>
      <c r="I9" s="14">
        <f>2021-1989</f>
        <v>32</v>
      </c>
      <c r="J9" s="16">
        <f>12-3</f>
        <v>9</v>
      </c>
      <c r="K9" s="140" t="s">
        <v>74</v>
      </c>
      <c r="L9" s="17">
        <v>2013</v>
      </c>
      <c r="M9" s="18">
        <v>285</v>
      </c>
      <c r="N9" s="19" t="s">
        <v>75</v>
      </c>
      <c r="O9" s="19">
        <v>1991</v>
      </c>
      <c r="P9" s="19" t="s">
        <v>76</v>
      </c>
      <c r="Q9" s="19">
        <f>2021-1963</f>
        <v>58</v>
      </c>
      <c r="R9" s="140" t="s">
        <v>77</v>
      </c>
      <c r="S9" s="20"/>
      <c r="V9" s="21"/>
    </row>
    <row r="10" spans="1:40" ht="18" customHeight="1" x14ac:dyDescent="0.25">
      <c r="B10" s="134"/>
      <c r="C10" s="22"/>
      <c r="D10" s="23"/>
      <c r="E10" s="14" t="s">
        <v>45</v>
      </c>
      <c r="F10" s="24"/>
      <c r="G10" s="137"/>
      <c r="H10" s="25"/>
      <c r="I10" s="14"/>
      <c r="J10" s="14"/>
      <c r="K10" s="140"/>
      <c r="L10" s="17"/>
      <c r="M10" s="17"/>
      <c r="N10" s="19"/>
      <c r="O10" s="19"/>
      <c r="P10" s="19" t="s">
        <v>78</v>
      </c>
      <c r="Q10" s="19"/>
      <c r="R10" s="140"/>
      <c r="S10" s="20"/>
      <c r="V10" s="21"/>
    </row>
    <row r="11" spans="1:40" ht="18" customHeight="1" x14ac:dyDescent="0.25">
      <c r="B11" s="134"/>
      <c r="C11" s="26"/>
      <c r="D11" s="27"/>
      <c r="E11" s="27"/>
      <c r="F11" s="28"/>
      <c r="G11" s="154"/>
      <c r="H11" s="29"/>
      <c r="I11" s="30"/>
      <c r="J11" s="30"/>
      <c r="K11" s="146"/>
      <c r="L11" s="31"/>
      <c r="M11" s="31"/>
      <c r="N11" s="32"/>
      <c r="O11" s="32"/>
      <c r="P11" s="32"/>
      <c r="Q11" s="32"/>
      <c r="R11" s="146"/>
      <c r="S11" s="33"/>
      <c r="V11" s="34"/>
    </row>
    <row r="12" spans="1:40" s="46" customFormat="1" ht="18" customHeight="1" x14ac:dyDescent="0.25">
      <c r="A12" s="1"/>
      <c r="B12" s="134">
        <v>2</v>
      </c>
      <c r="C12" s="35" t="s">
        <v>79</v>
      </c>
      <c r="D12" s="36" t="s">
        <v>80</v>
      </c>
      <c r="E12" s="37" t="s">
        <v>81</v>
      </c>
      <c r="F12" s="38">
        <v>43556</v>
      </c>
      <c r="G12" s="153" t="s">
        <v>43</v>
      </c>
      <c r="H12" s="38" t="s">
        <v>82</v>
      </c>
      <c r="I12" s="39">
        <f>2021-2001</f>
        <v>20</v>
      </c>
      <c r="J12" s="40">
        <f>12-12</f>
        <v>0</v>
      </c>
      <c r="K12" s="139" t="s">
        <v>74</v>
      </c>
      <c r="L12" s="41">
        <v>2012</v>
      </c>
      <c r="M12" s="42">
        <v>360</v>
      </c>
      <c r="N12" s="43" t="s">
        <v>83</v>
      </c>
      <c r="O12" s="43">
        <v>2011</v>
      </c>
      <c r="P12" s="43" t="s">
        <v>84</v>
      </c>
      <c r="Q12" s="43">
        <f>2021-1978</f>
        <v>43</v>
      </c>
      <c r="R12" s="139" t="s">
        <v>85</v>
      </c>
      <c r="S12" s="44"/>
      <c r="T12" s="1"/>
      <c r="U12" s="1"/>
      <c r="V12" s="45"/>
    </row>
    <row r="13" spans="1:40" ht="18" customHeight="1" x14ac:dyDescent="0.25">
      <c r="B13" s="134"/>
      <c r="C13" s="22"/>
      <c r="D13" s="23"/>
      <c r="E13" s="23" t="s">
        <v>42</v>
      </c>
      <c r="F13" s="24"/>
      <c r="G13" s="137"/>
      <c r="H13" s="24"/>
      <c r="I13" s="14"/>
      <c r="J13" s="14"/>
      <c r="K13" s="140"/>
      <c r="L13" s="17"/>
      <c r="M13" s="17"/>
      <c r="N13" s="19" t="s">
        <v>86</v>
      </c>
      <c r="O13" s="19"/>
      <c r="P13" s="140" t="s">
        <v>87</v>
      </c>
      <c r="Q13" s="19"/>
      <c r="R13" s="140"/>
      <c r="S13" s="20"/>
      <c r="V13" s="21"/>
    </row>
    <row r="14" spans="1:40" ht="18" customHeight="1" x14ac:dyDescent="0.25">
      <c r="B14" s="134"/>
      <c r="C14" s="26"/>
      <c r="D14" s="27"/>
      <c r="E14" s="27"/>
      <c r="F14" s="28"/>
      <c r="G14" s="154"/>
      <c r="H14" s="28"/>
      <c r="I14" s="30"/>
      <c r="J14" s="30"/>
      <c r="K14" s="146"/>
      <c r="L14" s="31"/>
      <c r="M14" s="31"/>
      <c r="N14" s="32"/>
      <c r="O14" s="32"/>
      <c r="P14" s="146"/>
      <c r="Q14" s="32"/>
      <c r="R14" s="146"/>
      <c r="S14" s="33"/>
      <c r="V14" s="34"/>
    </row>
    <row r="15" spans="1:40" s="52" customFormat="1" ht="18" customHeight="1" x14ac:dyDescent="0.25">
      <c r="A15" s="47"/>
      <c r="B15" s="134">
        <v>3</v>
      </c>
      <c r="C15" s="48" t="s">
        <v>88</v>
      </c>
      <c r="D15" s="49" t="s">
        <v>89</v>
      </c>
      <c r="E15" s="39" t="s">
        <v>34</v>
      </c>
      <c r="F15" s="50" t="s">
        <v>90</v>
      </c>
      <c r="G15" s="160" t="s">
        <v>40</v>
      </c>
      <c r="H15" s="38">
        <v>44287</v>
      </c>
      <c r="I15" s="39">
        <f>2021-1988</f>
        <v>33</v>
      </c>
      <c r="J15" s="40">
        <f>12-3</f>
        <v>9</v>
      </c>
      <c r="K15" s="139" t="s">
        <v>74</v>
      </c>
      <c r="L15" s="42">
        <v>2010</v>
      </c>
      <c r="M15" s="42">
        <v>360</v>
      </c>
      <c r="N15" s="139" t="s">
        <v>91</v>
      </c>
      <c r="O15" s="43">
        <v>2003</v>
      </c>
      <c r="P15" s="43" t="s">
        <v>84</v>
      </c>
      <c r="Q15" s="43"/>
      <c r="R15" s="139" t="s">
        <v>92</v>
      </c>
      <c r="S15" s="44"/>
      <c r="T15" s="47"/>
      <c r="U15" s="47"/>
      <c r="V15" s="51"/>
      <c r="X15" s="53"/>
      <c r="Y15" s="54"/>
      <c r="Z15" s="55"/>
      <c r="AA15" s="56"/>
      <c r="AB15" s="163"/>
      <c r="AC15" s="57"/>
      <c r="AD15" s="55"/>
      <c r="AE15" s="58"/>
      <c r="AF15" s="152"/>
      <c r="AG15" s="59"/>
      <c r="AH15" s="59"/>
      <c r="AI15" s="152"/>
      <c r="AJ15" s="60"/>
      <c r="AK15" s="60"/>
      <c r="AL15" s="60"/>
      <c r="AM15" s="152"/>
      <c r="AN15" s="47"/>
    </row>
    <row r="16" spans="1:40" s="64" customFormat="1" ht="18" customHeight="1" x14ac:dyDescent="0.25">
      <c r="A16" s="47"/>
      <c r="B16" s="134"/>
      <c r="C16" s="61"/>
      <c r="D16" s="14"/>
      <c r="E16" s="14" t="s">
        <v>93</v>
      </c>
      <c r="F16" s="25"/>
      <c r="G16" s="161"/>
      <c r="H16" s="62"/>
      <c r="I16" s="14"/>
      <c r="J16" s="14"/>
      <c r="K16" s="140"/>
      <c r="L16" s="17"/>
      <c r="M16" s="17"/>
      <c r="N16" s="140"/>
      <c r="O16" s="19"/>
      <c r="P16" s="19" t="s">
        <v>94</v>
      </c>
      <c r="Q16" s="19"/>
      <c r="R16" s="140"/>
      <c r="S16" s="20"/>
      <c r="T16" s="47"/>
      <c r="U16" s="47"/>
      <c r="V16" s="63"/>
      <c r="X16" s="47"/>
      <c r="Y16" s="55"/>
      <c r="Z16" s="55"/>
      <c r="AA16" s="65"/>
      <c r="AB16" s="163"/>
      <c r="AC16" s="66"/>
      <c r="AD16" s="55"/>
      <c r="AE16" s="55"/>
      <c r="AF16" s="152"/>
      <c r="AG16" s="67"/>
      <c r="AH16" s="67"/>
      <c r="AI16" s="152"/>
      <c r="AJ16" s="60"/>
      <c r="AK16" s="60"/>
      <c r="AL16" s="60"/>
      <c r="AM16" s="152"/>
      <c r="AN16" s="47"/>
    </row>
    <row r="17" spans="1:40" s="64" customFormat="1" ht="18" customHeight="1" x14ac:dyDescent="0.25">
      <c r="A17" s="47"/>
      <c r="B17" s="134"/>
      <c r="C17" s="68"/>
      <c r="D17" s="30"/>
      <c r="E17" s="30"/>
      <c r="F17" s="29"/>
      <c r="G17" s="162"/>
      <c r="H17" s="69"/>
      <c r="I17" s="30"/>
      <c r="J17" s="30"/>
      <c r="K17" s="146"/>
      <c r="L17" s="31"/>
      <c r="M17" s="31"/>
      <c r="N17" s="32"/>
      <c r="O17" s="32"/>
      <c r="P17" s="32"/>
      <c r="Q17" s="32"/>
      <c r="R17" s="146"/>
      <c r="S17" s="33"/>
      <c r="T17" s="47"/>
      <c r="U17" s="47"/>
      <c r="V17" s="63"/>
      <c r="X17" s="47"/>
      <c r="Y17" s="55"/>
      <c r="Z17" s="55"/>
      <c r="AA17" s="65"/>
      <c r="AB17" s="55"/>
      <c r="AC17" s="65"/>
      <c r="AD17" s="55"/>
      <c r="AE17" s="55"/>
      <c r="AF17" s="152"/>
      <c r="AG17" s="67"/>
      <c r="AH17" s="67"/>
      <c r="AI17" s="60"/>
      <c r="AJ17" s="60"/>
      <c r="AK17" s="60"/>
      <c r="AL17" s="60"/>
      <c r="AM17" s="152"/>
      <c r="AN17" s="47"/>
    </row>
    <row r="18" spans="1:40" s="52" customFormat="1" ht="18" customHeight="1" x14ac:dyDescent="0.25">
      <c r="A18" s="47"/>
      <c r="B18" s="134">
        <v>4</v>
      </c>
      <c r="C18" s="48" t="s">
        <v>39</v>
      </c>
      <c r="D18" s="49" t="s">
        <v>95</v>
      </c>
      <c r="E18" s="39" t="s">
        <v>34</v>
      </c>
      <c r="F18" s="50" t="s">
        <v>96</v>
      </c>
      <c r="G18" s="160" t="s">
        <v>38</v>
      </c>
      <c r="H18" s="38">
        <v>44287</v>
      </c>
      <c r="I18" s="39">
        <f>2021-2009</f>
        <v>12</v>
      </c>
      <c r="J18" s="40">
        <f>12-2</f>
        <v>10</v>
      </c>
      <c r="K18" s="139" t="s">
        <v>74</v>
      </c>
      <c r="L18" s="42">
        <v>2014</v>
      </c>
      <c r="M18" s="42">
        <v>240</v>
      </c>
      <c r="N18" s="43" t="s">
        <v>97</v>
      </c>
      <c r="O18" s="43">
        <v>2010</v>
      </c>
      <c r="P18" s="43" t="s">
        <v>84</v>
      </c>
      <c r="Q18" s="43">
        <f>2021-1975</f>
        <v>46</v>
      </c>
      <c r="R18" s="139" t="s">
        <v>98</v>
      </c>
      <c r="S18" s="44"/>
      <c r="T18" s="47"/>
      <c r="U18" s="47"/>
      <c r="V18" s="51"/>
      <c r="X18" s="53"/>
      <c r="Y18" s="54"/>
      <c r="Z18" s="55"/>
      <c r="AA18" s="56"/>
      <c r="AB18" s="163"/>
      <c r="AC18" s="57"/>
      <c r="AD18" s="55"/>
      <c r="AE18" s="58"/>
      <c r="AF18" s="152"/>
      <c r="AG18" s="59"/>
      <c r="AH18" s="59"/>
      <c r="AI18" s="60"/>
      <c r="AJ18" s="60"/>
      <c r="AK18" s="60"/>
      <c r="AL18" s="60"/>
      <c r="AM18" s="152"/>
      <c r="AN18" s="47"/>
    </row>
    <row r="19" spans="1:40" s="64" customFormat="1" ht="18" customHeight="1" x14ac:dyDescent="0.25">
      <c r="A19" s="47"/>
      <c r="B19" s="134"/>
      <c r="C19" s="61"/>
      <c r="D19" s="14"/>
      <c r="E19" s="14" t="s">
        <v>93</v>
      </c>
      <c r="F19" s="25"/>
      <c r="G19" s="161"/>
      <c r="H19" s="62"/>
      <c r="I19" s="14"/>
      <c r="J19" s="14"/>
      <c r="K19" s="140"/>
      <c r="L19" s="17"/>
      <c r="M19" s="17"/>
      <c r="N19" s="19" t="s">
        <v>86</v>
      </c>
      <c r="O19" s="19"/>
      <c r="P19" s="140" t="s">
        <v>99</v>
      </c>
      <c r="Q19" s="19"/>
      <c r="R19" s="140"/>
      <c r="S19" s="20"/>
      <c r="T19" s="47"/>
      <c r="U19" s="47"/>
      <c r="V19" s="63"/>
      <c r="X19" s="47"/>
      <c r="Y19" s="55"/>
      <c r="Z19" s="55"/>
      <c r="AA19" s="65"/>
      <c r="AB19" s="163"/>
      <c r="AC19" s="66"/>
      <c r="AD19" s="55"/>
      <c r="AE19" s="55"/>
      <c r="AF19" s="152"/>
      <c r="AG19" s="67"/>
      <c r="AH19" s="67"/>
      <c r="AI19" s="60"/>
      <c r="AJ19" s="60"/>
      <c r="AK19" s="152"/>
      <c r="AL19" s="60"/>
      <c r="AM19" s="152"/>
      <c r="AN19" s="47"/>
    </row>
    <row r="20" spans="1:40" s="64" customFormat="1" ht="18" customHeight="1" x14ac:dyDescent="0.25">
      <c r="A20" s="47"/>
      <c r="B20" s="134"/>
      <c r="C20" s="68"/>
      <c r="D20" s="30"/>
      <c r="E20" s="30"/>
      <c r="F20" s="29"/>
      <c r="G20" s="162"/>
      <c r="H20" s="69"/>
      <c r="I20" s="30"/>
      <c r="J20" s="30"/>
      <c r="K20" s="146"/>
      <c r="L20" s="31"/>
      <c r="M20" s="31"/>
      <c r="N20" s="32"/>
      <c r="O20" s="32"/>
      <c r="P20" s="146"/>
      <c r="Q20" s="32"/>
      <c r="R20" s="146"/>
      <c r="S20" s="33"/>
      <c r="T20" s="47"/>
      <c r="U20" s="47"/>
      <c r="V20" s="63"/>
      <c r="X20" s="47"/>
      <c r="Y20" s="55"/>
      <c r="Z20" s="55"/>
      <c r="AA20" s="65"/>
      <c r="AB20" s="55"/>
      <c r="AC20" s="65"/>
      <c r="AD20" s="55"/>
      <c r="AE20" s="55"/>
      <c r="AF20" s="152"/>
      <c r="AG20" s="67"/>
      <c r="AH20" s="67"/>
      <c r="AI20" s="60"/>
      <c r="AJ20" s="60"/>
      <c r="AK20" s="152"/>
      <c r="AL20" s="60"/>
      <c r="AM20" s="152"/>
      <c r="AN20" s="47"/>
    </row>
    <row r="21" spans="1:40" s="64" customFormat="1" ht="18" customHeight="1" x14ac:dyDescent="0.25">
      <c r="A21" s="47"/>
      <c r="B21" s="134">
        <v>5</v>
      </c>
      <c r="C21" s="47" t="s">
        <v>37</v>
      </c>
      <c r="D21" s="14" t="s">
        <v>100</v>
      </c>
      <c r="E21" s="39" t="s">
        <v>34</v>
      </c>
      <c r="F21" s="25">
        <v>43191</v>
      </c>
      <c r="G21" s="157" t="s">
        <v>101</v>
      </c>
      <c r="H21" s="38" t="s">
        <v>82</v>
      </c>
      <c r="I21" s="14">
        <f>2021-1983</f>
        <v>38</v>
      </c>
      <c r="J21" s="14">
        <f>12-5</f>
        <v>7</v>
      </c>
      <c r="K21" s="70" t="s">
        <v>102</v>
      </c>
      <c r="L21" s="17">
        <v>2000</v>
      </c>
      <c r="M21" s="17">
        <v>360</v>
      </c>
      <c r="N21" s="139" t="s">
        <v>103</v>
      </c>
      <c r="O21" s="19">
        <v>2003</v>
      </c>
      <c r="P21" s="19" t="s">
        <v>84</v>
      </c>
      <c r="Q21" s="19">
        <f>2021-1963</f>
        <v>58</v>
      </c>
      <c r="R21" s="139" t="s">
        <v>104</v>
      </c>
      <c r="S21" s="20"/>
      <c r="T21" s="47"/>
      <c r="U21" s="47"/>
      <c r="V21" s="63"/>
      <c r="X21" s="47"/>
      <c r="Y21" s="47"/>
      <c r="Z21" s="47"/>
      <c r="AA21" s="47"/>
      <c r="AB21" s="47"/>
      <c r="AC21" s="47"/>
      <c r="AD21" s="47"/>
      <c r="AE21" s="47"/>
      <c r="AF21" s="47"/>
      <c r="AG21" s="47"/>
      <c r="AH21" s="47"/>
      <c r="AI21" s="47"/>
      <c r="AJ21" s="47"/>
      <c r="AK21" s="47"/>
      <c r="AL21" s="47"/>
      <c r="AM21" s="47"/>
      <c r="AN21" s="47"/>
    </row>
    <row r="22" spans="1:40" s="64" customFormat="1" ht="18" customHeight="1" x14ac:dyDescent="0.25">
      <c r="A22" s="47"/>
      <c r="B22" s="134"/>
      <c r="C22" s="47"/>
      <c r="D22" s="14"/>
      <c r="E22" s="14" t="s">
        <v>93</v>
      </c>
      <c r="F22" s="25"/>
      <c r="G22" s="158"/>
      <c r="H22" s="71"/>
      <c r="I22" s="14"/>
      <c r="J22" s="14"/>
      <c r="K22" s="140" t="s">
        <v>105</v>
      </c>
      <c r="L22" s="17"/>
      <c r="M22" s="17"/>
      <c r="N22" s="140"/>
      <c r="O22" s="19"/>
      <c r="P22" s="19" t="s">
        <v>106</v>
      </c>
      <c r="Q22" s="19"/>
      <c r="R22" s="140"/>
      <c r="S22" s="20"/>
      <c r="T22" s="47"/>
      <c r="U22" s="47"/>
      <c r="V22" s="63"/>
      <c r="X22" s="47"/>
      <c r="Y22" s="47"/>
      <c r="Z22" s="47"/>
      <c r="AA22" s="47"/>
      <c r="AB22" s="47"/>
      <c r="AC22" s="47"/>
      <c r="AD22" s="47"/>
      <c r="AE22" s="47"/>
      <c r="AF22" s="47"/>
      <c r="AG22" s="47"/>
      <c r="AH22" s="47"/>
      <c r="AI22" s="47"/>
      <c r="AJ22" s="47"/>
      <c r="AK22" s="47"/>
      <c r="AL22" s="47"/>
      <c r="AM22" s="47"/>
      <c r="AN22" s="47"/>
    </row>
    <row r="23" spans="1:40" s="64" customFormat="1" ht="18" customHeight="1" x14ac:dyDescent="0.25">
      <c r="A23" s="47"/>
      <c r="B23" s="134"/>
      <c r="C23" s="47"/>
      <c r="D23" s="14"/>
      <c r="E23" s="14"/>
      <c r="F23" s="25"/>
      <c r="G23" s="159"/>
      <c r="H23" s="71"/>
      <c r="I23" s="14"/>
      <c r="J23" s="14"/>
      <c r="K23" s="146"/>
      <c r="L23" s="17"/>
      <c r="M23" s="17"/>
      <c r="N23" s="19"/>
      <c r="O23" s="19"/>
      <c r="P23" s="19"/>
      <c r="Q23" s="19"/>
      <c r="R23" s="146"/>
      <c r="S23" s="20"/>
      <c r="T23" s="47"/>
      <c r="U23" s="47"/>
      <c r="V23" s="63"/>
      <c r="X23" s="47"/>
      <c r="Y23" s="47"/>
      <c r="Z23" s="47"/>
      <c r="AA23" s="47"/>
      <c r="AB23" s="47"/>
      <c r="AC23" s="47"/>
      <c r="AD23" s="47"/>
      <c r="AE23" s="47"/>
      <c r="AF23" s="47"/>
      <c r="AG23" s="47"/>
      <c r="AH23" s="47"/>
      <c r="AI23" s="47"/>
      <c r="AJ23" s="47"/>
      <c r="AK23" s="47"/>
      <c r="AL23" s="47"/>
      <c r="AM23" s="47"/>
      <c r="AN23" s="47"/>
    </row>
    <row r="24" spans="1:40" s="46" customFormat="1" ht="18" customHeight="1" x14ac:dyDescent="0.25">
      <c r="A24" s="1"/>
      <c r="B24" s="134">
        <v>6</v>
      </c>
      <c r="C24" s="35" t="s">
        <v>107</v>
      </c>
      <c r="D24" s="36" t="s">
        <v>108</v>
      </c>
      <c r="E24" s="39" t="s">
        <v>34</v>
      </c>
      <c r="F24" s="38" t="s">
        <v>109</v>
      </c>
      <c r="G24" s="136" t="s">
        <v>35</v>
      </c>
      <c r="H24" s="38">
        <v>41642</v>
      </c>
      <c r="I24" s="40">
        <f>2021-2008</f>
        <v>13</v>
      </c>
      <c r="J24" s="40">
        <f>12-1</f>
        <v>11</v>
      </c>
      <c r="K24" s="42" t="s">
        <v>110</v>
      </c>
      <c r="L24" s="42">
        <v>2010</v>
      </c>
      <c r="M24" s="42">
        <v>216</v>
      </c>
      <c r="N24" s="43" t="s">
        <v>111</v>
      </c>
      <c r="O24" s="43">
        <v>2014</v>
      </c>
      <c r="P24" s="43" t="s">
        <v>84</v>
      </c>
      <c r="Q24" s="43">
        <f>2021-1976</f>
        <v>45</v>
      </c>
      <c r="R24" s="139" t="s">
        <v>112</v>
      </c>
      <c r="S24" s="44"/>
      <c r="T24" s="1"/>
      <c r="U24" s="1"/>
      <c r="V24" s="51"/>
      <c r="X24" s="1"/>
      <c r="Y24" s="1"/>
      <c r="Z24" s="1"/>
      <c r="AA24" s="1"/>
      <c r="AB24" s="1"/>
      <c r="AC24" s="1"/>
      <c r="AD24" s="1"/>
      <c r="AE24" s="1"/>
      <c r="AF24" s="1"/>
      <c r="AG24" s="1"/>
      <c r="AH24" s="1"/>
      <c r="AI24" s="1"/>
      <c r="AJ24" s="1"/>
      <c r="AK24" s="1"/>
      <c r="AL24" s="1"/>
      <c r="AM24" s="1"/>
      <c r="AN24" s="1"/>
    </row>
    <row r="25" spans="1:40" ht="18" customHeight="1" x14ac:dyDescent="0.25">
      <c r="B25" s="134"/>
      <c r="C25" s="72"/>
      <c r="D25" s="23"/>
      <c r="E25" s="14" t="s">
        <v>93</v>
      </c>
      <c r="F25" s="24"/>
      <c r="G25" s="137"/>
      <c r="H25" s="24"/>
      <c r="I25" s="14"/>
      <c r="J25" s="14"/>
      <c r="K25" s="17"/>
      <c r="L25" s="17"/>
      <c r="M25" s="17"/>
      <c r="N25" s="19" t="s">
        <v>113</v>
      </c>
      <c r="O25" s="19"/>
      <c r="P25" s="19" t="s">
        <v>114</v>
      </c>
      <c r="Q25" s="19"/>
      <c r="R25" s="140"/>
      <c r="S25" s="20"/>
      <c r="V25" s="21"/>
      <c r="X25" s="1"/>
      <c r="Y25" s="1"/>
      <c r="Z25" s="1"/>
      <c r="AA25" s="1"/>
      <c r="AB25" s="1"/>
      <c r="AC25" s="1"/>
      <c r="AD25" s="1"/>
      <c r="AE25" s="1"/>
      <c r="AF25" s="1"/>
      <c r="AG25" s="1"/>
      <c r="AH25" s="1"/>
      <c r="AI25" s="1"/>
      <c r="AJ25" s="1"/>
      <c r="AK25" s="1"/>
      <c r="AL25" s="1"/>
      <c r="AM25" s="1"/>
      <c r="AN25" s="1"/>
    </row>
    <row r="26" spans="1:40" ht="18" customHeight="1" x14ac:dyDescent="0.25">
      <c r="B26" s="134"/>
      <c r="C26" s="73"/>
      <c r="D26" s="27"/>
      <c r="E26" s="27"/>
      <c r="F26" s="28"/>
      <c r="G26" s="154"/>
      <c r="H26" s="28"/>
      <c r="I26" s="30"/>
      <c r="J26" s="30"/>
      <c r="K26" s="31"/>
      <c r="L26" s="31"/>
      <c r="M26" s="31"/>
      <c r="N26" s="32"/>
      <c r="O26" s="32"/>
      <c r="P26" s="32"/>
      <c r="Q26" s="32"/>
      <c r="R26" s="146"/>
      <c r="S26" s="33"/>
      <c r="V26" s="34"/>
      <c r="X26" s="1"/>
      <c r="Y26" s="1"/>
      <c r="Z26" s="1"/>
      <c r="AA26" s="1"/>
      <c r="AB26" s="1"/>
      <c r="AC26" s="1"/>
      <c r="AD26" s="1"/>
      <c r="AE26" s="1"/>
      <c r="AF26" s="1"/>
      <c r="AG26" s="1"/>
      <c r="AH26" s="1"/>
      <c r="AI26" s="1"/>
      <c r="AJ26" s="1"/>
      <c r="AK26" s="1"/>
      <c r="AL26" s="1"/>
      <c r="AM26" s="1"/>
      <c r="AN26" s="1"/>
    </row>
    <row r="27" spans="1:40" s="46" customFormat="1" ht="18" customHeight="1" x14ac:dyDescent="0.25">
      <c r="A27" s="1"/>
      <c r="B27" s="134">
        <v>7</v>
      </c>
      <c r="C27" s="35" t="s">
        <v>33</v>
      </c>
      <c r="D27" s="36" t="s">
        <v>115</v>
      </c>
      <c r="E27" s="37" t="s">
        <v>30</v>
      </c>
      <c r="F27" s="38">
        <v>43922</v>
      </c>
      <c r="G27" s="136" t="s">
        <v>116</v>
      </c>
      <c r="H27" s="38" t="s">
        <v>82</v>
      </c>
      <c r="I27" s="40">
        <f>2021-2009</f>
        <v>12</v>
      </c>
      <c r="J27" s="40">
        <f>12-2</f>
        <v>10</v>
      </c>
      <c r="K27" s="74" t="s">
        <v>117</v>
      </c>
      <c r="L27" s="42">
        <v>2012</v>
      </c>
      <c r="M27" s="42">
        <v>285</v>
      </c>
      <c r="N27" s="43" t="s">
        <v>118</v>
      </c>
      <c r="O27" s="43">
        <v>2004</v>
      </c>
      <c r="P27" s="43" t="s">
        <v>76</v>
      </c>
      <c r="Q27" s="43">
        <f>2021-1977</f>
        <v>44</v>
      </c>
      <c r="R27" s="139" t="s">
        <v>119</v>
      </c>
      <c r="S27" s="44"/>
      <c r="T27" s="1"/>
      <c r="U27" s="1"/>
      <c r="V27" s="45"/>
      <c r="X27" s="75"/>
      <c r="Y27" s="76"/>
      <c r="Z27" s="77"/>
      <c r="AA27" s="57"/>
      <c r="AB27" s="78"/>
      <c r="AC27" s="57"/>
      <c r="AD27" s="58"/>
      <c r="AE27" s="58"/>
      <c r="AF27" s="79"/>
      <c r="AG27" s="59"/>
      <c r="AH27" s="59"/>
      <c r="AI27" s="60"/>
      <c r="AJ27" s="60"/>
      <c r="AK27" s="60"/>
      <c r="AL27" s="60"/>
      <c r="AM27" s="79"/>
      <c r="AN27" s="1"/>
    </row>
    <row r="28" spans="1:40" ht="18" customHeight="1" x14ac:dyDescent="0.25">
      <c r="B28" s="134"/>
      <c r="C28" s="80"/>
      <c r="D28" s="23"/>
      <c r="E28" s="23" t="s">
        <v>29</v>
      </c>
      <c r="F28" s="24"/>
      <c r="G28" s="143"/>
      <c r="H28" s="24"/>
      <c r="I28" s="14"/>
      <c r="J28" s="14"/>
      <c r="K28" s="70"/>
      <c r="L28" s="17"/>
      <c r="M28" s="17"/>
      <c r="N28" s="19" t="s">
        <v>120</v>
      </c>
      <c r="O28" s="19"/>
      <c r="P28" s="19" t="s">
        <v>121</v>
      </c>
      <c r="Q28" s="19"/>
      <c r="R28" s="140"/>
      <c r="S28" s="20"/>
      <c r="V28" s="34"/>
      <c r="X28" s="1"/>
      <c r="Y28" s="77"/>
      <c r="Z28" s="77"/>
      <c r="AA28" s="81"/>
      <c r="AB28" s="78"/>
      <c r="AC28" s="81"/>
      <c r="AD28" s="55"/>
      <c r="AE28" s="55"/>
      <c r="AF28" s="79"/>
      <c r="AG28" s="67"/>
      <c r="AH28" s="67"/>
      <c r="AI28" s="60"/>
      <c r="AJ28" s="60"/>
      <c r="AK28" s="60"/>
      <c r="AL28" s="60"/>
      <c r="AM28" s="79"/>
      <c r="AN28" s="1"/>
    </row>
    <row r="29" spans="1:40" ht="18" customHeight="1" x14ac:dyDescent="0.25">
      <c r="B29" s="134"/>
      <c r="C29" s="26" t="s">
        <v>122</v>
      </c>
      <c r="D29" s="27"/>
      <c r="E29" s="27"/>
      <c r="F29" s="28"/>
      <c r="G29" s="144"/>
      <c r="H29" s="28"/>
      <c r="I29" s="30"/>
      <c r="J29" s="30"/>
      <c r="K29" s="82"/>
      <c r="L29" s="31"/>
      <c r="M29" s="31"/>
      <c r="N29" s="32"/>
      <c r="O29" s="32"/>
      <c r="P29" s="32"/>
      <c r="Q29" s="32"/>
      <c r="R29" s="146"/>
      <c r="S29" s="33"/>
      <c r="V29" s="34"/>
      <c r="X29" s="1"/>
      <c r="Y29" s="77"/>
      <c r="Z29" s="77"/>
      <c r="AA29" s="81"/>
      <c r="AB29" s="77"/>
      <c r="AC29" s="81"/>
      <c r="AD29" s="55"/>
      <c r="AE29" s="55"/>
      <c r="AF29" s="79"/>
      <c r="AG29" s="67"/>
      <c r="AH29" s="67"/>
      <c r="AI29" s="60"/>
      <c r="AJ29" s="60"/>
      <c r="AK29" s="60"/>
      <c r="AL29" s="60"/>
      <c r="AM29" s="79"/>
      <c r="AN29" s="1"/>
    </row>
    <row r="30" spans="1:40" s="46" customFormat="1" ht="18" customHeight="1" x14ac:dyDescent="0.25">
      <c r="A30" s="1"/>
      <c r="B30" s="134">
        <v>8</v>
      </c>
      <c r="C30" s="48" t="s">
        <v>123</v>
      </c>
      <c r="D30" s="49" t="s">
        <v>124</v>
      </c>
      <c r="E30" s="37" t="s">
        <v>30</v>
      </c>
      <c r="F30" s="50">
        <v>44470</v>
      </c>
      <c r="G30" s="136" t="s">
        <v>125</v>
      </c>
      <c r="H30" s="38" t="s">
        <v>82</v>
      </c>
      <c r="I30" s="39">
        <f>2021-2009</f>
        <v>12</v>
      </c>
      <c r="J30" s="40">
        <f>12-2</f>
        <v>10</v>
      </c>
      <c r="K30" s="139" t="s">
        <v>117</v>
      </c>
      <c r="L30" s="42">
        <v>2012</v>
      </c>
      <c r="M30" s="42">
        <v>285</v>
      </c>
      <c r="N30" s="43" t="s">
        <v>126</v>
      </c>
      <c r="O30" s="43">
        <v>2018</v>
      </c>
      <c r="P30" s="43" t="s">
        <v>127</v>
      </c>
      <c r="Q30" s="43">
        <f>2021-1977</f>
        <v>44</v>
      </c>
      <c r="R30" s="139" t="s">
        <v>128</v>
      </c>
      <c r="S30" s="44"/>
      <c r="T30" s="1"/>
      <c r="U30" s="1"/>
      <c r="V30" s="45"/>
      <c r="X30" s="53"/>
      <c r="Y30" s="54"/>
      <c r="Z30" s="77"/>
      <c r="AA30" s="56"/>
      <c r="AB30" s="155"/>
      <c r="AC30" s="57"/>
      <c r="AD30" s="55"/>
      <c r="AE30" s="58"/>
      <c r="AF30" s="152"/>
      <c r="AG30" s="59"/>
      <c r="AH30" s="59"/>
      <c r="AI30" s="60"/>
      <c r="AJ30" s="60"/>
      <c r="AK30" s="60"/>
      <c r="AL30" s="60"/>
      <c r="AM30" s="152"/>
      <c r="AN30" s="1"/>
    </row>
    <row r="31" spans="1:40" ht="18" customHeight="1" x14ac:dyDescent="0.25">
      <c r="B31" s="134"/>
      <c r="C31" s="61"/>
      <c r="D31" s="14"/>
      <c r="E31" s="23" t="s">
        <v>29</v>
      </c>
      <c r="F31" s="25"/>
      <c r="G31" s="143"/>
      <c r="H31" s="62"/>
      <c r="I31" s="14"/>
      <c r="J31" s="14"/>
      <c r="K31" s="140"/>
      <c r="L31" s="17"/>
      <c r="M31" s="17"/>
      <c r="N31" s="19" t="s">
        <v>86</v>
      </c>
      <c r="O31" s="19"/>
      <c r="P31" s="19" t="s">
        <v>94</v>
      </c>
      <c r="Q31" s="19"/>
      <c r="R31" s="140"/>
      <c r="S31" s="20"/>
      <c r="V31" s="21"/>
      <c r="X31" s="47"/>
      <c r="Y31" s="55"/>
      <c r="Z31" s="77"/>
      <c r="AA31" s="65"/>
      <c r="AB31" s="155"/>
      <c r="AC31" s="66"/>
      <c r="AD31" s="55"/>
      <c r="AE31" s="55"/>
      <c r="AF31" s="152"/>
      <c r="AG31" s="67"/>
      <c r="AH31" s="67"/>
      <c r="AI31" s="60"/>
      <c r="AJ31" s="60"/>
      <c r="AK31" s="60"/>
      <c r="AL31" s="60"/>
      <c r="AM31" s="152"/>
      <c r="AN31" s="1"/>
    </row>
    <row r="32" spans="1:40" ht="18" customHeight="1" x14ac:dyDescent="0.25">
      <c r="B32" s="134"/>
      <c r="C32" s="68"/>
      <c r="D32" s="30"/>
      <c r="E32" s="30"/>
      <c r="F32" s="29"/>
      <c r="G32" s="144"/>
      <c r="H32" s="69"/>
      <c r="I32" s="30"/>
      <c r="J32" s="30"/>
      <c r="K32" s="146"/>
      <c r="L32" s="31"/>
      <c r="M32" s="31"/>
      <c r="N32" s="32"/>
      <c r="O32" s="32"/>
      <c r="P32" s="32"/>
      <c r="Q32" s="32"/>
      <c r="R32" s="146"/>
      <c r="S32" s="33"/>
      <c r="V32" s="34"/>
      <c r="X32" s="47"/>
      <c r="Y32" s="55"/>
      <c r="Z32" s="55"/>
      <c r="AA32" s="65"/>
      <c r="AB32" s="55"/>
      <c r="AC32" s="65"/>
      <c r="AD32" s="55"/>
      <c r="AE32" s="55"/>
      <c r="AF32" s="152"/>
      <c r="AG32" s="67"/>
      <c r="AH32" s="67"/>
      <c r="AI32" s="60"/>
      <c r="AJ32" s="60"/>
      <c r="AK32" s="60"/>
      <c r="AL32" s="60"/>
      <c r="AM32" s="152"/>
      <c r="AN32" s="1"/>
    </row>
    <row r="33" spans="1:40" s="46" customFormat="1" ht="18" customHeight="1" x14ac:dyDescent="0.25">
      <c r="A33" s="1"/>
      <c r="B33" s="134">
        <v>9</v>
      </c>
      <c r="C33" s="35" t="s">
        <v>129</v>
      </c>
      <c r="D33" s="36" t="s">
        <v>130</v>
      </c>
      <c r="E33" s="39" t="s">
        <v>30</v>
      </c>
      <c r="F33" s="38">
        <v>42826</v>
      </c>
      <c r="G33" s="136" t="s">
        <v>31</v>
      </c>
      <c r="H33" s="38" t="s">
        <v>82</v>
      </c>
      <c r="I33" s="40">
        <f>2021-2010</f>
        <v>11</v>
      </c>
      <c r="J33" s="40">
        <f>12-1</f>
        <v>11</v>
      </c>
      <c r="K33" s="74" t="s">
        <v>117</v>
      </c>
      <c r="L33" s="42">
        <v>2012</v>
      </c>
      <c r="M33" s="42">
        <v>285</v>
      </c>
      <c r="N33" s="43" t="s">
        <v>131</v>
      </c>
      <c r="O33" s="43">
        <v>2018</v>
      </c>
      <c r="P33" s="43" t="s">
        <v>84</v>
      </c>
      <c r="Q33" s="43">
        <f>2021-1982</f>
        <v>39</v>
      </c>
      <c r="R33" s="139" t="s">
        <v>132</v>
      </c>
      <c r="S33" s="44"/>
      <c r="T33" s="1"/>
      <c r="U33" s="1"/>
      <c r="V33" s="45"/>
      <c r="X33" s="75"/>
      <c r="Y33" s="76"/>
      <c r="Z33" s="55"/>
      <c r="AA33" s="57"/>
      <c r="AB33" s="78"/>
      <c r="AC33" s="57"/>
      <c r="AD33" s="58"/>
      <c r="AE33" s="58"/>
      <c r="AF33" s="79"/>
      <c r="AG33" s="59"/>
      <c r="AH33" s="59"/>
      <c r="AI33" s="60"/>
      <c r="AJ33" s="60"/>
      <c r="AK33" s="60"/>
      <c r="AL33" s="60"/>
      <c r="AM33" s="79"/>
      <c r="AN33" s="1"/>
    </row>
    <row r="34" spans="1:40" ht="18" customHeight="1" x14ac:dyDescent="0.25">
      <c r="B34" s="134"/>
      <c r="C34" s="22"/>
      <c r="D34" s="23"/>
      <c r="E34" s="23" t="s">
        <v>133</v>
      </c>
      <c r="F34" s="24"/>
      <c r="G34" s="143"/>
      <c r="H34" s="24"/>
      <c r="I34" s="14"/>
      <c r="J34" s="14"/>
      <c r="K34" s="70"/>
      <c r="L34" s="17"/>
      <c r="M34" s="17"/>
      <c r="N34" s="19"/>
      <c r="O34" s="19"/>
      <c r="P34" s="19" t="s">
        <v>134</v>
      </c>
      <c r="Q34" s="19"/>
      <c r="R34" s="140"/>
      <c r="S34" s="20"/>
      <c r="V34" s="21"/>
      <c r="X34" s="1"/>
      <c r="Y34" s="77"/>
      <c r="Z34" s="77"/>
      <c r="AA34" s="81"/>
      <c r="AB34" s="78"/>
      <c r="AC34" s="81"/>
      <c r="AD34" s="55"/>
      <c r="AE34" s="55"/>
      <c r="AF34" s="79"/>
      <c r="AG34" s="67"/>
      <c r="AH34" s="67"/>
      <c r="AI34" s="60"/>
      <c r="AJ34" s="60"/>
      <c r="AK34" s="60"/>
      <c r="AL34" s="60"/>
      <c r="AM34" s="79"/>
      <c r="AN34" s="1"/>
    </row>
    <row r="35" spans="1:40" ht="18" customHeight="1" x14ac:dyDescent="0.25">
      <c r="B35" s="134"/>
      <c r="C35" s="26"/>
      <c r="D35" s="27"/>
      <c r="E35" s="27"/>
      <c r="F35" s="28"/>
      <c r="G35" s="144"/>
      <c r="H35" s="28"/>
      <c r="I35" s="30"/>
      <c r="J35" s="30"/>
      <c r="K35" s="82"/>
      <c r="L35" s="31"/>
      <c r="M35" s="31"/>
      <c r="N35" s="32"/>
      <c r="O35" s="32"/>
      <c r="P35" s="32"/>
      <c r="Q35" s="32"/>
      <c r="R35" s="146"/>
      <c r="S35" s="33"/>
      <c r="V35" s="34"/>
      <c r="X35" s="1"/>
      <c r="Y35" s="77"/>
      <c r="Z35" s="77"/>
      <c r="AA35" s="81"/>
      <c r="AB35" s="77"/>
      <c r="AC35" s="81"/>
      <c r="AD35" s="55"/>
      <c r="AE35" s="55"/>
      <c r="AF35" s="79"/>
      <c r="AG35" s="67"/>
      <c r="AH35" s="67"/>
      <c r="AI35" s="60"/>
      <c r="AJ35" s="60"/>
      <c r="AK35" s="60"/>
      <c r="AL35" s="60"/>
      <c r="AM35" s="79"/>
      <c r="AN35" s="1"/>
    </row>
    <row r="36" spans="1:40" s="46" customFormat="1" ht="18" customHeight="1" x14ac:dyDescent="0.25">
      <c r="A36" s="1"/>
      <c r="B36" s="134">
        <v>10</v>
      </c>
      <c r="C36" s="35" t="s">
        <v>28</v>
      </c>
      <c r="D36" s="36" t="s">
        <v>142</v>
      </c>
      <c r="E36" s="39" t="s">
        <v>30</v>
      </c>
      <c r="F36" s="38">
        <v>44652</v>
      </c>
      <c r="G36" s="136" t="s">
        <v>27</v>
      </c>
      <c r="H36" s="38" t="s">
        <v>82</v>
      </c>
      <c r="I36" s="40">
        <f>2021-2009</f>
        <v>12</v>
      </c>
      <c r="J36" s="40">
        <f>12-2</f>
        <v>10</v>
      </c>
      <c r="K36" s="42" t="s">
        <v>110</v>
      </c>
      <c r="L36" s="42">
        <v>2010</v>
      </c>
      <c r="M36" s="42">
        <v>135</v>
      </c>
      <c r="N36" s="43" t="s">
        <v>143</v>
      </c>
      <c r="O36" s="43">
        <v>2007</v>
      </c>
      <c r="P36" s="43" t="s">
        <v>76</v>
      </c>
      <c r="Q36" s="43">
        <f>2021-1985</f>
        <v>36</v>
      </c>
      <c r="R36" s="139" t="s">
        <v>144</v>
      </c>
      <c r="S36" s="44"/>
      <c r="T36" s="1"/>
      <c r="U36" s="1"/>
      <c r="V36" s="45"/>
      <c r="X36" s="75"/>
      <c r="Y36" s="76"/>
      <c r="Z36" s="77"/>
      <c r="AA36" s="57"/>
      <c r="AB36" s="155"/>
      <c r="AC36" s="57"/>
      <c r="AD36" s="58"/>
      <c r="AE36" s="58"/>
      <c r="AF36" s="59"/>
      <c r="AG36" s="59"/>
      <c r="AH36" s="59"/>
      <c r="AI36" s="60"/>
      <c r="AJ36" s="60"/>
      <c r="AK36" s="60"/>
      <c r="AL36" s="60"/>
      <c r="AM36" s="152"/>
      <c r="AN36" s="119"/>
    </row>
    <row r="37" spans="1:40" ht="18" customHeight="1" x14ac:dyDescent="0.25">
      <c r="B37" s="134"/>
      <c r="C37" s="72"/>
      <c r="D37" s="23"/>
      <c r="E37" s="23" t="s">
        <v>133</v>
      </c>
      <c r="F37" s="24"/>
      <c r="G37" s="137"/>
      <c r="H37" s="24"/>
      <c r="I37" s="14"/>
      <c r="J37" s="14"/>
      <c r="K37" s="17"/>
      <c r="L37" s="17"/>
      <c r="M37" s="17"/>
      <c r="N37" s="19" t="s">
        <v>145</v>
      </c>
      <c r="O37" s="19"/>
      <c r="P37" s="19" t="s">
        <v>146</v>
      </c>
      <c r="Q37" s="19"/>
      <c r="R37" s="140"/>
      <c r="S37" s="20"/>
      <c r="V37" s="21"/>
      <c r="X37" s="1"/>
      <c r="Y37" s="77"/>
      <c r="Z37" s="77"/>
      <c r="AA37" s="81"/>
      <c r="AB37" s="155"/>
      <c r="AC37" s="81"/>
      <c r="AD37" s="55"/>
      <c r="AE37" s="55"/>
      <c r="AF37" s="67"/>
      <c r="AG37" s="67"/>
      <c r="AH37" s="67"/>
      <c r="AI37" s="60"/>
      <c r="AJ37" s="60"/>
      <c r="AK37" s="60"/>
      <c r="AL37" s="60"/>
      <c r="AM37" s="152"/>
      <c r="AN37" s="120"/>
    </row>
    <row r="38" spans="1:40" ht="18" customHeight="1" x14ac:dyDescent="0.25">
      <c r="B38" s="134"/>
      <c r="C38" s="73"/>
      <c r="D38" s="27"/>
      <c r="E38" s="27"/>
      <c r="F38" s="28"/>
      <c r="G38" s="154"/>
      <c r="H38" s="28"/>
      <c r="I38" s="30"/>
      <c r="J38" s="30"/>
      <c r="K38" s="31"/>
      <c r="L38" s="31"/>
      <c r="M38" s="31"/>
      <c r="N38" s="85"/>
      <c r="O38" s="32"/>
      <c r="P38" s="32"/>
      <c r="Q38" s="32"/>
      <c r="R38" s="146"/>
      <c r="S38" s="33"/>
      <c r="V38" s="34"/>
      <c r="X38" s="1"/>
      <c r="Y38" s="77"/>
      <c r="Z38" s="77"/>
      <c r="AA38" s="81"/>
      <c r="AB38" s="155"/>
      <c r="AC38" s="81"/>
      <c r="AD38" s="55"/>
      <c r="AE38" s="55"/>
      <c r="AF38" s="67"/>
      <c r="AG38" s="67"/>
      <c r="AH38" s="67"/>
      <c r="AI38" s="60"/>
      <c r="AJ38" s="60"/>
      <c r="AK38" s="60"/>
      <c r="AL38" s="60"/>
      <c r="AM38" s="152"/>
      <c r="AN38" s="121"/>
    </row>
    <row r="39" spans="1:40" s="46" customFormat="1" ht="18" customHeight="1" x14ac:dyDescent="0.25">
      <c r="A39" s="1"/>
      <c r="B39" s="134">
        <v>11</v>
      </c>
      <c r="C39" s="35" t="s">
        <v>20</v>
      </c>
      <c r="D39" s="83" t="s">
        <v>135</v>
      </c>
      <c r="E39" s="37" t="s">
        <v>19</v>
      </c>
      <c r="F39" s="38">
        <v>43922</v>
      </c>
      <c r="G39" s="136" t="s">
        <v>206</v>
      </c>
      <c r="H39" s="38">
        <v>41730</v>
      </c>
      <c r="I39" s="40">
        <f>2021-2008</f>
        <v>13</v>
      </c>
      <c r="J39" s="40">
        <f>12-1</f>
        <v>11</v>
      </c>
      <c r="K39" s="42" t="s">
        <v>136</v>
      </c>
      <c r="L39" s="42">
        <v>2009</v>
      </c>
      <c r="M39" s="42">
        <v>174</v>
      </c>
      <c r="N39" s="43" t="s">
        <v>137</v>
      </c>
      <c r="O39" s="43">
        <v>2009</v>
      </c>
      <c r="P39" s="43" t="s">
        <v>76</v>
      </c>
      <c r="Q39" s="43">
        <f>2021-1968</f>
        <v>53</v>
      </c>
      <c r="R39" s="139" t="s">
        <v>138</v>
      </c>
      <c r="S39" s="44"/>
      <c r="T39" s="1"/>
      <c r="U39" s="1"/>
      <c r="V39" s="45"/>
      <c r="X39" s="75"/>
      <c r="Y39" s="76"/>
      <c r="Z39" s="77"/>
      <c r="AA39" s="57"/>
      <c r="AB39" s="77"/>
      <c r="AC39" s="57"/>
      <c r="AD39" s="58"/>
      <c r="AE39" s="58"/>
      <c r="AF39" s="59"/>
      <c r="AG39" s="59"/>
      <c r="AH39" s="59"/>
      <c r="AI39" s="60"/>
      <c r="AJ39" s="60"/>
      <c r="AK39" s="60"/>
      <c r="AL39" s="60"/>
      <c r="AM39" s="79"/>
      <c r="AN39" s="1"/>
    </row>
    <row r="40" spans="1:40" ht="18" customHeight="1" x14ac:dyDescent="0.25">
      <c r="B40" s="134"/>
      <c r="C40" s="22"/>
      <c r="D40" s="23"/>
      <c r="E40" s="23" t="s">
        <v>139</v>
      </c>
      <c r="F40" s="24"/>
      <c r="G40" s="143"/>
      <c r="H40" s="24"/>
      <c r="I40" s="14"/>
      <c r="J40" s="14"/>
      <c r="K40" s="17"/>
      <c r="L40" s="17"/>
      <c r="M40" s="17"/>
      <c r="N40" s="19" t="s">
        <v>140</v>
      </c>
      <c r="O40" s="19"/>
      <c r="P40" s="19" t="s">
        <v>141</v>
      </c>
      <c r="Q40" s="19"/>
      <c r="R40" s="140"/>
      <c r="S40" s="20"/>
      <c r="V40" s="21"/>
      <c r="W40" s="1"/>
      <c r="X40" s="84"/>
      <c r="Y40" s="77"/>
      <c r="Z40" s="77"/>
      <c r="AA40" s="81"/>
      <c r="AB40" s="77"/>
      <c r="AC40" s="81"/>
      <c r="AD40" s="55"/>
      <c r="AE40" s="55"/>
      <c r="AF40" s="67"/>
      <c r="AG40" s="67"/>
      <c r="AH40" s="67"/>
      <c r="AI40" s="60"/>
      <c r="AJ40" s="60"/>
      <c r="AK40" s="60"/>
      <c r="AL40" s="60"/>
      <c r="AM40" s="79"/>
      <c r="AN40" s="1"/>
    </row>
    <row r="41" spans="1:40" ht="18" customHeight="1" x14ac:dyDescent="0.25">
      <c r="B41" s="134"/>
      <c r="C41" s="26"/>
      <c r="D41" s="27"/>
      <c r="E41" s="27"/>
      <c r="F41" s="28"/>
      <c r="G41" s="144"/>
      <c r="H41" s="28"/>
      <c r="I41" s="30"/>
      <c r="J41" s="30"/>
      <c r="K41" s="31"/>
      <c r="L41" s="31"/>
      <c r="M41" s="31"/>
      <c r="N41" s="32"/>
      <c r="O41" s="32"/>
      <c r="P41" s="32"/>
      <c r="Q41" s="32"/>
      <c r="R41" s="146"/>
      <c r="S41" s="33"/>
      <c r="V41" s="34"/>
      <c r="W41" s="1"/>
      <c r="X41" s="84"/>
      <c r="Y41" s="77"/>
      <c r="Z41" s="77"/>
      <c r="AA41" s="81"/>
      <c r="AB41" s="77"/>
      <c r="AC41" s="81"/>
      <c r="AD41" s="55"/>
      <c r="AE41" s="55"/>
      <c r="AF41" s="67"/>
      <c r="AG41" s="67"/>
      <c r="AH41" s="67"/>
      <c r="AI41" s="60"/>
      <c r="AJ41" s="60"/>
      <c r="AK41" s="60"/>
      <c r="AL41" s="60"/>
      <c r="AM41" s="79"/>
      <c r="AN41" s="1"/>
    </row>
    <row r="42" spans="1:40" s="46" customFormat="1" ht="18" customHeight="1" x14ac:dyDescent="0.25">
      <c r="A42" s="1"/>
      <c r="B42" s="134">
        <v>12</v>
      </c>
      <c r="C42" s="86" t="s">
        <v>26</v>
      </c>
      <c r="D42" s="36" t="s">
        <v>147</v>
      </c>
      <c r="E42" s="37" t="s">
        <v>148</v>
      </c>
      <c r="F42" s="38">
        <v>43556</v>
      </c>
      <c r="G42" s="136" t="s">
        <v>25</v>
      </c>
      <c r="H42" s="38" t="s">
        <v>82</v>
      </c>
      <c r="I42" s="40">
        <f>2021-2011</f>
        <v>10</v>
      </c>
      <c r="J42" s="40">
        <f>12-1</f>
        <v>11</v>
      </c>
      <c r="K42" s="42" t="s">
        <v>110</v>
      </c>
      <c r="L42" s="42">
        <v>2012</v>
      </c>
      <c r="M42" s="42">
        <v>216</v>
      </c>
      <c r="N42" s="43" t="s">
        <v>149</v>
      </c>
      <c r="O42" s="43">
        <v>2005</v>
      </c>
      <c r="P42" s="43" t="s">
        <v>150</v>
      </c>
      <c r="Q42" s="43">
        <f>2021-1982</f>
        <v>39</v>
      </c>
      <c r="R42" s="139" t="s">
        <v>151</v>
      </c>
      <c r="S42" s="44"/>
      <c r="T42" s="1"/>
      <c r="U42" s="1"/>
      <c r="V42" s="45"/>
      <c r="X42" s="87"/>
      <c r="Y42" s="76"/>
      <c r="Z42" s="77"/>
      <c r="AA42" s="57"/>
      <c r="AB42" s="77"/>
      <c r="AC42" s="57"/>
      <c r="AD42" s="58"/>
      <c r="AE42" s="58"/>
      <c r="AF42" s="59"/>
      <c r="AG42" s="59"/>
      <c r="AH42" s="59"/>
      <c r="AI42" s="60"/>
      <c r="AJ42" s="60"/>
      <c r="AK42" s="60"/>
      <c r="AL42" s="60"/>
      <c r="AM42" s="152"/>
      <c r="AN42" s="1"/>
    </row>
    <row r="43" spans="1:40" ht="18" customHeight="1" x14ac:dyDescent="0.25">
      <c r="B43" s="134"/>
      <c r="C43" s="22"/>
      <c r="D43" s="23"/>
      <c r="E43" s="23" t="s">
        <v>139</v>
      </c>
      <c r="F43" s="24"/>
      <c r="G43" s="137"/>
      <c r="H43" s="24"/>
      <c r="I43" s="14"/>
      <c r="J43" s="14"/>
      <c r="K43" s="17"/>
      <c r="L43" s="17"/>
      <c r="M43" s="17"/>
      <c r="N43" s="19"/>
      <c r="O43" s="19"/>
      <c r="P43" s="19" t="s">
        <v>152</v>
      </c>
      <c r="Q43" s="19"/>
      <c r="R43" s="140"/>
      <c r="S43" s="20"/>
      <c r="V43" s="21"/>
      <c r="W43" s="1"/>
      <c r="X43" s="1"/>
      <c r="Y43" s="77"/>
      <c r="Z43" s="77"/>
      <c r="AA43" s="81"/>
      <c r="AB43" s="77"/>
      <c r="AC43" s="81"/>
      <c r="AD43" s="55"/>
      <c r="AE43" s="55"/>
      <c r="AF43" s="67"/>
      <c r="AG43" s="67"/>
      <c r="AH43" s="67"/>
      <c r="AI43" s="60"/>
      <c r="AJ43" s="60"/>
      <c r="AK43" s="60"/>
      <c r="AL43" s="60"/>
      <c r="AM43" s="152"/>
      <c r="AN43" s="1"/>
    </row>
    <row r="44" spans="1:40" ht="18" customHeight="1" x14ac:dyDescent="0.25">
      <c r="B44" s="134"/>
      <c r="C44" s="26"/>
      <c r="D44" s="27"/>
      <c r="E44" s="27"/>
      <c r="F44" s="28"/>
      <c r="G44" s="154"/>
      <c r="H44" s="28"/>
      <c r="I44" s="30"/>
      <c r="J44" s="30"/>
      <c r="K44" s="31"/>
      <c r="L44" s="31"/>
      <c r="M44" s="31"/>
      <c r="N44" s="32"/>
      <c r="O44" s="32"/>
      <c r="P44" s="32"/>
      <c r="Q44" s="32"/>
      <c r="R44" s="146"/>
      <c r="S44" s="33"/>
      <c r="V44" s="34"/>
      <c r="W44" s="1"/>
      <c r="X44" s="1"/>
      <c r="Y44" s="77"/>
      <c r="Z44" s="77"/>
      <c r="AA44" s="81"/>
      <c r="AB44" s="77"/>
      <c r="AC44" s="81"/>
      <c r="AD44" s="55"/>
      <c r="AE44" s="55"/>
      <c r="AF44" s="67"/>
      <c r="AG44" s="67"/>
      <c r="AH44" s="67"/>
      <c r="AI44" s="60"/>
      <c r="AJ44" s="60"/>
      <c r="AK44" s="60"/>
      <c r="AL44" s="60"/>
      <c r="AM44" s="152"/>
      <c r="AN44" s="1"/>
    </row>
    <row r="45" spans="1:40" s="46" customFormat="1" ht="18" customHeight="1" x14ac:dyDescent="0.25">
      <c r="A45" s="1"/>
      <c r="B45" s="134">
        <v>13</v>
      </c>
      <c r="C45" s="35" t="s">
        <v>24</v>
      </c>
      <c r="D45" s="36" t="s">
        <v>153</v>
      </c>
      <c r="E45" s="37" t="s">
        <v>148</v>
      </c>
      <c r="F45" s="88">
        <v>43556</v>
      </c>
      <c r="G45" s="153" t="s">
        <v>154</v>
      </c>
      <c r="H45" s="38">
        <v>44652</v>
      </c>
      <c r="I45" s="40">
        <f>2021-2011</f>
        <v>10</v>
      </c>
      <c r="J45" s="39">
        <f>12-1</f>
        <v>11</v>
      </c>
      <c r="K45" s="42" t="s">
        <v>110</v>
      </c>
      <c r="L45" s="41">
        <v>2012</v>
      </c>
      <c r="M45" s="41">
        <v>216</v>
      </c>
      <c r="N45" s="74" t="s">
        <v>155</v>
      </c>
      <c r="O45" s="43">
        <v>2010</v>
      </c>
      <c r="P45" s="43" t="s">
        <v>76</v>
      </c>
      <c r="Q45" s="43">
        <f>2021-1988</f>
        <v>33</v>
      </c>
      <c r="R45" s="139" t="s">
        <v>156</v>
      </c>
      <c r="S45" s="44"/>
      <c r="T45" s="1"/>
      <c r="U45" s="1"/>
      <c r="V45" s="45"/>
      <c r="X45" s="75"/>
      <c r="Y45" s="76"/>
      <c r="Z45" s="77"/>
      <c r="AA45" s="89"/>
      <c r="AB45" s="77"/>
      <c r="AC45" s="57"/>
      <c r="AD45" s="58"/>
      <c r="AE45" s="55"/>
      <c r="AF45" s="59"/>
      <c r="AG45" s="67"/>
      <c r="AH45" s="67"/>
      <c r="AI45" s="79"/>
      <c r="AJ45" s="60"/>
      <c r="AK45" s="60"/>
      <c r="AL45" s="60"/>
      <c r="AM45" s="152"/>
      <c r="AN45" s="1"/>
    </row>
    <row r="46" spans="1:40" ht="18" customHeight="1" x14ac:dyDescent="0.25">
      <c r="B46" s="134"/>
      <c r="C46" s="80"/>
      <c r="D46" s="23"/>
      <c r="E46" s="23" t="s">
        <v>139</v>
      </c>
      <c r="F46" s="24"/>
      <c r="G46" s="137"/>
      <c r="H46" s="24"/>
      <c r="I46" s="14"/>
      <c r="J46" s="14"/>
      <c r="K46" s="17"/>
      <c r="L46" s="17"/>
      <c r="M46" s="17"/>
      <c r="N46" s="70"/>
      <c r="O46" s="19"/>
      <c r="P46" s="19" t="s">
        <v>141</v>
      </c>
      <c r="Q46" s="19"/>
      <c r="R46" s="140"/>
      <c r="S46" s="20"/>
      <c r="V46" s="90"/>
      <c r="W46" s="1"/>
      <c r="X46" s="1"/>
      <c r="Y46" s="77"/>
      <c r="Z46" s="77"/>
      <c r="AA46" s="81"/>
      <c r="AB46" s="77"/>
      <c r="AC46" s="81"/>
      <c r="AD46" s="55"/>
      <c r="AE46" s="55"/>
      <c r="AF46" s="67"/>
      <c r="AG46" s="67"/>
      <c r="AH46" s="67"/>
      <c r="AI46" s="79"/>
      <c r="AJ46" s="60"/>
      <c r="AK46" s="60"/>
      <c r="AL46" s="60"/>
      <c r="AM46" s="152"/>
      <c r="AN46" s="1"/>
    </row>
    <row r="47" spans="1:40" ht="18" customHeight="1" x14ac:dyDescent="0.25">
      <c r="B47" s="134"/>
      <c r="C47" s="91"/>
      <c r="D47" s="92"/>
      <c r="E47" s="27"/>
      <c r="F47" s="28"/>
      <c r="G47" s="154"/>
      <c r="H47" s="28"/>
      <c r="I47" s="30"/>
      <c r="J47" s="30"/>
      <c r="K47" s="31"/>
      <c r="L47" s="31"/>
      <c r="M47" s="31"/>
      <c r="N47" s="82"/>
      <c r="O47" s="32"/>
      <c r="P47" s="32"/>
      <c r="Q47" s="32"/>
      <c r="R47" s="146"/>
      <c r="S47" s="33"/>
      <c r="V47" s="93"/>
      <c r="W47" s="1"/>
      <c r="X47" s="1"/>
      <c r="Y47" s="76"/>
      <c r="Z47" s="77"/>
      <c r="AA47" s="81"/>
      <c r="AB47" s="77"/>
      <c r="AC47" s="81"/>
      <c r="AD47" s="55"/>
      <c r="AE47" s="55"/>
      <c r="AF47" s="67"/>
      <c r="AG47" s="67"/>
      <c r="AH47" s="67"/>
      <c r="AI47" s="79"/>
      <c r="AJ47" s="60"/>
      <c r="AK47" s="60"/>
      <c r="AL47" s="60"/>
      <c r="AM47" s="152"/>
      <c r="AN47" s="1"/>
    </row>
    <row r="48" spans="1:40" s="46" customFormat="1" ht="18" customHeight="1" x14ac:dyDescent="0.25">
      <c r="A48" s="1"/>
      <c r="B48" s="134">
        <v>14</v>
      </c>
      <c r="C48" s="35" t="s">
        <v>18</v>
      </c>
      <c r="D48" s="83" t="s">
        <v>157</v>
      </c>
      <c r="E48" s="37" t="s">
        <v>15</v>
      </c>
      <c r="F48" s="94">
        <v>44105</v>
      </c>
      <c r="G48" s="136" t="s">
        <v>202</v>
      </c>
      <c r="H48" s="38">
        <v>42705</v>
      </c>
      <c r="I48" s="40">
        <f>2021-2009</f>
        <v>12</v>
      </c>
      <c r="J48" s="39">
        <f>12-2</f>
        <v>10</v>
      </c>
      <c r="K48" s="41" t="s">
        <v>136</v>
      </c>
      <c r="L48" s="41">
        <v>2010</v>
      </c>
      <c r="M48" s="41">
        <v>90</v>
      </c>
      <c r="N48" s="43" t="s">
        <v>158</v>
      </c>
      <c r="O48" s="43">
        <v>2014</v>
      </c>
      <c r="P48" s="43" t="s">
        <v>76</v>
      </c>
      <c r="Q48" s="43">
        <f>2021-1985</f>
        <v>36</v>
      </c>
      <c r="R48" s="139" t="s">
        <v>159</v>
      </c>
      <c r="S48" s="44"/>
      <c r="T48" s="1"/>
      <c r="U48" s="1"/>
      <c r="V48" s="45"/>
      <c r="X48" s="75"/>
      <c r="Y48" s="76"/>
      <c r="Z48" s="77"/>
      <c r="AA48" s="95"/>
      <c r="AB48" s="77"/>
      <c r="AC48" s="57"/>
      <c r="AD48" s="58"/>
      <c r="AE48" s="55"/>
      <c r="AF48" s="67"/>
      <c r="AG48" s="67"/>
      <c r="AH48" s="67"/>
      <c r="AI48" s="60"/>
      <c r="AJ48" s="60"/>
      <c r="AK48" s="60"/>
      <c r="AL48" s="60"/>
      <c r="AM48" s="79"/>
      <c r="AN48" s="1"/>
    </row>
    <row r="49" spans="1:40" ht="18" customHeight="1" x14ac:dyDescent="0.25">
      <c r="B49" s="134"/>
      <c r="C49" s="80"/>
      <c r="D49" s="23"/>
      <c r="E49" s="23" t="s">
        <v>14</v>
      </c>
      <c r="F49" s="24"/>
      <c r="G49" s="143"/>
      <c r="H49" s="24"/>
      <c r="I49" s="14"/>
      <c r="J49" s="14"/>
      <c r="K49" s="17"/>
      <c r="L49" s="17"/>
      <c r="M49" s="17"/>
      <c r="N49" s="19"/>
      <c r="O49" s="19"/>
      <c r="P49" s="19" t="s">
        <v>160</v>
      </c>
      <c r="Q49" s="19"/>
      <c r="R49" s="140"/>
      <c r="S49" s="20"/>
      <c r="V49" s="34"/>
      <c r="X49" s="1"/>
      <c r="Y49" s="77"/>
      <c r="Z49" s="77"/>
      <c r="AA49" s="81"/>
      <c r="AB49" s="77"/>
      <c r="AC49" s="81"/>
      <c r="AD49" s="55"/>
      <c r="AE49" s="55"/>
      <c r="AF49" s="67"/>
      <c r="AG49" s="67"/>
      <c r="AH49" s="67"/>
      <c r="AI49" s="60"/>
      <c r="AJ49" s="60"/>
      <c r="AK49" s="60"/>
      <c r="AL49" s="60"/>
      <c r="AM49" s="79"/>
      <c r="AN49" s="1"/>
    </row>
    <row r="50" spans="1:40" ht="18" customHeight="1" x14ac:dyDescent="0.25">
      <c r="B50" s="134"/>
      <c r="C50" s="91"/>
      <c r="D50" s="27"/>
      <c r="E50" s="27"/>
      <c r="F50" s="28"/>
      <c r="G50" s="144"/>
      <c r="H50" s="28"/>
      <c r="I50" s="30"/>
      <c r="J50" s="30"/>
      <c r="K50" s="31"/>
      <c r="L50" s="31"/>
      <c r="M50" s="31"/>
      <c r="N50" s="32"/>
      <c r="O50" s="32"/>
      <c r="P50" s="32"/>
      <c r="Q50" s="32"/>
      <c r="R50" s="146"/>
      <c r="S50" s="33"/>
      <c r="V50" s="21"/>
      <c r="X50" s="1"/>
      <c r="Y50" s="77"/>
      <c r="Z50" s="77"/>
      <c r="AA50" s="81"/>
      <c r="AB50" s="77"/>
      <c r="AC50" s="81"/>
      <c r="AD50" s="55"/>
      <c r="AE50" s="55"/>
      <c r="AF50" s="67"/>
      <c r="AG50" s="67"/>
      <c r="AH50" s="67"/>
      <c r="AI50" s="60"/>
      <c r="AJ50" s="60"/>
      <c r="AK50" s="60"/>
      <c r="AL50" s="60"/>
      <c r="AM50" s="79"/>
      <c r="AN50" s="1"/>
    </row>
    <row r="51" spans="1:40" s="46" customFormat="1" ht="18" customHeight="1" x14ac:dyDescent="0.25">
      <c r="A51" s="1"/>
      <c r="B51" s="134">
        <v>15</v>
      </c>
      <c r="C51" s="35" t="s">
        <v>17</v>
      </c>
      <c r="D51" s="83" t="s">
        <v>161</v>
      </c>
      <c r="E51" s="37" t="s">
        <v>15</v>
      </c>
      <c r="F51" s="38">
        <v>43922</v>
      </c>
      <c r="G51" s="136" t="s">
        <v>16</v>
      </c>
      <c r="H51" s="38">
        <v>41214</v>
      </c>
      <c r="I51" s="40">
        <f>2021-2010</f>
        <v>11</v>
      </c>
      <c r="J51" s="40">
        <f>12-1</f>
        <v>11</v>
      </c>
      <c r="K51" s="41" t="s">
        <v>136</v>
      </c>
      <c r="L51" s="41">
        <v>2011</v>
      </c>
      <c r="M51" s="41">
        <v>174</v>
      </c>
      <c r="N51" s="43" t="s">
        <v>162</v>
      </c>
      <c r="O51" s="43">
        <v>2008</v>
      </c>
      <c r="P51" s="43" t="s">
        <v>76</v>
      </c>
      <c r="Q51" s="43">
        <f>2021-1972</f>
        <v>49</v>
      </c>
      <c r="R51" s="139" t="s">
        <v>163</v>
      </c>
      <c r="S51" s="44"/>
      <c r="T51" s="1"/>
      <c r="U51" s="1"/>
      <c r="V51" s="45"/>
      <c r="X51" s="75"/>
      <c r="Y51" s="76"/>
      <c r="Z51" s="77"/>
      <c r="AA51" s="57"/>
      <c r="AB51" s="155"/>
      <c r="AC51" s="57"/>
      <c r="AD51" s="58"/>
      <c r="AE51" s="58"/>
      <c r="AF51" s="67"/>
      <c r="AG51" s="67"/>
      <c r="AH51" s="67"/>
      <c r="AI51" s="60"/>
      <c r="AJ51" s="60"/>
      <c r="AK51" s="60"/>
      <c r="AL51" s="60"/>
      <c r="AM51" s="79"/>
      <c r="AN51" s="1"/>
    </row>
    <row r="52" spans="1:40" ht="18" customHeight="1" x14ac:dyDescent="0.25">
      <c r="B52" s="134"/>
      <c r="C52" s="22"/>
      <c r="D52" s="23"/>
      <c r="E52" s="23" t="s">
        <v>14</v>
      </c>
      <c r="F52" s="24"/>
      <c r="G52" s="143"/>
      <c r="H52" s="24"/>
      <c r="I52" s="14"/>
      <c r="J52" s="14"/>
      <c r="K52" s="17"/>
      <c r="L52" s="17"/>
      <c r="M52" s="17"/>
      <c r="N52" s="19"/>
      <c r="O52" s="19"/>
      <c r="P52" s="19" t="s">
        <v>164</v>
      </c>
      <c r="Q52" s="19"/>
      <c r="R52" s="140"/>
      <c r="S52" s="20"/>
      <c r="V52" s="21"/>
      <c r="W52" s="1"/>
      <c r="X52" s="1"/>
      <c r="Y52" s="77"/>
      <c r="Z52" s="77"/>
      <c r="AA52" s="81"/>
      <c r="AB52" s="155"/>
      <c r="AC52" s="81"/>
      <c r="AD52" s="55"/>
      <c r="AE52" s="55"/>
      <c r="AF52" s="67"/>
      <c r="AG52" s="67"/>
      <c r="AH52" s="67"/>
      <c r="AI52" s="60"/>
      <c r="AJ52" s="60"/>
      <c r="AK52" s="60"/>
      <c r="AL52" s="60"/>
      <c r="AM52" s="79"/>
      <c r="AN52" s="1"/>
    </row>
    <row r="53" spans="1:40" ht="18" customHeight="1" x14ac:dyDescent="0.25">
      <c r="B53" s="134"/>
      <c r="C53" s="26"/>
      <c r="D53" s="27"/>
      <c r="E53" s="27"/>
      <c r="F53" s="28"/>
      <c r="G53" s="144"/>
      <c r="H53" s="28"/>
      <c r="I53" s="30"/>
      <c r="J53" s="30"/>
      <c r="K53" s="31"/>
      <c r="L53" s="31"/>
      <c r="M53" s="31"/>
      <c r="N53" s="32"/>
      <c r="O53" s="32"/>
      <c r="P53" s="32"/>
      <c r="Q53" s="32"/>
      <c r="R53" s="146"/>
      <c r="S53" s="33"/>
      <c r="V53" s="34"/>
      <c r="W53" s="1"/>
      <c r="X53" s="1"/>
      <c r="Y53" s="77"/>
      <c r="Z53" s="77"/>
      <c r="AA53" s="81"/>
      <c r="AB53" s="77"/>
      <c r="AC53" s="81"/>
      <c r="AD53" s="55"/>
      <c r="AE53" s="55"/>
      <c r="AF53" s="67"/>
      <c r="AG53" s="67"/>
      <c r="AH53" s="67"/>
      <c r="AI53" s="60"/>
      <c r="AJ53" s="60"/>
      <c r="AK53" s="60"/>
      <c r="AL53" s="60"/>
      <c r="AM53" s="79"/>
      <c r="AN53" s="1"/>
    </row>
    <row r="54" spans="1:40" s="46" customFormat="1" ht="18" customHeight="1" x14ac:dyDescent="0.25">
      <c r="A54" s="1"/>
      <c r="B54" s="134">
        <v>16</v>
      </c>
      <c r="C54" s="35" t="s">
        <v>23</v>
      </c>
      <c r="D54" s="36" t="s">
        <v>165</v>
      </c>
      <c r="E54" s="37" t="s">
        <v>15</v>
      </c>
      <c r="F54" s="38">
        <v>42461</v>
      </c>
      <c r="G54" s="136" t="s">
        <v>22</v>
      </c>
      <c r="H54" s="38" t="s">
        <v>82</v>
      </c>
      <c r="I54" s="39">
        <f>2021-2010</f>
        <v>11</v>
      </c>
      <c r="J54" s="40">
        <f>12-1</f>
        <v>11</v>
      </c>
      <c r="K54" s="42" t="s">
        <v>110</v>
      </c>
      <c r="L54" s="42">
        <v>2011</v>
      </c>
      <c r="M54" s="42">
        <v>216</v>
      </c>
      <c r="N54" s="43" t="s">
        <v>166</v>
      </c>
      <c r="O54" s="43">
        <v>2020</v>
      </c>
      <c r="P54" s="43" t="s">
        <v>84</v>
      </c>
      <c r="Q54" s="43">
        <f>2021-1985</f>
        <v>36</v>
      </c>
      <c r="R54" s="139" t="s">
        <v>167</v>
      </c>
      <c r="S54" s="44"/>
      <c r="T54" s="1"/>
      <c r="U54" s="1"/>
      <c r="V54" s="45"/>
      <c r="X54" s="75"/>
      <c r="Y54" s="76"/>
      <c r="Z54" s="77"/>
      <c r="AA54" s="57"/>
      <c r="AB54" s="156"/>
      <c r="AC54" s="57"/>
      <c r="AD54" s="55"/>
      <c r="AE54" s="58"/>
      <c r="AF54" s="59"/>
      <c r="AG54" s="59"/>
      <c r="AH54" s="59"/>
      <c r="AI54" s="60"/>
      <c r="AJ54" s="60"/>
      <c r="AK54" s="60"/>
      <c r="AL54" s="60"/>
      <c r="AM54" s="152"/>
      <c r="AN54" s="1"/>
    </row>
    <row r="55" spans="1:40" ht="18" customHeight="1" x14ac:dyDescent="0.25">
      <c r="B55" s="134"/>
      <c r="C55" s="22"/>
      <c r="D55" s="23"/>
      <c r="E55" s="23" t="s">
        <v>14</v>
      </c>
      <c r="F55" s="24"/>
      <c r="G55" s="143"/>
      <c r="H55" s="24"/>
      <c r="I55" s="14"/>
      <c r="J55" s="14"/>
      <c r="K55" s="17"/>
      <c r="L55" s="17"/>
      <c r="M55" s="17"/>
      <c r="N55" s="19"/>
      <c r="O55" s="19"/>
      <c r="P55" s="19" t="s">
        <v>168</v>
      </c>
      <c r="Q55" s="19"/>
      <c r="R55" s="140"/>
      <c r="S55" s="20"/>
      <c r="V55" s="34"/>
      <c r="W55" s="1"/>
      <c r="X55" s="1"/>
      <c r="Y55" s="77"/>
      <c r="Z55" s="77"/>
      <c r="AA55" s="81"/>
      <c r="AB55" s="156"/>
      <c r="AC55" s="81"/>
      <c r="AD55" s="55"/>
      <c r="AE55" s="55"/>
      <c r="AF55" s="67"/>
      <c r="AG55" s="67"/>
      <c r="AH55" s="67"/>
      <c r="AI55" s="60"/>
      <c r="AJ55" s="60"/>
      <c r="AK55" s="60"/>
      <c r="AL55" s="60"/>
      <c r="AM55" s="152"/>
      <c r="AN55" s="1"/>
    </row>
    <row r="56" spans="1:40" ht="18" customHeight="1" x14ac:dyDescent="0.25">
      <c r="B56" s="134"/>
      <c r="C56" s="26"/>
      <c r="D56" s="27"/>
      <c r="E56" s="27"/>
      <c r="F56" s="28"/>
      <c r="G56" s="144"/>
      <c r="H56" s="28"/>
      <c r="I56" s="30"/>
      <c r="J56" s="30"/>
      <c r="K56" s="31"/>
      <c r="L56" s="31"/>
      <c r="M56" s="31"/>
      <c r="N56" s="32"/>
      <c r="O56" s="32"/>
      <c r="P56" s="32"/>
      <c r="Q56" s="32"/>
      <c r="R56" s="146"/>
      <c r="S56" s="33"/>
      <c r="V56" s="34"/>
      <c r="W56" s="1"/>
      <c r="X56" s="1"/>
      <c r="Y56" s="77"/>
      <c r="Z56" s="77"/>
      <c r="AA56" s="81"/>
      <c r="AB56" s="77"/>
      <c r="AC56" s="81"/>
      <c r="AD56" s="55"/>
      <c r="AE56" s="55"/>
      <c r="AF56" s="67"/>
      <c r="AG56" s="67"/>
      <c r="AH56" s="67"/>
      <c r="AI56" s="60"/>
      <c r="AJ56" s="60"/>
      <c r="AK56" s="60"/>
      <c r="AL56" s="60"/>
      <c r="AM56" s="152"/>
      <c r="AN56" s="1"/>
    </row>
    <row r="57" spans="1:40" s="46" customFormat="1" ht="18" customHeight="1" x14ac:dyDescent="0.25">
      <c r="A57" s="1"/>
      <c r="B57" s="134">
        <v>17</v>
      </c>
      <c r="C57" s="35" t="s">
        <v>21</v>
      </c>
      <c r="D57" s="36" t="s">
        <v>169</v>
      </c>
      <c r="E57" s="37" t="s">
        <v>15</v>
      </c>
      <c r="F57" s="94">
        <v>44470</v>
      </c>
      <c r="G57" s="153" t="s">
        <v>170</v>
      </c>
      <c r="H57" s="38">
        <v>42339</v>
      </c>
      <c r="I57" s="40">
        <f>2021-2001</f>
        <v>20</v>
      </c>
      <c r="J57" s="39">
        <f>12-3</f>
        <v>9</v>
      </c>
      <c r="K57" s="41" t="s">
        <v>171</v>
      </c>
      <c r="L57" s="41" t="s">
        <v>171</v>
      </c>
      <c r="M57" s="41" t="s">
        <v>171</v>
      </c>
      <c r="N57" s="74" t="s">
        <v>172</v>
      </c>
      <c r="O57" s="43">
        <v>2010</v>
      </c>
      <c r="P57" s="43" t="s">
        <v>76</v>
      </c>
      <c r="Q57" s="43">
        <f>2021-1976</f>
        <v>45</v>
      </c>
      <c r="R57" s="139" t="s">
        <v>173</v>
      </c>
      <c r="S57" s="44"/>
      <c r="T57" s="1"/>
      <c r="U57" s="1"/>
      <c r="V57" s="45"/>
      <c r="X57" s="75"/>
      <c r="Y57" s="76"/>
      <c r="Z57" s="77"/>
      <c r="AA57" s="95"/>
      <c r="AB57" s="77"/>
      <c r="AC57" s="57"/>
      <c r="AD57" s="58"/>
      <c r="AE57" s="55"/>
      <c r="AF57" s="67"/>
      <c r="AG57" s="67"/>
      <c r="AH57" s="67"/>
      <c r="AI57" s="79"/>
      <c r="AJ57" s="60"/>
      <c r="AK57" s="60"/>
      <c r="AL57" s="60"/>
      <c r="AM57" s="79"/>
      <c r="AN57" s="1"/>
    </row>
    <row r="58" spans="1:40" ht="18" customHeight="1" x14ac:dyDescent="0.25">
      <c r="B58" s="134"/>
      <c r="C58" s="80"/>
      <c r="D58" s="23"/>
      <c r="E58" s="23" t="s">
        <v>14</v>
      </c>
      <c r="F58" s="24"/>
      <c r="G58" s="137"/>
      <c r="H58" s="24"/>
      <c r="I58" s="14"/>
      <c r="J58" s="14"/>
      <c r="K58" s="17"/>
      <c r="L58" s="17"/>
      <c r="M58" s="17"/>
      <c r="N58" s="70"/>
      <c r="O58" s="19"/>
      <c r="P58" s="19" t="s">
        <v>174</v>
      </c>
      <c r="Q58" s="19"/>
      <c r="R58" s="140"/>
      <c r="S58" s="20"/>
      <c r="V58" s="34"/>
      <c r="W58" s="1"/>
      <c r="X58" s="1"/>
      <c r="Y58" s="77"/>
      <c r="Z58" s="77"/>
      <c r="AA58" s="81"/>
      <c r="AB58" s="77"/>
      <c r="AC58" s="81"/>
      <c r="AD58" s="55"/>
      <c r="AE58" s="55"/>
      <c r="AF58" s="67"/>
      <c r="AG58" s="67"/>
      <c r="AH58" s="67"/>
      <c r="AI58" s="79"/>
      <c r="AJ58" s="60"/>
      <c r="AK58" s="60"/>
      <c r="AL58" s="60"/>
      <c r="AM58" s="79"/>
      <c r="AN58" s="1"/>
    </row>
    <row r="59" spans="1:40" ht="18" customHeight="1" x14ac:dyDescent="0.25">
      <c r="B59" s="134"/>
      <c r="C59" s="91"/>
      <c r="D59" s="92"/>
      <c r="E59" s="27"/>
      <c r="F59" s="28"/>
      <c r="G59" s="154"/>
      <c r="H59" s="28"/>
      <c r="I59" s="30"/>
      <c r="J59" s="30"/>
      <c r="K59" s="31"/>
      <c r="L59" s="31"/>
      <c r="M59" s="31"/>
      <c r="N59" s="82"/>
      <c r="O59" s="32"/>
      <c r="P59" s="32"/>
      <c r="Q59" s="32"/>
      <c r="R59" s="146"/>
      <c r="S59" s="33"/>
      <c r="V59" s="34"/>
      <c r="W59" s="1"/>
      <c r="X59" s="1"/>
      <c r="Y59" s="76"/>
      <c r="Z59" s="77"/>
      <c r="AA59" s="81"/>
      <c r="AB59" s="77"/>
      <c r="AC59" s="81"/>
      <c r="AD59" s="55"/>
      <c r="AE59" s="55"/>
      <c r="AF59" s="67"/>
      <c r="AG59" s="67"/>
      <c r="AH59" s="67"/>
      <c r="AI59" s="79"/>
      <c r="AJ59" s="60"/>
      <c r="AK59" s="60"/>
      <c r="AL59" s="60"/>
      <c r="AM59" s="79"/>
      <c r="AN59" s="1"/>
    </row>
    <row r="60" spans="1:40" s="46" customFormat="1" ht="18" customHeight="1" x14ac:dyDescent="0.25">
      <c r="A60" s="1"/>
      <c r="B60" s="134">
        <v>18</v>
      </c>
      <c r="C60" s="35" t="s">
        <v>13</v>
      </c>
      <c r="D60" s="36" t="s">
        <v>175</v>
      </c>
      <c r="E60" s="37" t="s">
        <v>15</v>
      </c>
      <c r="F60" s="38">
        <v>44652</v>
      </c>
      <c r="G60" s="136" t="s">
        <v>205</v>
      </c>
      <c r="H60" s="38">
        <v>41730</v>
      </c>
      <c r="I60" s="40">
        <f>2021-2010</f>
        <v>11</v>
      </c>
      <c r="J60" s="40">
        <f>12-1</f>
        <v>11</v>
      </c>
      <c r="K60" s="42" t="s">
        <v>136</v>
      </c>
      <c r="L60" s="42">
        <v>2011</v>
      </c>
      <c r="M60" s="42">
        <v>174</v>
      </c>
      <c r="N60" s="43" t="s">
        <v>176</v>
      </c>
      <c r="O60" s="43">
        <v>2006</v>
      </c>
      <c r="P60" s="43" t="s">
        <v>177</v>
      </c>
      <c r="Q60" s="43">
        <f>2021-1983</f>
        <v>38</v>
      </c>
      <c r="R60" s="139" t="s">
        <v>178</v>
      </c>
      <c r="S60" s="44"/>
      <c r="T60" s="1"/>
      <c r="U60" s="1"/>
      <c r="V60" s="45"/>
      <c r="X60" s="1"/>
      <c r="Y60" s="1"/>
      <c r="Z60" s="1"/>
      <c r="AA60" s="1"/>
      <c r="AB60" s="1"/>
      <c r="AC60" s="1"/>
      <c r="AD60" s="1"/>
      <c r="AE60" s="1"/>
      <c r="AF60" s="1"/>
      <c r="AG60" s="1"/>
      <c r="AH60" s="1"/>
      <c r="AI60" s="1"/>
      <c r="AJ60" s="1"/>
      <c r="AK60" s="1"/>
      <c r="AL60" s="1"/>
      <c r="AM60" s="1"/>
      <c r="AN60" s="1"/>
    </row>
    <row r="61" spans="1:40" ht="18" customHeight="1" x14ac:dyDescent="0.25">
      <c r="B61" s="134"/>
      <c r="C61" s="80"/>
      <c r="D61" s="23"/>
      <c r="E61" s="23" t="s">
        <v>14</v>
      </c>
      <c r="F61" s="24"/>
      <c r="G61" s="143"/>
      <c r="H61" s="24"/>
      <c r="I61" s="14"/>
      <c r="J61" s="14"/>
      <c r="K61" s="17"/>
      <c r="L61" s="17"/>
      <c r="M61" s="17"/>
      <c r="N61" s="19" t="s">
        <v>120</v>
      </c>
      <c r="O61" s="19"/>
      <c r="P61" s="19" t="s">
        <v>179</v>
      </c>
      <c r="Q61" s="19"/>
      <c r="R61" s="140"/>
      <c r="S61" s="20"/>
      <c r="V61" s="34"/>
      <c r="W61" s="1"/>
    </row>
    <row r="62" spans="1:40" ht="18" customHeight="1" x14ac:dyDescent="0.25">
      <c r="B62" s="134"/>
      <c r="C62" s="26"/>
      <c r="D62" s="27"/>
      <c r="E62" s="27"/>
      <c r="F62" s="28"/>
      <c r="G62" s="144"/>
      <c r="H62" s="28"/>
      <c r="I62" s="30"/>
      <c r="J62" s="30"/>
      <c r="K62" s="31"/>
      <c r="L62" s="31"/>
      <c r="M62" s="31"/>
      <c r="N62" s="32"/>
      <c r="O62" s="32"/>
      <c r="P62" s="32"/>
      <c r="Q62" s="32"/>
      <c r="R62" s="146"/>
      <c r="S62" s="33"/>
      <c r="V62" s="34"/>
      <c r="W62" s="1"/>
    </row>
    <row r="63" spans="1:40" s="46" customFormat="1" ht="18" customHeight="1" x14ac:dyDescent="0.25">
      <c r="A63" s="1"/>
      <c r="B63" s="134">
        <v>19</v>
      </c>
      <c r="C63" s="35" t="s">
        <v>12</v>
      </c>
      <c r="D63" s="36" t="s">
        <v>180</v>
      </c>
      <c r="E63" s="37" t="s">
        <v>15</v>
      </c>
      <c r="F63" s="38">
        <v>44652</v>
      </c>
      <c r="G63" s="136" t="s">
        <v>11</v>
      </c>
      <c r="H63" s="38" t="s">
        <v>181</v>
      </c>
      <c r="I63" s="40">
        <f>2021-2010</f>
        <v>11</v>
      </c>
      <c r="J63" s="40">
        <f>12-1</f>
        <v>11</v>
      </c>
      <c r="K63" s="41" t="s">
        <v>136</v>
      </c>
      <c r="L63" s="41">
        <v>2011</v>
      </c>
      <c r="M63" s="41">
        <v>174</v>
      </c>
      <c r="N63" s="43" t="s">
        <v>182</v>
      </c>
      <c r="O63" s="43">
        <v>2004</v>
      </c>
      <c r="P63" s="43" t="s">
        <v>183</v>
      </c>
      <c r="Q63" s="43">
        <f>2021-1983</f>
        <v>38</v>
      </c>
      <c r="R63" s="139" t="s">
        <v>184</v>
      </c>
      <c r="S63" s="44"/>
      <c r="T63" s="1"/>
      <c r="U63" s="1"/>
      <c r="V63" s="45"/>
    </row>
    <row r="64" spans="1:40" ht="18" customHeight="1" x14ac:dyDescent="0.25">
      <c r="B64" s="134"/>
      <c r="C64" s="22"/>
      <c r="D64" s="23"/>
      <c r="E64" s="23" t="s">
        <v>14</v>
      </c>
      <c r="F64" s="24"/>
      <c r="G64" s="143"/>
      <c r="H64" s="24"/>
      <c r="I64" s="14"/>
      <c r="J64" s="14"/>
      <c r="K64" s="17"/>
      <c r="L64" s="17"/>
      <c r="M64" s="17"/>
      <c r="N64" s="19" t="s">
        <v>120</v>
      </c>
      <c r="O64" s="19"/>
      <c r="P64" s="19" t="s">
        <v>185</v>
      </c>
      <c r="Q64" s="19"/>
      <c r="R64" s="140"/>
      <c r="S64" s="20"/>
      <c r="V64" s="21"/>
      <c r="W64" s="1"/>
    </row>
    <row r="65" spans="1:46" ht="18" customHeight="1" x14ac:dyDescent="0.25">
      <c r="B65" s="134"/>
      <c r="C65" s="26"/>
      <c r="D65" s="27"/>
      <c r="E65" s="27"/>
      <c r="F65" s="28"/>
      <c r="G65" s="144"/>
      <c r="H65" s="28"/>
      <c r="I65" s="30"/>
      <c r="J65" s="30"/>
      <c r="K65" s="31"/>
      <c r="L65" s="31"/>
      <c r="M65" s="31"/>
      <c r="N65" s="32"/>
      <c r="O65" s="32"/>
      <c r="P65" s="32"/>
      <c r="Q65" s="32"/>
      <c r="R65" s="146"/>
      <c r="S65" s="33"/>
      <c r="V65" s="34"/>
      <c r="W65" s="1"/>
    </row>
    <row r="66" spans="1:46" s="46" customFormat="1" ht="18" customHeight="1" x14ac:dyDescent="0.25">
      <c r="A66" s="1"/>
      <c r="B66" s="134">
        <v>20</v>
      </c>
      <c r="C66" s="35" t="s">
        <v>10</v>
      </c>
      <c r="D66" s="96" t="s">
        <v>186</v>
      </c>
      <c r="E66" s="37" t="s">
        <v>4</v>
      </c>
      <c r="F66" s="97" t="s">
        <v>187</v>
      </c>
      <c r="G66" s="136" t="s">
        <v>9</v>
      </c>
      <c r="H66" s="97" t="s">
        <v>187</v>
      </c>
      <c r="I66" s="39">
        <f>2021-2020</f>
        <v>1</v>
      </c>
      <c r="J66" s="39">
        <f>12-12</f>
        <v>0</v>
      </c>
      <c r="K66" s="41" t="s">
        <v>188</v>
      </c>
      <c r="L66" s="41">
        <v>2021</v>
      </c>
      <c r="M66" s="41">
        <v>647</v>
      </c>
      <c r="N66" s="139" t="s">
        <v>189</v>
      </c>
      <c r="O66" s="43">
        <v>2019</v>
      </c>
      <c r="P66" s="43" t="s">
        <v>76</v>
      </c>
      <c r="Q66" s="43">
        <f>2021-1993</f>
        <v>28</v>
      </c>
      <c r="R66" s="139" t="s">
        <v>171</v>
      </c>
      <c r="S66" s="20"/>
      <c r="T66" s="1"/>
      <c r="U66" s="1"/>
      <c r="V66" s="45"/>
      <c r="X66" s="75"/>
      <c r="Y66" s="76"/>
      <c r="Z66" s="77"/>
      <c r="AA66" s="57"/>
      <c r="AB66" s="77"/>
      <c r="AC66" s="81"/>
      <c r="AD66" s="67"/>
      <c r="AE66" s="59"/>
      <c r="AF66" s="67"/>
      <c r="AG66" s="67"/>
      <c r="AH66" s="67"/>
      <c r="AI66" s="60"/>
      <c r="AJ66" s="60"/>
      <c r="AK66" s="60"/>
      <c r="AL66" s="60"/>
      <c r="AM66" s="152"/>
      <c r="AN66" s="98"/>
      <c r="AO66" s="1"/>
      <c r="AP66" s="1"/>
      <c r="AQ66" s="1"/>
      <c r="AR66" s="1"/>
      <c r="AS66" s="1"/>
      <c r="AT66" s="1"/>
    </row>
    <row r="67" spans="1:46" ht="18" customHeight="1" x14ac:dyDescent="0.25">
      <c r="B67" s="134"/>
      <c r="C67" s="22"/>
      <c r="D67" s="23"/>
      <c r="E67" s="23" t="s">
        <v>3</v>
      </c>
      <c r="F67" s="24"/>
      <c r="G67" s="143"/>
      <c r="H67" s="15"/>
      <c r="I67" s="99"/>
      <c r="J67" s="14"/>
      <c r="K67" s="17"/>
      <c r="L67" s="17"/>
      <c r="M67" s="17"/>
      <c r="N67" s="140"/>
      <c r="O67" s="19"/>
      <c r="P67" s="60" t="s">
        <v>190</v>
      </c>
      <c r="Q67" s="19"/>
      <c r="R67" s="140"/>
      <c r="S67" s="20"/>
      <c r="V67" s="21"/>
      <c r="W67" s="1"/>
      <c r="X67" s="1"/>
      <c r="Y67" s="77"/>
      <c r="Z67" s="77"/>
      <c r="AA67" s="81"/>
      <c r="AB67" s="77"/>
      <c r="AC67" s="57"/>
      <c r="AD67" s="67"/>
      <c r="AE67" s="67"/>
      <c r="AF67" s="67"/>
      <c r="AG67" s="67"/>
      <c r="AH67" s="67"/>
      <c r="AI67" s="60"/>
      <c r="AJ67" s="60"/>
      <c r="AK67" s="60"/>
      <c r="AL67" s="60"/>
      <c r="AM67" s="152"/>
      <c r="AN67" s="98"/>
      <c r="AO67" s="1"/>
      <c r="AP67" s="1"/>
      <c r="AQ67" s="1"/>
      <c r="AR67" s="1"/>
      <c r="AS67" s="1"/>
      <c r="AT67" s="1"/>
    </row>
    <row r="68" spans="1:46" ht="18" customHeight="1" x14ac:dyDescent="0.25">
      <c r="B68" s="134"/>
      <c r="C68" s="100"/>
      <c r="D68" s="101"/>
      <c r="E68" s="101"/>
      <c r="F68" s="102"/>
      <c r="G68" s="150"/>
      <c r="H68" s="102"/>
      <c r="I68" s="103"/>
      <c r="J68" s="103"/>
      <c r="K68" s="104"/>
      <c r="L68" s="104"/>
      <c r="M68" s="104"/>
      <c r="N68" s="105"/>
      <c r="O68" s="105"/>
      <c r="P68" s="105"/>
      <c r="Q68" s="105"/>
      <c r="R68" s="151"/>
      <c r="S68" s="106"/>
      <c r="V68" s="34"/>
      <c r="W68" s="1"/>
      <c r="X68" s="1"/>
      <c r="Y68" s="77"/>
      <c r="Z68" s="77"/>
      <c r="AA68" s="81"/>
      <c r="AB68" s="77"/>
      <c r="AC68" s="81"/>
      <c r="AD68" s="67"/>
      <c r="AE68" s="67"/>
      <c r="AF68" s="67"/>
      <c r="AG68" s="67"/>
      <c r="AH68" s="67"/>
      <c r="AI68" s="60"/>
      <c r="AJ68" s="60"/>
      <c r="AK68" s="60"/>
      <c r="AL68" s="60"/>
      <c r="AM68" s="152"/>
      <c r="AN68" s="98"/>
      <c r="AO68" s="1"/>
      <c r="AP68" s="1"/>
      <c r="AQ68" s="1"/>
      <c r="AR68" s="1"/>
      <c r="AS68" s="1"/>
      <c r="AT68" s="1"/>
    </row>
    <row r="69" spans="1:46" ht="18" customHeight="1" x14ac:dyDescent="0.25">
      <c r="B69" s="134">
        <v>21</v>
      </c>
      <c r="C69" s="107" t="s">
        <v>8</v>
      </c>
      <c r="D69" s="108" t="s">
        <v>191</v>
      </c>
      <c r="E69" s="37" t="s">
        <v>4</v>
      </c>
      <c r="F69" s="97" t="s">
        <v>187</v>
      </c>
      <c r="G69" s="142" t="s">
        <v>7</v>
      </c>
      <c r="H69" s="97" t="s">
        <v>187</v>
      </c>
      <c r="I69" s="39">
        <f>2021-2020</f>
        <v>1</v>
      </c>
      <c r="J69" s="39">
        <f>12-12</f>
        <v>0</v>
      </c>
      <c r="K69" s="41" t="s">
        <v>171</v>
      </c>
      <c r="L69" s="41" t="s">
        <v>171</v>
      </c>
      <c r="M69" s="41" t="s">
        <v>171</v>
      </c>
      <c r="N69" s="139" t="s">
        <v>192</v>
      </c>
      <c r="O69" s="43">
        <v>2016</v>
      </c>
      <c r="P69" s="43" t="s">
        <v>76</v>
      </c>
      <c r="Q69" s="43">
        <f>2021-1994</f>
        <v>27</v>
      </c>
      <c r="R69" s="145" t="s">
        <v>171</v>
      </c>
      <c r="S69" s="20"/>
      <c r="V69" s="34"/>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ht="18" customHeight="1" x14ac:dyDescent="0.25">
      <c r="B70" s="134"/>
      <c r="C70" s="22"/>
      <c r="D70" s="23"/>
      <c r="E70" s="23" t="s">
        <v>3</v>
      </c>
      <c r="F70" s="24"/>
      <c r="G70" s="143"/>
      <c r="H70" s="24"/>
      <c r="I70" s="14"/>
      <c r="J70" s="14"/>
      <c r="K70" s="17"/>
      <c r="L70" s="17"/>
      <c r="M70" s="17"/>
      <c r="N70" s="140"/>
      <c r="O70" s="19"/>
      <c r="P70" s="19" t="s">
        <v>146</v>
      </c>
      <c r="Q70" s="19"/>
      <c r="R70" s="140"/>
      <c r="S70" s="20"/>
      <c r="V70" s="34"/>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ht="18" customHeight="1" x14ac:dyDescent="0.25">
      <c r="B71" s="134"/>
      <c r="C71" s="22"/>
      <c r="D71" s="23"/>
      <c r="E71" s="23" t="s">
        <v>193</v>
      </c>
      <c r="F71" s="24"/>
      <c r="G71" s="144"/>
      <c r="H71" s="24"/>
      <c r="I71" s="14"/>
      <c r="J71" s="14"/>
      <c r="K71" s="17"/>
      <c r="L71" s="17"/>
      <c r="M71" s="17"/>
      <c r="N71" s="19"/>
      <c r="O71" s="19"/>
      <c r="P71" s="19"/>
      <c r="Q71" s="19"/>
      <c r="R71" s="146"/>
      <c r="S71" s="20"/>
      <c r="V71" s="34"/>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s="46" customFormat="1" ht="18" customHeight="1" x14ac:dyDescent="0.25">
      <c r="A72" s="1"/>
      <c r="B72" s="147">
        <v>22</v>
      </c>
      <c r="C72" s="35" t="s">
        <v>6</v>
      </c>
      <c r="D72" s="96" t="s">
        <v>194</v>
      </c>
      <c r="E72" s="37" t="s">
        <v>4</v>
      </c>
      <c r="F72" s="38" t="s">
        <v>195</v>
      </c>
      <c r="G72" s="136" t="s">
        <v>5</v>
      </c>
      <c r="H72" s="38" t="s">
        <v>195</v>
      </c>
      <c r="I72" s="39">
        <v>0</v>
      </c>
      <c r="J72" s="40">
        <v>0</v>
      </c>
      <c r="K72" s="41" t="s">
        <v>171</v>
      </c>
      <c r="L72" s="41" t="s">
        <v>171</v>
      </c>
      <c r="M72" s="41" t="s">
        <v>171</v>
      </c>
      <c r="N72" s="139" t="s">
        <v>189</v>
      </c>
      <c r="O72" s="43">
        <v>2019</v>
      </c>
      <c r="P72" s="43" t="s">
        <v>76</v>
      </c>
      <c r="Q72" s="43">
        <f>2021-1997</f>
        <v>24</v>
      </c>
      <c r="R72" s="139" t="s">
        <v>171</v>
      </c>
      <c r="S72" s="44"/>
      <c r="T72" s="1"/>
      <c r="U72" s="1"/>
      <c r="V72" s="45"/>
      <c r="X72" s="1"/>
      <c r="Y72" s="1"/>
      <c r="Z72" s="1"/>
      <c r="AA72" s="1"/>
      <c r="AB72" s="1"/>
      <c r="AC72" s="1"/>
      <c r="AD72" s="1"/>
      <c r="AE72" s="1"/>
      <c r="AF72" s="1"/>
      <c r="AG72" s="1"/>
      <c r="AH72" s="1"/>
      <c r="AI72" s="1"/>
      <c r="AJ72" s="1"/>
      <c r="AK72" s="1"/>
      <c r="AL72" s="1"/>
      <c r="AM72" s="1"/>
      <c r="AN72" s="1"/>
      <c r="AO72" s="1"/>
      <c r="AP72" s="1"/>
      <c r="AQ72" s="1"/>
      <c r="AR72" s="1"/>
      <c r="AS72" s="1"/>
      <c r="AT72" s="1"/>
    </row>
    <row r="73" spans="1:46" ht="18" customHeight="1" x14ac:dyDescent="0.25">
      <c r="B73" s="134"/>
      <c r="C73" s="22"/>
      <c r="D73" s="23"/>
      <c r="E73" s="23" t="s">
        <v>3</v>
      </c>
      <c r="F73" s="24"/>
      <c r="G73" s="137"/>
      <c r="H73" s="15"/>
      <c r="I73" s="99"/>
      <c r="J73" s="14"/>
      <c r="K73" s="17"/>
      <c r="L73" s="17"/>
      <c r="M73" s="17"/>
      <c r="N73" s="140"/>
      <c r="O73" s="19"/>
      <c r="P73" s="19" t="s">
        <v>146</v>
      </c>
      <c r="Q73" s="19"/>
      <c r="R73" s="140"/>
      <c r="S73" s="20"/>
      <c r="V73" s="21"/>
      <c r="W73" s="1"/>
    </row>
    <row r="74" spans="1:46" ht="18" customHeight="1" x14ac:dyDescent="0.25">
      <c r="B74" s="148"/>
      <c r="C74" s="22"/>
      <c r="D74" s="23"/>
      <c r="E74" s="23" t="s">
        <v>193</v>
      </c>
      <c r="F74" s="24"/>
      <c r="G74" s="137"/>
      <c r="H74" s="24"/>
      <c r="I74" s="14"/>
      <c r="J74" s="14"/>
      <c r="K74" s="17"/>
      <c r="L74" s="17"/>
      <c r="M74" s="17"/>
      <c r="N74" s="19"/>
      <c r="O74" s="19"/>
      <c r="P74" s="19"/>
      <c r="Q74" s="19"/>
      <c r="R74" s="140"/>
      <c r="S74" s="20"/>
      <c r="V74" s="34"/>
      <c r="W74" s="1"/>
    </row>
    <row r="75" spans="1:46" s="46" customFormat="1" ht="18" customHeight="1" x14ac:dyDescent="0.25">
      <c r="A75" s="1"/>
      <c r="B75" s="134">
        <v>23</v>
      </c>
      <c r="C75" s="35" t="s">
        <v>2</v>
      </c>
      <c r="D75" s="36" t="s">
        <v>196</v>
      </c>
      <c r="E75" s="37" t="s">
        <v>1</v>
      </c>
      <c r="F75" s="38">
        <v>43191</v>
      </c>
      <c r="G75" s="136" t="s">
        <v>203</v>
      </c>
      <c r="H75" s="97">
        <v>42644</v>
      </c>
      <c r="I75" s="39">
        <f>2021-2002</f>
        <v>19</v>
      </c>
      <c r="J75" s="40">
        <f>8+1</f>
        <v>9</v>
      </c>
      <c r="K75" s="41" t="s">
        <v>136</v>
      </c>
      <c r="L75" s="41">
        <v>2011</v>
      </c>
      <c r="M75" s="41">
        <v>174</v>
      </c>
      <c r="N75" s="43" t="s">
        <v>197</v>
      </c>
      <c r="O75" s="43">
        <v>1999</v>
      </c>
      <c r="P75" s="43" t="s">
        <v>198</v>
      </c>
      <c r="Q75" s="43">
        <f>2021-1979</f>
        <v>42</v>
      </c>
      <c r="R75" s="139" t="s">
        <v>199</v>
      </c>
      <c r="S75" s="44"/>
      <c r="T75" s="1"/>
      <c r="U75" s="1"/>
      <c r="V75" s="45"/>
      <c r="X75" s="1"/>
      <c r="Y75" s="1"/>
      <c r="Z75" s="1"/>
      <c r="AA75" s="1"/>
      <c r="AB75" s="1"/>
      <c r="AC75" s="1"/>
      <c r="AD75" s="1"/>
      <c r="AE75" s="1"/>
      <c r="AF75" s="1"/>
      <c r="AG75" s="1"/>
      <c r="AH75" s="1"/>
      <c r="AI75" s="1"/>
      <c r="AJ75" s="1"/>
      <c r="AK75" s="1"/>
      <c r="AL75" s="1"/>
      <c r="AM75" s="1"/>
      <c r="AN75" s="1"/>
      <c r="AO75" s="1"/>
      <c r="AP75" s="1"/>
      <c r="AQ75" s="1"/>
      <c r="AR75" s="1"/>
      <c r="AS75" s="1"/>
      <c r="AT75" s="1"/>
    </row>
    <row r="76" spans="1:46" ht="18" customHeight="1" x14ac:dyDescent="0.25">
      <c r="B76" s="134"/>
      <c r="C76" s="22"/>
      <c r="D76" s="23"/>
      <c r="E76" s="23" t="s">
        <v>0</v>
      </c>
      <c r="F76" s="24"/>
      <c r="G76" s="137"/>
      <c r="H76" s="15"/>
      <c r="I76" s="99"/>
      <c r="J76" s="14"/>
      <c r="K76" s="17"/>
      <c r="L76" s="17"/>
      <c r="M76" s="17"/>
      <c r="N76" s="60"/>
      <c r="O76" s="19"/>
      <c r="P76" s="60"/>
      <c r="Q76" s="19"/>
      <c r="R76" s="140"/>
      <c r="S76" s="20"/>
      <c r="V76" s="21"/>
      <c r="W76" s="1"/>
    </row>
    <row r="77" spans="1:46" ht="18" customHeight="1" thickBot="1" x14ac:dyDescent="0.3">
      <c r="B77" s="135"/>
      <c r="C77" s="109"/>
      <c r="D77" s="110"/>
      <c r="E77" s="110"/>
      <c r="F77" s="111"/>
      <c r="G77" s="138"/>
      <c r="H77" s="111"/>
      <c r="I77" s="112"/>
      <c r="J77" s="112"/>
      <c r="K77" s="113"/>
      <c r="L77" s="113"/>
      <c r="M77" s="113"/>
      <c r="N77" s="114"/>
      <c r="O77" s="114"/>
      <c r="P77" s="114"/>
      <c r="Q77" s="114"/>
      <c r="R77" s="141"/>
      <c r="S77" s="115"/>
      <c r="V77" s="34"/>
      <c r="W77" s="1"/>
    </row>
    <row r="78" spans="1:46" ht="15" thickTop="1" x14ac:dyDescent="0.25">
      <c r="C78" s="116"/>
      <c r="D78" s="117"/>
      <c r="E78" s="117"/>
      <c r="F78" s="117"/>
      <c r="G78" s="117"/>
      <c r="H78" s="117"/>
      <c r="I78" s="117"/>
      <c r="J78" s="117"/>
      <c r="K78" s="117"/>
      <c r="L78" s="117"/>
      <c r="M78" s="117"/>
      <c r="N78" s="117"/>
      <c r="O78" s="117"/>
      <c r="P78" s="117"/>
      <c r="Q78" s="117"/>
      <c r="R78" s="117"/>
      <c r="S78" s="116"/>
    </row>
    <row r="79" spans="1:46" x14ac:dyDescent="0.25">
      <c r="P79" s="133" t="s">
        <v>444</v>
      </c>
      <c r="Q79" s="133"/>
      <c r="R79" s="133"/>
    </row>
    <row r="80" spans="1:46" x14ac:dyDescent="0.25">
      <c r="P80" s="133" t="s">
        <v>200</v>
      </c>
      <c r="Q80" s="133"/>
      <c r="R80" s="133"/>
    </row>
    <row r="83" spans="6:22" ht="15.75" customHeight="1" x14ac:dyDescent="0.25">
      <c r="F83" s="4" t="s">
        <v>122</v>
      </c>
      <c r="P83" s="118"/>
      <c r="Q83" s="3"/>
      <c r="V83" s="3"/>
    </row>
    <row r="84" spans="6:22" ht="15.75" customHeight="1" x14ac:dyDescent="0.25">
      <c r="N84" s="4" t="s">
        <v>122</v>
      </c>
      <c r="P84" s="118"/>
      <c r="Q84" s="3"/>
      <c r="V84" s="3"/>
    </row>
    <row r="85" spans="6:22" x14ac:dyDescent="0.25">
      <c r="R85" s="133"/>
      <c r="S85" s="133"/>
      <c r="T85" s="77"/>
      <c r="V85" s="3"/>
    </row>
    <row r="87" spans="6:22" ht="18" customHeight="1" x14ac:dyDescent="0.25">
      <c r="P87" s="149" t="str">
        <f>C9</f>
        <v>MOH. MA'MUN CHUDARI, SE</v>
      </c>
      <c r="Q87" s="149"/>
      <c r="R87" s="149"/>
      <c r="V87" s="3"/>
    </row>
    <row r="88" spans="6:22" x14ac:dyDescent="0.25">
      <c r="P88" s="133" t="s">
        <v>46</v>
      </c>
      <c r="Q88" s="133"/>
      <c r="R88" s="133"/>
      <c r="V88" s="3"/>
    </row>
    <row r="90" spans="6:22" x14ac:dyDescent="0.25">
      <c r="P90" s="133"/>
      <c r="Q90" s="133"/>
      <c r="R90" s="133"/>
    </row>
    <row r="91" spans="6:22" x14ac:dyDescent="0.25">
      <c r="P91" s="133"/>
      <c r="Q91" s="133"/>
      <c r="R91" s="133"/>
    </row>
  </sheetData>
  <mergeCells count="123">
    <mergeCell ref="B1:S1"/>
    <mergeCell ref="B2:S2"/>
    <mergeCell ref="B3:S3"/>
    <mergeCell ref="B6:B7"/>
    <mergeCell ref="C6:C7"/>
    <mergeCell ref="D6:D7"/>
    <mergeCell ref="E6:F6"/>
    <mergeCell ref="G6:H6"/>
    <mergeCell ref="I6:J6"/>
    <mergeCell ref="K6:M6"/>
    <mergeCell ref="N6:P6"/>
    <mergeCell ref="Q6:Q7"/>
    <mergeCell ref="R6:R7"/>
    <mergeCell ref="S6:S7"/>
    <mergeCell ref="V6:V7"/>
    <mergeCell ref="B9:B11"/>
    <mergeCell ref="G9:G11"/>
    <mergeCell ref="K9:K11"/>
    <mergeCell ref="R9:R11"/>
    <mergeCell ref="B12:B14"/>
    <mergeCell ref="G12:G14"/>
    <mergeCell ref="K12:K14"/>
    <mergeCell ref="R12:R14"/>
    <mergeCell ref="P13:P14"/>
    <mergeCell ref="B15:B17"/>
    <mergeCell ref="G15:G17"/>
    <mergeCell ref="K15:K17"/>
    <mergeCell ref="N15:N16"/>
    <mergeCell ref="R15:R17"/>
    <mergeCell ref="AB15:AB16"/>
    <mergeCell ref="AF15:AF17"/>
    <mergeCell ref="AI15:AI16"/>
    <mergeCell ref="AM15:AM17"/>
    <mergeCell ref="B27:B29"/>
    <mergeCell ref="G27:G29"/>
    <mergeCell ref="R27:R29"/>
    <mergeCell ref="AM18:AM20"/>
    <mergeCell ref="P19:P20"/>
    <mergeCell ref="AK19:AK20"/>
    <mergeCell ref="B21:B23"/>
    <mergeCell ref="G21:G23"/>
    <mergeCell ref="N21:N22"/>
    <mergeCell ref="R21:R23"/>
    <mergeCell ref="K22:K23"/>
    <mergeCell ref="B18:B20"/>
    <mergeCell ref="G18:G20"/>
    <mergeCell ref="K18:K20"/>
    <mergeCell ref="R18:R20"/>
    <mergeCell ref="AB18:AB19"/>
    <mergeCell ref="AF18:AF20"/>
    <mergeCell ref="B24:B26"/>
    <mergeCell ref="G24:G26"/>
    <mergeCell ref="R24:R26"/>
    <mergeCell ref="B39:B41"/>
    <mergeCell ref="G39:G41"/>
    <mergeCell ref="R39:R41"/>
    <mergeCell ref="B42:B44"/>
    <mergeCell ref="G42:G44"/>
    <mergeCell ref="R42:R44"/>
    <mergeCell ref="AM30:AM32"/>
    <mergeCell ref="B33:B35"/>
    <mergeCell ref="G33:G35"/>
    <mergeCell ref="R33:R35"/>
    <mergeCell ref="B36:B38"/>
    <mergeCell ref="G36:G38"/>
    <mergeCell ref="R36:R38"/>
    <mergeCell ref="AM36:AM38"/>
    <mergeCell ref="B30:B32"/>
    <mergeCell ref="G30:G32"/>
    <mergeCell ref="K30:K32"/>
    <mergeCell ref="R30:R32"/>
    <mergeCell ref="AB30:AB31"/>
    <mergeCell ref="AF30:AF32"/>
    <mergeCell ref="AB36:AB38"/>
    <mergeCell ref="B51:B53"/>
    <mergeCell ref="G51:G53"/>
    <mergeCell ref="R51:R53"/>
    <mergeCell ref="AB51:AB52"/>
    <mergeCell ref="B54:B56"/>
    <mergeCell ref="G54:G56"/>
    <mergeCell ref="R54:R56"/>
    <mergeCell ref="AB54:AB55"/>
    <mergeCell ref="AM42:AM44"/>
    <mergeCell ref="B45:B47"/>
    <mergeCell ref="G45:G47"/>
    <mergeCell ref="R45:R47"/>
    <mergeCell ref="AM45:AM47"/>
    <mergeCell ref="B48:B50"/>
    <mergeCell ref="G48:G50"/>
    <mergeCell ref="R48:R50"/>
    <mergeCell ref="B63:B65"/>
    <mergeCell ref="G63:G65"/>
    <mergeCell ref="R63:R65"/>
    <mergeCell ref="B66:B68"/>
    <mergeCell ref="G66:G68"/>
    <mergeCell ref="N66:N67"/>
    <mergeCell ref="R66:R68"/>
    <mergeCell ref="AM54:AM56"/>
    <mergeCell ref="B57:B59"/>
    <mergeCell ref="G57:G59"/>
    <mergeCell ref="R57:R59"/>
    <mergeCell ref="B60:B62"/>
    <mergeCell ref="G60:G62"/>
    <mergeCell ref="R60:R62"/>
    <mergeCell ref="AM66:AM68"/>
    <mergeCell ref="B69:B71"/>
    <mergeCell ref="G69:G71"/>
    <mergeCell ref="N69:N70"/>
    <mergeCell ref="R69:R71"/>
    <mergeCell ref="B72:B74"/>
    <mergeCell ref="G72:G74"/>
    <mergeCell ref="N72:N73"/>
    <mergeCell ref="R72:R74"/>
    <mergeCell ref="P87:R87"/>
    <mergeCell ref="P88:R88"/>
    <mergeCell ref="P90:R90"/>
    <mergeCell ref="P91:R91"/>
    <mergeCell ref="B75:B77"/>
    <mergeCell ref="G75:G77"/>
    <mergeCell ref="R75:R77"/>
    <mergeCell ref="P79:R79"/>
    <mergeCell ref="P80:R80"/>
    <mergeCell ref="R85:S85"/>
  </mergeCells>
  <pageMargins left="0.23622047244094491" right="0.23622047244094491" top="0.98425196850393704" bottom="0.23622047244094491" header="0.31496062992125984" footer="0.31496062992125984"/>
  <pageSetup paperSize="152" scale="37" fitToHeight="0" orientation="landscape" horizontalDpi="4294967292" r:id="rId1"/>
  <rowBreaks count="1" manualBreakCount="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0"/>
  <sheetViews>
    <sheetView tabSelected="1" view="pageBreakPreview" topLeftCell="A85" zoomScaleNormal="100" zoomScaleSheetLayoutView="100" workbookViewId="0">
      <selection activeCell="E96" sqref="E96"/>
    </sheetView>
  </sheetViews>
  <sheetFormatPr defaultRowHeight="15" x14ac:dyDescent="0.25"/>
  <cols>
    <col min="1" max="1" width="2.7109375" customWidth="1"/>
    <col min="2" max="2" width="26.85546875" customWidth="1"/>
    <col min="3" max="3" width="19.5703125" customWidth="1"/>
    <col min="4" max="4" width="1.5703125" bestFit="1" customWidth="1"/>
    <col min="5" max="5" width="53.5703125" customWidth="1"/>
    <col min="6" max="6" width="2.7109375" customWidth="1"/>
  </cols>
  <sheetData>
    <row r="1" spans="2:5" ht="24.95" customHeight="1" x14ac:dyDescent="0.25">
      <c r="B1" s="188" t="s">
        <v>314</v>
      </c>
      <c r="C1" s="189"/>
      <c r="D1" s="189"/>
      <c r="E1" s="189"/>
    </row>
    <row r="2" spans="2:5" ht="24.95" customHeight="1" x14ac:dyDescent="0.25">
      <c r="B2" s="189"/>
      <c r="C2" s="189"/>
      <c r="D2" s="189"/>
      <c r="E2" s="189"/>
    </row>
    <row r="3" spans="2:5" ht="75.75" customHeight="1" thickBot="1" x14ac:dyDescent="0.3">
      <c r="B3" s="190" t="s">
        <v>207</v>
      </c>
      <c r="C3" s="190"/>
      <c r="D3" s="190"/>
      <c r="E3" s="190"/>
    </row>
    <row r="4" spans="2:5" ht="15.75" thickBot="1" x14ac:dyDescent="0.3">
      <c r="B4" s="181" t="s">
        <v>443</v>
      </c>
      <c r="C4" s="122" t="s">
        <v>208</v>
      </c>
      <c r="D4" s="123" t="s">
        <v>209</v>
      </c>
      <c r="E4" s="122" t="s">
        <v>48</v>
      </c>
    </row>
    <row r="5" spans="2:5" ht="30.75" thickBot="1" x14ac:dyDescent="0.3">
      <c r="B5" s="182"/>
      <c r="C5" s="124" t="s">
        <v>210</v>
      </c>
      <c r="D5" s="125" t="s">
        <v>209</v>
      </c>
      <c r="E5" s="125" t="s">
        <v>211</v>
      </c>
    </row>
    <row r="6" spans="2:5" ht="15.75" thickBot="1" x14ac:dyDescent="0.3">
      <c r="B6" s="182"/>
      <c r="C6" s="124" t="s">
        <v>212</v>
      </c>
      <c r="D6" s="125" t="s">
        <v>209</v>
      </c>
      <c r="E6" s="124" t="s">
        <v>213</v>
      </c>
    </row>
    <row r="7" spans="2:5" ht="60" customHeight="1" thickBot="1" x14ac:dyDescent="0.3">
      <c r="B7" s="182"/>
      <c r="C7" s="124" t="s">
        <v>214</v>
      </c>
      <c r="D7" s="125" t="s">
        <v>209</v>
      </c>
      <c r="E7" s="124" t="s">
        <v>201</v>
      </c>
    </row>
    <row r="8" spans="2:5" x14ac:dyDescent="0.25">
      <c r="B8" s="182"/>
      <c r="C8" s="184" t="s">
        <v>215</v>
      </c>
      <c r="D8" s="186" t="s">
        <v>209</v>
      </c>
      <c r="E8" s="126" t="s">
        <v>47</v>
      </c>
    </row>
    <row r="9" spans="2:5" ht="15.75" thickBot="1" x14ac:dyDescent="0.3">
      <c r="B9" s="183"/>
      <c r="C9" s="185"/>
      <c r="D9" s="187"/>
      <c r="E9" s="124" t="s">
        <v>216</v>
      </c>
    </row>
    <row r="10" spans="2:5" ht="15.75" thickBot="1" x14ac:dyDescent="0.3">
      <c r="B10" s="181" t="s">
        <v>443</v>
      </c>
      <c r="C10" s="124" t="s">
        <v>208</v>
      </c>
      <c r="D10" s="125" t="s">
        <v>209</v>
      </c>
      <c r="E10" s="124" t="s">
        <v>44</v>
      </c>
    </row>
    <row r="11" spans="2:5" ht="30.75" thickBot="1" x14ac:dyDescent="0.3">
      <c r="B11" s="182"/>
      <c r="C11" s="124" t="s">
        <v>210</v>
      </c>
      <c r="D11" s="125" t="s">
        <v>209</v>
      </c>
      <c r="E11" s="125" t="s">
        <v>217</v>
      </c>
    </row>
    <row r="12" spans="2:5" ht="15.75" thickBot="1" x14ac:dyDescent="0.3">
      <c r="B12" s="182"/>
      <c r="C12" s="124" t="s">
        <v>212</v>
      </c>
      <c r="D12" s="125" t="s">
        <v>209</v>
      </c>
      <c r="E12" s="124" t="s">
        <v>218</v>
      </c>
    </row>
    <row r="13" spans="2:5" ht="60" customHeight="1" thickBot="1" x14ac:dyDescent="0.3">
      <c r="B13" s="182"/>
      <c r="C13" s="124" t="s">
        <v>214</v>
      </c>
      <c r="D13" s="125" t="s">
        <v>209</v>
      </c>
      <c r="E13" s="124" t="s">
        <v>43</v>
      </c>
    </row>
    <row r="14" spans="2:5" x14ac:dyDescent="0.25">
      <c r="B14" s="182"/>
      <c r="C14" s="184" t="s">
        <v>215</v>
      </c>
      <c r="D14" s="186" t="s">
        <v>209</v>
      </c>
      <c r="E14" s="126" t="s">
        <v>219</v>
      </c>
    </row>
    <row r="15" spans="2:5" ht="15.75" thickBot="1" x14ac:dyDescent="0.3">
      <c r="B15" s="183"/>
      <c r="C15" s="185"/>
      <c r="D15" s="187"/>
      <c r="E15" s="124" t="s">
        <v>220</v>
      </c>
    </row>
    <row r="16" spans="2:5" ht="15.75" thickBot="1" x14ac:dyDescent="0.3">
      <c r="B16" s="181" t="s">
        <v>443</v>
      </c>
      <c r="C16" s="124" t="s">
        <v>208</v>
      </c>
      <c r="D16" s="125" t="s">
        <v>209</v>
      </c>
      <c r="E16" s="124" t="s">
        <v>41</v>
      </c>
    </row>
    <row r="17" spans="2:5" ht="30.75" thickBot="1" x14ac:dyDescent="0.3">
      <c r="B17" s="182"/>
      <c r="C17" s="124" t="s">
        <v>210</v>
      </c>
      <c r="D17" s="125" t="s">
        <v>209</v>
      </c>
      <c r="E17" s="125" t="s">
        <v>259</v>
      </c>
    </row>
    <row r="18" spans="2:5" ht="15.75" thickBot="1" x14ac:dyDescent="0.3">
      <c r="B18" s="182"/>
      <c r="C18" s="124" t="s">
        <v>212</v>
      </c>
      <c r="D18" s="125" t="s">
        <v>209</v>
      </c>
      <c r="E18" s="124" t="s">
        <v>258</v>
      </c>
    </row>
    <row r="19" spans="2:5" ht="60" customHeight="1" thickBot="1" x14ac:dyDescent="0.3">
      <c r="B19" s="182"/>
      <c r="C19" s="124" t="s">
        <v>214</v>
      </c>
      <c r="D19" s="125" t="s">
        <v>209</v>
      </c>
      <c r="E19" s="124" t="s">
        <v>40</v>
      </c>
    </row>
    <row r="20" spans="2:5" x14ac:dyDescent="0.25">
      <c r="B20" s="182"/>
      <c r="C20" s="184" t="s">
        <v>215</v>
      </c>
      <c r="D20" s="186" t="s">
        <v>209</v>
      </c>
      <c r="E20" s="126" t="s">
        <v>34</v>
      </c>
    </row>
    <row r="21" spans="2:5" ht="15.75" thickBot="1" x14ac:dyDescent="0.3">
      <c r="B21" s="183"/>
      <c r="C21" s="185"/>
      <c r="D21" s="187"/>
      <c r="E21" s="124" t="s">
        <v>221</v>
      </c>
    </row>
    <row r="22" spans="2:5" ht="15.75" thickBot="1" x14ac:dyDescent="0.3">
      <c r="B22" s="181" t="s">
        <v>443</v>
      </c>
      <c r="C22" s="124" t="s">
        <v>208</v>
      </c>
      <c r="D22" s="125" t="s">
        <v>209</v>
      </c>
      <c r="E22" s="124" t="s">
        <v>39</v>
      </c>
    </row>
    <row r="23" spans="2:5" ht="30.75" customHeight="1" thickBot="1" x14ac:dyDescent="0.3">
      <c r="B23" s="182"/>
      <c r="C23" s="124" t="s">
        <v>210</v>
      </c>
      <c r="D23" s="125" t="s">
        <v>209</v>
      </c>
      <c r="E23" s="125" t="s">
        <v>257</v>
      </c>
    </row>
    <row r="24" spans="2:5" ht="15.75" thickBot="1" x14ac:dyDescent="0.3">
      <c r="B24" s="182"/>
      <c r="C24" s="124" t="s">
        <v>212</v>
      </c>
      <c r="D24" s="125" t="s">
        <v>209</v>
      </c>
      <c r="E24" s="124" t="s">
        <v>256</v>
      </c>
    </row>
    <row r="25" spans="2:5" ht="60" customHeight="1" thickBot="1" x14ac:dyDescent="0.3">
      <c r="B25" s="182"/>
      <c r="C25" s="124" t="s">
        <v>214</v>
      </c>
      <c r="D25" s="125" t="s">
        <v>209</v>
      </c>
      <c r="E25" s="124" t="s">
        <v>38</v>
      </c>
    </row>
    <row r="26" spans="2:5" x14ac:dyDescent="0.25">
      <c r="B26" s="182"/>
      <c r="C26" s="184" t="s">
        <v>215</v>
      </c>
      <c r="D26" s="186" t="s">
        <v>209</v>
      </c>
      <c r="E26" s="126" t="s">
        <v>34</v>
      </c>
    </row>
    <row r="27" spans="2:5" ht="15.75" thickBot="1" x14ac:dyDescent="0.3">
      <c r="B27" s="183"/>
      <c r="C27" s="185"/>
      <c r="D27" s="187"/>
      <c r="E27" s="124" t="s">
        <v>221</v>
      </c>
    </row>
    <row r="28" spans="2:5" ht="15.75" thickBot="1" x14ac:dyDescent="0.3">
      <c r="B28" s="181" t="s">
        <v>443</v>
      </c>
      <c r="C28" s="124" t="s">
        <v>208</v>
      </c>
      <c r="D28" s="125" t="s">
        <v>209</v>
      </c>
      <c r="E28" s="124" t="s">
        <v>36</v>
      </c>
    </row>
    <row r="29" spans="2:5" ht="30.75" thickBot="1" x14ac:dyDescent="0.3">
      <c r="B29" s="182"/>
      <c r="C29" s="124" t="s">
        <v>210</v>
      </c>
      <c r="D29" s="125" t="s">
        <v>209</v>
      </c>
      <c r="E29" s="125" t="s">
        <v>222</v>
      </c>
    </row>
    <row r="30" spans="2:5" ht="15.75" thickBot="1" x14ac:dyDescent="0.3">
      <c r="B30" s="182"/>
      <c r="C30" s="124" t="s">
        <v>212</v>
      </c>
      <c r="D30" s="125" t="s">
        <v>209</v>
      </c>
      <c r="E30" s="124" t="s">
        <v>223</v>
      </c>
    </row>
    <row r="31" spans="2:5" ht="30" customHeight="1" x14ac:dyDescent="0.25">
      <c r="B31" s="182"/>
      <c r="C31" s="184" t="s">
        <v>214</v>
      </c>
      <c r="D31" s="186" t="s">
        <v>209</v>
      </c>
      <c r="E31" s="126" t="s">
        <v>224</v>
      </c>
    </row>
    <row r="32" spans="2:5" ht="30" customHeight="1" thickBot="1" x14ac:dyDescent="0.3">
      <c r="B32" s="182"/>
      <c r="C32" s="185"/>
      <c r="D32" s="187"/>
      <c r="E32" s="124" t="s">
        <v>225</v>
      </c>
    </row>
    <row r="33" spans="2:5" x14ac:dyDescent="0.25">
      <c r="B33" s="182"/>
      <c r="C33" s="184" t="s">
        <v>215</v>
      </c>
      <c r="D33" s="186" t="s">
        <v>209</v>
      </c>
      <c r="E33" s="126" t="s">
        <v>34</v>
      </c>
    </row>
    <row r="34" spans="2:5" ht="15.75" thickBot="1" x14ac:dyDescent="0.3">
      <c r="B34" s="183"/>
      <c r="C34" s="185"/>
      <c r="D34" s="187"/>
      <c r="E34" s="124" t="s">
        <v>221</v>
      </c>
    </row>
    <row r="35" spans="2:5" ht="15.75" thickBot="1" x14ac:dyDescent="0.3">
      <c r="B35" s="181" t="s">
        <v>443</v>
      </c>
      <c r="C35" s="122" t="s">
        <v>208</v>
      </c>
      <c r="D35" s="123" t="s">
        <v>209</v>
      </c>
      <c r="E35" s="122" t="s">
        <v>33</v>
      </c>
    </row>
    <row r="36" spans="2:5" ht="30.75" thickBot="1" x14ac:dyDescent="0.3">
      <c r="B36" s="182"/>
      <c r="C36" s="124" t="s">
        <v>210</v>
      </c>
      <c r="D36" s="125" t="s">
        <v>209</v>
      </c>
      <c r="E36" s="125" t="s">
        <v>226</v>
      </c>
    </row>
    <row r="37" spans="2:5" ht="15.75" thickBot="1" x14ac:dyDescent="0.3">
      <c r="B37" s="182"/>
      <c r="C37" s="124" t="s">
        <v>212</v>
      </c>
      <c r="D37" s="125" t="s">
        <v>209</v>
      </c>
      <c r="E37" s="124" t="s">
        <v>227</v>
      </c>
    </row>
    <row r="38" spans="2:5" ht="30" customHeight="1" x14ac:dyDescent="0.25">
      <c r="B38" s="182"/>
      <c r="C38" s="184" t="s">
        <v>214</v>
      </c>
      <c r="D38" s="186" t="s">
        <v>209</v>
      </c>
      <c r="E38" s="126" t="s">
        <v>116</v>
      </c>
    </row>
    <row r="39" spans="2:5" ht="30" customHeight="1" thickBot="1" x14ac:dyDescent="0.3">
      <c r="B39" s="182"/>
      <c r="C39" s="185"/>
      <c r="D39" s="187"/>
      <c r="E39" s="124" t="s">
        <v>228</v>
      </c>
    </row>
    <row r="40" spans="2:5" x14ac:dyDescent="0.25">
      <c r="B40" s="182"/>
      <c r="C40" s="184" t="s">
        <v>215</v>
      </c>
      <c r="D40" s="186" t="s">
        <v>209</v>
      </c>
      <c r="E40" s="126" t="s">
        <v>229</v>
      </c>
    </row>
    <row r="41" spans="2:5" ht="15.75" thickBot="1" x14ac:dyDescent="0.3">
      <c r="B41" s="183"/>
      <c r="C41" s="185"/>
      <c r="D41" s="187"/>
      <c r="E41" s="124" t="s">
        <v>230</v>
      </c>
    </row>
    <row r="42" spans="2:5" ht="15.75" thickBot="1" x14ac:dyDescent="0.3">
      <c r="B42" s="181" t="s">
        <v>443</v>
      </c>
      <c r="C42" s="124" t="s">
        <v>208</v>
      </c>
      <c r="D42" s="125" t="s">
        <v>209</v>
      </c>
      <c r="E42" s="124" t="s">
        <v>32</v>
      </c>
    </row>
    <row r="43" spans="2:5" ht="30.75" thickBot="1" x14ac:dyDescent="0.3">
      <c r="B43" s="182"/>
      <c r="C43" s="124" t="s">
        <v>210</v>
      </c>
      <c r="D43" s="125" t="s">
        <v>209</v>
      </c>
      <c r="E43" s="125" t="s">
        <v>231</v>
      </c>
    </row>
    <row r="44" spans="2:5" ht="15.75" thickBot="1" x14ac:dyDescent="0.3">
      <c r="B44" s="182"/>
      <c r="C44" s="124" t="s">
        <v>212</v>
      </c>
      <c r="D44" s="125" t="s">
        <v>209</v>
      </c>
      <c r="E44" s="124" t="s">
        <v>232</v>
      </c>
    </row>
    <row r="45" spans="2:5" ht="30" customHeight="1" x14ac:dyDescent="0.25">
      <c r="B45" s="182"/>
      <c r="C45" s="184" t="s">
        <v>214</v>
      </c>
      <c r="D45" s="186" t="s">
        <v>209</v>
      </c>
      <c r="E45" s="126" t="s">
        <v>224</v>
      </c>
    </row>
    <row r="46" spans="2:5" ht="30" customHeight="1" thickBot="1" x14ac:dyDescent="0.3">
      <c r="B46" s="182"/>
      <c r="C46" s="185"/>
      <c r="D46" s="187"/>
      <c r="E46" s="124" t="s">
        <v>233</v>
      </c>
    </row>
    <row r="47" spans="2:5" x14ac:dyDescent="0.25">
      <c r="B47" s="182"/>
      <c r="C47" s="184" t="s">
        <v>215</v>
      </c>
      <c r="D47" s="186" t="s">
        <v>209</v>
      </c>
      <c r="E47" s="126" t="s">
        <v>229</v>
      </c>
    </row>
    <row r="48" spans="2:5" ht="15.75" thickBot="1" x14ac:dyDescent="0.3">
      <c r="B48" s="183"/>
      <c r="C48" s="185"/>
      <c r="D48" s="187"/>
      <c r="E48" s="124" t="s">
        <v>230</v>
      </c>
    </row>
    <row r="49" spans="2:5" ht="15.75" thickBot="1" x14ac:dyDescent="0.3">
      <c r="B49" s="181" t="s">
        <v>443</v>
      </c>
      <c r="C49" s="124" t="s">
        <v>208</v>
      </c>
      <c r="D49" s="125" t="s">
        <v>209</v>
      </c>
      <c r="E49" s="124" t="s">
        <v>123</v>
      </c>
    </row>
    <row r="50" spans="2:5" ht="30.75" thickBot="1" x14ac:dyDescent="0.3">
      <c r="B50" s="182"/>
      <c r="C50" s="124" t="s">
        <v>210</v>
      </c>
      <c r="D50" s="125" t="s">
        <v>209</v>
      </c>
      <c r="E50" s="125" t="s">
        <v>234</v>
      </c>
    </row>
    <row r="51" spans="2:5" ht="15.75" thickBot="1" x14ac:dyDescent="0.3">
      <c r="B51" s="182"/>
      <c r="C51" s="124" t="s">
        <v>212</v>
      </c>
      <c r="D51" s="125" t="s">
        <v>209</v>
      </c>
      <c r="E51" s="124" t="s">
        <v>235</v>
      </c>
    </row>
    <row r="52" spans="2:5" ht="30" customHeight="1" x14ac:dyDescent="0.25">
      <c r="B52" s="182"/>
      <c r="C52" s="184" t="s">
        <v>214</v>
      </c>
      <c r="D52" s="186" t="s">
        <v>209</v>
      </c>
      <c r="E52" s="126" t="s">
        <v>236</v>
      </c>
    </row>
    <row r="53" spans="2:5" ht="30" customHeight="1" thickBot="1" x14ac:dyDescent="0.3">
      <c r="B53" s="182"/>
      <c r="C53" s="185"/>
      <c r="D53" s="187"/>
      <c r="E53" s="124" t="s">
        <v>237</v>
      </c>
    </row>
    <row r="54" spans="2:5" x14ac:dyDescent="0.25">
      <c r="B54" s="182"/>
      <c r="C54" s="184" t="s">
        <v>215</v>
      </c>
      <c r="D54" s="186" t="s">
        <v>209</v>
      </c>
      <c r="E54" s="126" t="s">
        <v>229</v>
      </c>
    </row>
    <row r="55" spans="2:5" ht="15.75" thickBot="1" x14ac:dyDescent="0.3">
      <c r="B55" s="183"/>
      <c r="C55" s="185"/>
      <c r="D55" s="187"/>
      <c r="E55" s="124" t="s">
        <v>230</v>
      </c>
    </row>
    <row r="56" spans="2:5" ht="15.75" thickBot="1" x14ac:dyDescent="0.3">
      <c r="B56" s="181" t="s">
        <v>443</v>
      </c>
      <c r="C56" s="124" t="s">
        <v>208</v>
      </c>
      <c r="D56" s="125" t="s">
        <v>209</v>
      </c>
      <c r="E56" s="124" t="s">
        <v>28</v>
      </c>
    </row>
    <row r="57" spans="2:5" ht="30.75" thickBot="1" x14ac:dyDescent="0.3">
      <c r="B57" s="182"/>
      <c r="C57" s="124" t="s">
        <v>210</v>
      </c>
      <c r="D57" s="125" t="s">
        <v>209</v>
      </c>
      <c r="E57" s="125" t="s">
        <v>238</v>
      </c>
    </row>
    <row r="58" spans="2:5" ht="15.75" thickBot="1" x14ac:dyDescent="0.3">
      <c r="B58" s="182"/>
      <c r="C58" s="124" t="s">
        <v>212</v>
      </c>
      <c r="D58" s="125" t="s">
        <v>209</v>
      </c>
      <c r="E58" s="124" t="s">
        <v>239</v>
      </c>
    </row>
    <row r="59" spans="2:5" ht="30" customHeight="1" x14ac:dyDescent="0.25">
      <c r="B59" s="182"/>
      <c r="C59" s="184" t="s">
        <v>214</v>
      </c>
      <c r="D59" s="186" t="s">
        <v>209</v>
      </c>
      <c r="E59" s="126" t="s">
        <v>224</v>
      </c>
    </row>
    <row r="60" spans="2:5" ht="30" customHeight="1" thickBot="1" x14ac:dyDescent="0.3">
      <c r="B60" s="182"/>
      <c r="C60" s="185"/>
      <c r="D60" s="187"/>
      <c r="E60" s="124" t="s">
        <v>240</v>
      </c>
    </row>
    <row r="61" spans="2:5" x14ac:dyDescent="0.25">
      <c r="B61" s="182"/>
      <c r="C61" s="184" t="s">
        <v>215</v>
      </c>
      <c r="D61" s="186" t="s">
        <v>209</v>
      </c>
      <c r="E61" s="126" t="s">
        <v>229</v>
      </c>
    </row>
    <row r="62" spans="2:5" ht="15.75" thickBot="1" x14ac:dyDescent="0.3">
      <c r="B62" s="183"/>
      <c r="C62" s="185"/>
      <c r="D62" s="187"/>
      <c r="E62" s="124" t="s">
        <v>230</v>
      </c>
    </row>
    <row r="63" spans="2:5" ht="15.75" thickBot="1" x14ac:dyDescent="0.3">
      <c r="B63" s="181" t="s">
        <v>443</v>
      </c>
      <c r="C63" s="124" t="s">
        <v>208</v>
      </c>
      <c r="D63" s="125" t="s">
        <v>209</v>
      </c>
      <c r="E63" s="124" t="s">
        <v>26</v>
      </c>
    </row>
    <row r="64" spans="2:5" ht="45.75" customHeight="1" thickBot="1" x14ac:dyDescent="0.3">
      <c r="B64" s="182"/>
      <c r="C64" s="124" t="s">
        <v>210</v>
      </c>
      <c r="D64" s="125" t="s">
        <v>209</v>
      </c>
      <c r="E64" s="125" t="s">
        <v>241</v>
      </c>
    </row>
    <row r="65" spans="2:5" ht="15.75" thickBot="1" x14ac:dyDescent="0.3">
      <c r="B65" s="182"/>
      <c r="C65" s="124" t="s">
        <v>212</v>
      </c>
      <c r="D65" s="125" t="s">
        <v>209</v>
      </c>
      <c r="E65" s="124" t="s">
        <v>242</v>
      </c>
    </row>
    <row r="66" spans="2:5" ht="30" customHeight="1" x14ac:dyDescent="0.25">
      <c r="B66" s="182"/>
      <c r="C66" s="184" t="s">
        <v>214</v>
      </c>
      <c r="D66" s="186" t="s">
        <v>209</v>
      </c>
      <c r="E66" s="126" t="s">
        <v>243</v>
      </c>
    </row>
    <row r="67" spans="2:5" ht="30" customHeight="1" thickBot="1" x14ac:dyDescent="0.3">
      <c r="B67" s="182"/>
      <c r="C67" s="185"/>
      <c r="D67" s="187"/>
      <c r="E67" s="124" t="s">
        <v>244</v>
      </c>
    </row>
    <row r="68" spans="2:5" x14ac:dyDescent="0.25">
      <c r="B68" s="182"/>
      <c r="C68" s="184" t="s">
        <v>215</v>
      </c>
      <c r="D68" s="186" t="s">
        <v>209</v>
      </c>
      <c r="E68" s="126" t="s">
        <v>19</v>
      </c>
    </row>
    <row r="69" spans="2:5" ht="15.75" thickBot="1" x14ac:dyDescent="0.3">
      <c r="B69" s="183"/>
      <c r="C69" s="185"/>
      <c r="D69" s="187"/>
      <c r="E69" s="124" t="s">
        <v>245</v>
      </c>
    </row>
    <row r="70" spans="2:5" ht="15.75" thickBot="1" x14ac:dyDescent="0.3">
      <c r="B70" s="181" t="s">
        <v>443</v>
      </c>
      <c r="C70" s="122" t="s">
        <v>208</v>
      </c>
      <c r="D70" s="123" t="s">
        <v>209</v>
      </c>
      <c r="E70" s="122" t="s">
        <v>24</v>
      </c>
    </row>
    <row r="71" spans="2:5" ht="45.75" customHeight="1" thickBot="1" x14ac:dyDescent="0.3">
      <c r="B71" s="182"/>
      <c r="C71" s="124" t="s">
        <v>210</v>
      </c>
      <c r="D71" s="125" t="s">
        <v>209</v>
      </c>
      <c r="E71" s="125" t="s">
        <v>246</v>
      </c>
    </row>
    <row r="72" spans="2:5" ht="15.75" thickBot="1" x14ac:dyDescent="0.3">
      <c r="B72" s="182"/>
      <c r="C72" s="124" t="s">
        <v>212</v>
      </c>
      <c r="D72" s="125" t="s">
        <v>209</v>
      </c>
      <c r="E72" s="124" t="s">
        <v>247</v>
      </c>
    </row>
    <row r="73" spans="2:5" ht="30" customHeight="1" x14ac:dyDescent="0.25">
      <c r="B73" s="182"/>
      <c r="C73" s="184" t="s">
        <v>214</v>
      </c>
      <c r="D73" s="186" t="s">
        <v>209</v>
      </c>
      <c r="E73" s="126" t="s">
        <v>154</v>
      </c>
    </row>
    <row r="74" spans="2:5" ht="30" customHeight="1" thickBot="1" x14ac:dyDescent="0.3">
      <c r="B74" s="182"/>
      <c r="C74" s="185"/>
      <c r="D74" s="187"/>
      <c r="E74" s="124" t="s">
        <v>237</v>
      </c>
    </row>
    <row r="75" spans="2:5" x14ac:dyDescent="0.25">
      <c r="B75" s="182"/>
      <c r="C75" s="184" t="s">
        <v>215</v>
      </c>
      <c r="D75" s="186" t="s">
        <v>209</v>
      </c>
      <c r="E75" s="126" t="s">
        <v>19</v>
      </c>
    </row>
    <row r="76" spans="2:5" ht="15.75" thickBot="1" x14ac:dyDescent="0.3">
      <c r="B76" s="183"/>
      <c r="C76" s="185"/>
      <c r="D76" s="187"/>
      <c r="E76" s="124" t="s">
        <v>245</v>
      </c>
    </row>
    <row r="77" spans="2:5" ht="15.75" thickBot="1" x14ac:dyDescent="0.3">
      <c r="B77" s="181" t="s">
        <v>443</v>
      </c>
      <c r="C77" s="124" t="s">
        <v>208</v>
      </c>
      <c r="D77" s="125" t="s">
        <v>209</v>
      </c>
      <c r="E77" s="124" t="s">
        <v>23</v>
      </c>
    </row>
    <row r="78" spans="2:5" ht="30.75" thickBot="1" x14ac:dyDescent="0.3">
      <c r="B78" s="182"/>
      <c r="C78" s="124" t="s">
        <v>210</v>
      </c>
      <c r="D78" s="125" t="s">
        <v>209</v>
      </c>
      <c r="E78" s="125" t="s">
        <v>248</v>
      </c>
    </row>
    <row r="79" spans="2:5" ht="15.75" thickBot="1" x14ac:dyDescent="0.3">
      <c r="B79" s="182"/>
      <c r="C79" s="124" t="s">
        <v>212</v>
      </c>
      <c r="D79" s="125" t="s">
        <v>209</v>
      </c>
      <c r="E79" s="124" t="s">
        <v>249</v>
      </c>
    </row>
    <row r="80" spans="2:5" ht="30" customHeight="1" x14ac:dyDescent="0.25">
      <c r="B80" s="182"/>
      <c r="C80" s="184" t="s">
        <v>214</v>
      </c>
      <c r="D80" s="186" t="s">
        <v>209</v>
      </c>
      <c r="E80" s="126" t="s">
        <v>250</v>
      </c>
    </row>
    <row r="81" spans="2:5" ht="30" customHeight="1" thickBot="1" x14ac:dyDescent="0.3">
      <c r="B81" s="182"/>
      <c r="C81" s="185"/>
      <c r="D81" s="187"/>
      <c r="E81" s="124" t="s">
        <v>251</v>
      </c>
    </row>
    <row r="82" spans="2:5" x14ac:dyDescent="0.25">
      <c r="B82" s="182"/>
      <c r="C82" s="184" t="s">
        <v>215</v>
      </c>
      <c r="D82" s="186" t="s">
        <v>209</v>
      </c>
      <c r="E82" s="126" t="s">
        <v>252</v>
      </c>
    </row>
    <row r="83" spans="2:5" ht="15.75" thickBot="1" x14ac:dyDescent="0.3">
      <c r="B83" s="183"/>
      <c r="C83" s="185"/>
      <c r="D83" s="187"/>
      <c r="E83" s="124" t="s">
        <v>253</v>
      </c>
    </row>
    <row r="84" spans="2:5" ht="15.75" thickBot="1" x14ac:dyDescent="0.3">
      <c r="B84" s="181" t="s">
        <v>443</v>
      </c>
      <c r="C84" s="124" t="s">
        <v>208</v>
      </c>
      <c r="D84" s="125" t="s">
        <v>209</v>
      </c>
      <c r="E84" s="124" t="s">
        <v>21</v>
      </c>
    </row>
    <row r="85" spans="2:5" ht="30.75" thickBot="1" x14ac:dyDescent="0.3">
      <c r="B85" s="182"/>
      <c r="C85" s="124" t="s">
        <v>210</v>
      </c>
      <c r="D85" s="125" t="s">
        <v>209</v>
      </c>
      <c r="E85" s="125" t="s">
        <v>254</v>
      </c>
    </row>
    <row r="86" spans="2:5" ht="15.75" thickBot="1" x14ac:dyDescent="0.3">
      <c r="B86" s="182"/>
      <c r="C86" s="124" t="s">
        <v>212</v>
      </c>
      <c r="D86" s="125" t="s">
        <v>209</v>
      </c>
      <c r="E86" s="124" t="s">
        <v>255</v>
      </c>
    </row>
    <row r="87" spans="2:5" ht="30" customHeight="1" x14ac:dyDescent="0.25">
      <c r="B87" s="182"/>
      <c r="C87" s="184" t="s">
        <v>214</v>
      </c>
      <c r="D87" s="186" t="s">
        <v>209</v>
      </c>
      <c r="E87" s="126" t="s">
        <v>170</v>
      </c>
    </row>
    <row r="88" spans="2:5" ht="30" customHeight="1" thickBot="1" x14ac:dyDescent="0.3">
      <c r="B88" s="182"/>
      <c r="C88" s="185"/>
      <c r="D88" s="187"/>
      <c r="E88" s="124" t="s">
        <v>237</v>
      </c>
    </row>
    <row r="89" spans="2:5" x14ac:dyDescent="0.25">
      <c r="B89" s="182"/>
      <c r="C89" s="184" t="s">
        <v>215</v>
      </c>
      <c r="D89" s="186" t="s">
        <v>209</v>
      </c>
      <c r="E89" s="126" t="s">
        <v>252</v>
      </c>
    </row>
    <row r="90" spans="2:5" ht="15.75" thickBot="1" x14ac:dyDescent="0.3">
      <c r="B90" s="183"/>
      <c r="C90" s="185"/>
      <c r="D90" s="187"/>
      <c r="E90" s="124" t="s">
        <v>253</v>
      </c>
    </row>
  </sheetData>
  <mergeCells count="59">
    <mergeCell ref="B1:E2"/>
    <mergeCell ref="B4:B9"/>
    <mergeCell ref="C8:C9"/>
    <mergeCell ref="D8:D9"/>
    <mergeCell ref="B10:B15"/>
    <mergeCell ref="C14:C15"/>
    <mergeCell ref="D14:D15"/>
    <mergeCell ref="B3:E3"/>
    <mergeCell ref="B16:B21"/>
    <mergeCell ref="C20:C21"/>
    <mergeCell ref="D20:D21"/>
    <mergeCell ref="B22:B27"/>
    <mergeCell ref="C26:C27"/>
    <mergeCell ref="D26:D27"/>
    <mergeCell ref="D59:D60"/>
    <mergeCell ref="C61:C62"/>
    <mergeCell ref="D61:D62"/>
    <mergeCell ref="B28:B34"/>
    <mergeCell ref="C31:C32"/>
    <mergeCell ref="D31:D32"/>
    <mergeCell ref="C33:C34"/>
    <mergeCell ref="D33:D34"/>
    <mergeCell ref="B35:B41"/>
    <mergeCell ref="C38:C39"/>
    <mergeCell ref="D38:D39"/>
    <mergeCell ref="C40:C41"/>
    <mergeCell ref="D40:D41"/>
    <mergeCell ref="D80:D81"/>
    <mergeCell ref="C82:C83"/>
    <mergeCell ref="D82:D83"/>
    <mergeCell ref="D68:D69"/>
    <mergeCell ref="B42:B48"/>
    <mergeCell ref="C45:C46"/>
    <mergeCell ref="D45:D46"/>
    <mergeCell ref="C47:C48"/>
    <mergeCell ref="D47:D48"/>
    <mergeCell ref="B49:B55"/>
    <mergeCell ref="C52:C53"/>
    <mergeCell ref="D52:D53"/>
    <mergeCell ref="C54:C55"/>
    <mergeCell ref="D54:D55"/>
    <mergeCell ref="B56:B62"/>
    <mergeCell ref="C59:C60"/>
    <mergeCell ref="B63:B69"/>
    <mergeCell ref="C66:C67"/>
    <mergeCell ref="D66:D67"/>
    <mergeCell ref="C68:C69"/>
    <mergeCell ref="B84:B90"/>
    <mergeCell ref="C87:C88"/>
    <mergeCell ref="D87:D88"/>
    <mergeCell ref="C89:C90"/>
    <mergeCell ref="D89:D90"/>
    <mergeCell ref="B70:B76"/>
    <mergeCell ref="C73:C74"/>
    <mergeCell ref="D73:D74"/>
    <mergeCell ref="C75:C76"/>
    <mergeCell ref="D75:D76"/>
    <mergeCell ref="B77:B83"/>
    <mergeCell ref="C80:C81"/>
  </mergeCells>
  <pageMargins left="0.70866141732283472" right="0.70866141732283472" top="0.74803149606299213" bottom="0.74803149606299213" header="0.31496062992125984" footer="0.31496062992125984"/>
  <pageSetup paperSize="9" scale="81" orientation="portrait" horizontalDpi="4294967293" verticalDpi="0" r:id="rId1"/>
  <rowBreaks count="2" manualBreakCount="2">
    <brk id="34" max="5" man="1"/>
    <brk id="6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6"/>
  <sheetViews>
    <sheetView view="pageBreakPreview" topLeftCell="A391" zoomScaleNormal="100" zoomScaleSheetLayoutView="100" workbookViewId="0">
      <selection activeCell="J406" sqref="J406"/>
    </sheetView>
  </sheetViews>
  <sheetFormatPr defaultRowHeight="15" x14ac:dyDescent="0.25"/>
  <cols>
    <col min="1" max="1" width="2.7109375" customWidth="1"/>
    <col min="2" max="2" width="20.85546875" customWidth="1"/>
    <col min="3" max="3" width="24.28515625" customWidth="1"/>
    <col min="4" max="4" width="1.5703125" bestFit="1" customWidth="1"/>
    <col min="5" max="5" width="58.42578125" style="131" customWidth="1"/>
    <col min="6" max="6" width="2.7109375" customWidth="1"/>
  </cols>
  <sheetData>
    <row r="1" spans="2:5" ht="45" customHeight="1" x14ac:dyDescent="0.25">
      <c r="B1" s="194" t="s">
        <v>315</v>
      </c>
      <c r="C1" s="194"/>
      <c r="D1" s="194"/>
      <c r="E1" s="194"/>
    </row>
    <row r="4" spans="2:5" x14ac:dyDescent="0.25">
      <c r="B4" s="192"/>
      <c r="C4" s="127" t="s">
        <v>208</v>
      </c>
      <c r="D4" s="127" t="s">
        <v>209</v>
      </c>
      <c r="E4" s="129" t="s">
        <v>296</v>
      </c>
    </row>
    <row r="5" spans="2:5" ht="45" customHeight="1" x14ac:dyDescent="0.25">
      <c r="B5" s="192"/>
      <c r="C5" s="127" t="s">
        <v>260</v>
      </c>
      <c r="D5" s="127" t="s">
        <v>209</v>
      </c>
      <c r="E5" s="130" t="s">
        <v>297</v>
      </c>
    </row>
    <row r="6" spans="2:5" x14ac:dyDescent="0.25">
      <c r="B6" s="192"/>
      <c r="C6" s="127" t="s">
        <v>261</v>
      </c>
      <c r="D6" s="127" t="s">
        <v>209</v>
      </c>
      <c r="E6" s="131" t="s">
        <v>298</v>
      </c>
    </row>
    <row r="7" spans="2:5" x14ac:dyDescent="0.25">
      <c r="B7" s="192"/>
      <c r="C7" s="127" t="s">
        <v>262</v>
      </c>
      <c r="D7" s="127" t="s">
        <v>209</v>
      </c>
      <c r="E7" s="131" t="s">
        <v>299</v>
      </c>
    </row>
    <row r="8" spans="2:5" x14ac:dyDescent="0.25">
      <c r="B8" s="192"/>
      <c r="C8" s="128"/>
      <c r="D8" s="128"/>
      <c r="E8" s="132"/>
    </row>
    <row r="9" spans="2:5" x14ac:dyDescent="0.25">
      <c r="B9" s="193" t="s">
        <v>263</v>
      </c>
      <c r="C9" s="193"/>
      <c r="D9" s="193"/>
      <c r="E9" s="193"/>
    </row>
    <row r="10" spans="2:5" ht="60" customHeight="1" x14ac:dyDescent="0.25">
      <c r="B10" s="191" t="s">
        <v>305</v>
      </c>
      <c r="C10" s="191"/>
      <c r="D10" s="191"/>
      <c r="E10" s="191"/>
    </row>
    <row r="13" spans="2:5" x14ac:dyDescent="0.25">
      <c r="B13" s="192"/>
      <c r="C13" s="127" t="s">
        <v>208</v>
      </c>
      <c r="D13" s="127" t="s">
        <v>209</v>
      </c>
      <c r="E13" s="129" t="s">
        <v>300</v>
      </c>
    </row>
    <row r="14" spans="2:5" ht="45" customHeight="1" x14ac:dyDescent="0.25">
      <c r="B14" s="192"/>
      <c r="C14" s="127" t="s">
        <v>260</v>
      </c>
      <c r="D14" s="127" t="s">
        <v>209</v>
      </c>
      <c r="E14" s="130" t="s">
        <v>301</v>
      </c>
    </row>
    <row r="15" spans="2:5" x14ac:dyDescent="0.25">
      <c r="B15" s="192"/>
      <c r="C15" s="127" t="s">
        <v>261</v>
      </c>
      <c r="D15" s="127" t="s">
        <v>209</v>
      </c>
      <c r="E15" s="131" t="s">
        <v>302</v>
      </c>
    </row>
    <row r="16" spans="2:5" x14ac:dyDescent="0.25">
      <c r="B16" s="192"/>
      <c r="C16" s="127" t="s">
        <v>262</v>
      </c>
      <c r="D16" s="127" t="s">
        <v>209</v>
      </c>
      <c r="E16" s="131" t="s">
        <v>303</v>
      </c>
    </row>
    <row r="17" spans="2:5" x14ac:dyDescent="0.25">
      <c r="B17" s="192"/>
      <c r="C17" s="128"/>
      <c r="D17" s="128"/>
      <c r="E17" s="132"/>
    </row>
    <row r="18" spans="2:5" x14ac:dyDescent="0.25">
      <c r="B18" s="193" t="s">
        <v>263</v>
      </c>
      <c r="C18" s="193"/>
      <c r="D18" s="193"/>
      <c r="E18" s="193"/>
    </row>
    <row r="19" spans="2:5" ht="60" customHeight="1" x14ac:dyDescent="0.25">
      <c r="B19" s="191" t="s">
        <v>304</v>
      </c>
      <c r="C19" s="191"/>
      <c r="D19" s="191"/>
      <c r="E19" s="191"/>
    </row>
    <row r="22" spans="2:5" x14ac:dyDescent="0.25">
      <c r="B22" s="192"/>
      <c r="C22" s="127" t="s">
        <v>208</v>
      </c>
      <c r="D22" s="127" t="s">
        <v>209</v>
      </c>
      <c r="E22" s="129" t="s">
        <v>306</v>
      </c>
    </row>
    <row r="23" spans="2:5" ht="45" customHeight="1" x14ac:dyDescent="0.25">
      <c r="B23" s="192"/>
      <c r="C23" s="127" t="s">
        <v>260</v>
      </c>
      <c r="D23" s="127" t="s">
        <v>209</v>
      </c>
      <c r="E23" s="130" t="s">
        <v>307</v>
      </c>
    </row>
    <row r="24" spans="2:5" x14ac:dyDescent="0.25">
      <c r="B24" s="192"/>
      <c r="C24" s="127" t="s">
        <v>261</v>
      </c>
      <c r="D24" s="127" t="s">
        <v>209</v>
      </c>
      <c r="E24" s="131" t="s">
        <v>308</v>
      </c>
    </row>
    <row r="25" spans="2:5" x14ac:dyDescent="0.25">
      <c r="B25" s="192"/>
      <c r="C25" s="127" t="s">
        <v>262</v>
      </c>
      <c r="D25" s="127" t="s">
        <v>209</v>
      </c>
      <c r="E25" s="131" t="s">
        <v>309</v>
      </c>
    </row>
    <row r="26" spans="2:5" x14ac:dyDescent="0.25">
      <c r="B26" s="192"/>
      <c r="C26" s="128"/>
      <c r="D26" s="128"/>
      <c r="E26" s="132"/>
    </row>
    <row r="27" spans="2:5" x14ac:dyDescent="0.25">
      <c r="B27" s="193" t="s">
        <v>263</v>
      </c>
      <c r="C27" s="193"/>
      <c r="D27" s="193"/>
      <c r="E27" s="193"/>
    </row>
    <row r="28" spans="2:5" ht="60" customHeight="1" x14ac:dyDescent="0.25">
      <c r="B28" s="191" t="s">
        <v>264</v>
      </c>
      <c r="C28" s="191"/>
      <c r="D28" s="191"/>
      <c r="E28" s="191"/>
    </row>
    <row r="31" spans="2:5" x14ac:dyDescent="0.25">
      <c r="B31" s="192"/>
      <c r="C31" s="127" t="s">
        <v>208</v>
      </c>
      <c r="D31" s="127" t="s">
        <v>209</v>
      </c>
      <c r="E31" s="129" t="s">
        <v>310</v>
      </c>
    </row>
    <row r="32" spans="2:5" ht="45" customHeight="1" x14ac:dyDescent="0.25">
      <c r="B32" s="192"/>
      <c r="C32" s="127" t="s">
        <v>260</v>
      </c>
      <c r="D32" s="127" t="s">
        <v>209</v>
      </c>
      <c r="E32" s="130" t="s">
        <v>311</v>
      </c>
    </row>
    <row r="33" spans="2:5" x14ac:dyDescent="0.25">
      <c r="B33" s="192"/>
      <c r="C33" s="127" t="s">
        <v>261</v>
      </c>
      <c r="D33" s="127" t="s">
        <v>209</v>
      </c>
      <c r="E33" s="131" t="s">
        <v>312</v>
      </c>
    </row>
    <row r="34" spans="2:5" x14ac:dyDescent="0.25">
      <c r="B34" s="192"/>
      <c r="C34" s="127" t="s">
        <v>262</v>
      </c>
      <c r="D34" s="127" t="s">
        <v>209</v>
      </c>
      <c r="E34" s="131" t="s">
        <v>313</v>
      </c>
    </row>
    <row r="35" spans="2:5" x14ac:dyDescent="0.25">
      <c r="B35" s="192"/>
      <c r="C35" s="128"/>
      <c r="D35" s="128"/>
      <c r="E35" s="132"/>
    </row>
    <row r="36" spans="2:5" x14ac:dyDescent="0.25">
      <c r="B36" s="193" t="s">
        <v>263</v>
      </c>
      <c r="C36" s="193"/>
      <c r="D36" s="193"/>
      <c r="E36" s="193"/>
    </row>
    <row r="37" spans="2:5" ht="60" customHeight="1" x14ac:dyDescent="0.25">
      <c r="B37" s="191" t="s">
        <v>265</v>
      </c>
      <c r="C37" s="191"/>
      <c r="D37" s="191"/>
      <c r="E37" s="191"/>
    </row>
    <row r="40" spans="2:5" x14ac:dyDescent="0.25">
      <c r="B40" s="192"/>
      <c r="C40" s="127" t="s">
        <v>208</v>
      </c>
      <c r="D40" s="127" t="s">
        <v>209</v>
      </c>
      <c r="E40" s="129" t="s">
        <v>316</v>
      </c>
    </row>
    <row r="41" spans="2:5" ht="45" customHeight="1" x14ac:dyDescent="0.25">
      <c r="B41" s="192"/>
      <c r="C41" s="127" t="s">
        <v>260</v>
      </c>
      <c r="D41" s="127" t="s">
        <v>209</v>
      </c>
      <c r="E41" s="130" t="s">
        <v>317</v>
      </c>
    </row>
    <row r="42" spans="2:5" x14ac:dyDescent="0.25">
      <c r="B42" s="192"/>
      <c r="C42" s="127" t="s">
        <v>261</v>
      </c>
      <c r="D42" s="127" t="s">
        <v>209</v>
      </c>
      <c r="E42" s="131" t="s">
        <v>318</v>
      </c>
    </row>
    <row r="43" spans="2:5" x14ac:dyDescent="0.25">
      <c r="B43" s="192"/>
      <c r="C43" s="127" t="s">
        <v>262</v>
      </c>
      <c r="D43" s="127" t="s">
        <v>209</v>
      </c>
      <c r="E43" s="131" t="s">
        <v>299</v>
      </c>
    </row>
    <row r="44" spans="2:5" x14ac:dyDescent="0.25">
      <c r="B44" s="192"/>
      <c r="C44" s="128"/>
      <c r="D44" s="128"/>
      <c r="E44" s="132"/>
    </row>
    <row r="45" spans="2:5" x14ac:dyDescent="0.25">
      <c r="B45" s="193" t="s">
        <v>263</v>
      </c>
      <c r="C45" s="193"/>
      <c r="D45" s="193"/>
      <c r="E45" s="193"/>
    </row>
    <row r="46" spans="2:5" ht="60" customHeight="1" x14ac:dyDescent="0.25">
      <c r="B46" s="191" t="s">
        <v>319</v>
      </c>
      <c r="C46" s="191"/>
      <c r="D46" s="191"/>
      <c r="E46" s="191"/>
    </row>
    <row r="49" spans="2:5" x14ac:dyDescent="0.25">
      <c r="B49" s="192"/>
      <c r="C49" s="127" t="s">
        <v>208</v>
      </c>
      <c r="D49" s="127" t="s">
        <v>209</v>
      </c>
      <c r="E49" s="129" t="s">
        <v>445</v>
      </c>
    </row>
    <row r="50" spans="2:5" ht="45" customHeight="1" x14ac:dyDescent="0.25">
      <c r="B50" s="192"/>
      <c r="C50" s="127" t="s">
        <v>260</v>
      </c>
      <c r="D50" s="127" t="s">
        <v>209</v>
      </c>
      <c r="E50" s="130" t="s">
        <v>320</v>
      </c>
    </row>
    <row r="51" spans="2:5" x14ac:dyDescent="0.25">
      <c r="B51" s="192"/>
      <c r="C51" s="127" t="s">
        <v>261</v>
      </c>
      <c r="D51" s="127" t="s">
        <v>209</v>
      </c>
      <c r="E51" s="131" t="s">
        <v>321</v>
      </c>
    </row>
    <row r="52" spans="2:5" x14ac:dyDescent="0.25">
      <c r="B52" s="192"/>
      <c r="C52" s="127" t="s">
        <v>262</v>
      </c>
      <c r="D52" s="127" t="s">
        <v>209</v>
      </c>
      <c r="E52" s="131" t="s">
        <v>322</v>
      </c>
    </row>
    <row r="53" spans="2:5" x14ac:dyDescent="0.25">
      <c r="B53" s="192"/>
      <c r="C53" s="128"/>
      <c r="D53" s="128"/>
      <c r="E53" s="132"/>
    </row>
    <row r="54" spans="2:5" x14ac:dyDescent="0.25">
      <c r="B54" s="193" t="s">
        <v>263</v>
      </c>
      <c r="C54" s="193"/>
      <c r="D54" s="193"/>
      <c r="E54" s="193"/>
    </row>
    <row r="55" spans="2:5" ht="60" customHeight="1" x14ac:dyDescent="0.25">
      <c r="B55" s="191" t="s">
        <v>266</v>
      </c>
      <c r="C55" s="191"/>
      <c r="D55" s="191"/>
      <c r="E55" s="191"/>
    </row>
    <row r="58" spans="2:5" x14ac:dyDescent="0.25">
      <c r="B58" s="192"/>
      <c r="C58" s="127" t="s">
        <v>208</v>
      </c>
      <c r="D58" s="127" t="s">
        <v>209</v>
      </c>
      <c r="E58" s="129" t="s">
        <v>323</v>
      </c>
    </row>
    <row r="59" spans="2:5" ht="45" customHeight="1" x14ac:dyDescent="0.25">
      <c r="B59" s="192"/>
      <c r="C59" s="127" t="s">
        <v>260</v>
      </c>
      <c r="D59" s="127" t="s">
        <v>209</v>
      </c>
      <c r="E59" s="130" t="s">
        <v>324</v>
      </c>
    </row>
    <row r="60" spans="2:5" x14ac:dyDescent="0.25">
      <c r="B60" s="192"/>
      <c r="C60" s="127" t="s">
        <v>261</v>
      </c>
      <c r="D60" s="127" t="s">
        <v>209</v>
      </c>
      <c r="E60" s="131" t="s">
        <v>325</v>
      </c>
    </row>
    <row r="61" spans="2:5" x14ac:dyDescent="0.25">
      <c r="B61" s="192"/>
      <c r="C61" s="127" t="s">
        <v>262</v>
      </c>
      <c r="D61" s="127" t="s">
        <v>209</v>
      </c>
      <c r="E61" s="131" t="s">
        <v>299</v>
      </c>
    </row>
    <row r="62" spans="2:5" x14ac:dyDescent="0.25">
      <c r="B62" s="192"/>
      <c r="C62" s="128"/>
      <c r="D62" s="128"/>
      <c r="E62" s="132"/>
    </row>
    <row r="63" spans="2:5" x14ac:dyDescent="0.25">
      <c r="B63" s="193" t="s">
        <v>263</v>
      </c>
      <c r="C63" s="193"/>
      <c r="D63" s="193"/>
      <c r="E63" s="193"/>
    </row>
    <row r="64" spans="2:5" ht="60" customHeight="1" x14ac:dyDescent="0.25">
      <c r="B64" s="191" t="s">
        <v>326</v>
      </c>
      <c r="C64" s="191"/>
      <c r="D64" s="191"/>
      <c r="E64" s="191"/>
    </row>
    <row r="67" spans="2:5" x14ac:dyDescent="0.25">
      <c r="B67" s="192"/>
      <c r="C67" s="127" t="s">
        <v>208</v>
      </c>
      <c r="D67" s="127" t="s">
        <v>209</v>
      </c>
      <c r="E67" s="129" t="s">
        <v>446</v>
      </c>
    </row>
    <row r="68" spans="2:5" ht="45" customHeight="1" x14ac:dyDescent="0.25">
      <c r="B68" s="192"/>
      <c r="C68" s="127" t="s">
        <v>260</v>
      </c>
      <c r="D68" s="127" t="s">
        <v>209</v>
      </c>
      <c r="E68" s="130" t="s">
        <v>327</v>
      </c>
    </row>
    <row r="69" spans="2:5" x14ac:dyDescent="0.25">
      <c r="B69" s="192"/>
      <c r="C69" s="127" t="s">
        <v>261</v>
      </c>
      <c r="D69" s="127" t="s">
        <v>209</v>
      </c>
      <c r="E69" s="131" t="s">
        <v>328</v>
      </c>
    </row>
    <row r="70" spans="2:5" x14ac:dyDescent="0.25">
      <c r="B70" s="192"/>
      <c r="C70" s="127" t="s">
        <v>262</v>
      </c>
      <c r="D70" s="127" t="s">
        <v>209</v>
      </c>
      <c r="E70" s="131" t="s">
        <v>329</v>
      </c>
    </row>
    <row r="71" spans="2:5" x14ac:dyDescent="0.25">
      <c r="B71" s="192"/>
      <c r="C71" s="128"/>
      <c r="D71" s="128"/>
      <c r="E71" s="132"/>
    </row>
    <row r="72" spans="2:5" x14ac:dyDescent="0.25">
      <c r="B72" s="193" t="s">
        <v>263</v>
      </c>
      <c r="C72" s="193"/>
      <c r="D72" s="193"/>
      <c r="E72" s="193"/>
    </row>
    <row r="73" spans="2:5" ht="60" customHeight="1" x14ac:dyDescent="0.25">
      <c r="B73" s="191" t="s">
        <v>330</v>
      </c>
      <c r="C73" s="191"/>
      <c r="D73" s="191"/>
      <c r="E73" s="191"/>
    </row>
    <row r="76" spans="2:5" x14ac:dyDescent="0.25">
      <c r="B76" s="192"/>
      <c r="C76" s="127" t="s">
        <v>208</v>
      </c>
      <c r="D76" s="127" t="s">
        <v>209</v>
      </c>
      <c r="E76" s="129" t="s">
        <v>331</v>
      </c>
    </row>
    <row r="77" spans="2:5" ht="45" customHeight="1" x14ac:dyDescent="0.25">
      <c r="B77" s="192"/>
      <c r="C77" s="127" t="s">
        <v>260</v>
      </c>
      <c r="D77" s="127" t="s">
        <v>209</v>
      </c>
      <c r="E77" s="130" t="s">
        <v>332</v>
      </c>
    </row>
    <row r="78" spans="2:5" x14ac:dyDescent="0.25">
      <c r="B78" s="192"/>
      <c r="C78" s="127" t="s">
        <v>261</v>
      </c>
      <c r="D78" s="127" t="s">
        <v>209</v>
      </c>
      <c r="E78" s="131" t="s">
        <v>333</v>
      </c>
    </row>
    <row r="79" spans="2:5" x14ac:dyDescent="0.25">
      <c r="B79" s="192"/>
      <c r="C79" s="127" t="s">
        <v>262</v>
      </c>
      <c r="D79" s="127" t="s">
        <v>209</v>
      </c>
      <c r="E79" s="131" t="s">
        <v>334</v>
      </c>
    </row>
    <row r="80" spans="2:5" x14ac:dyDescent="0.25">
      <c r="B80" s="192"/>
      <c r="C80" s="128"/>
      <c r="D80" s="128"/>
      <c r="E80" s="132"/>
    </row>
    <row r="81" spans="2:5" x14ac:dyDescent="0.25">
      <c r="B81" s="193" t="s">
        <v>263</v>
      </c>
      <c r="C81" s="193"/>
      <c r="D81" s="193"/>
      <c r="E81" s="193"/>
    </row>
    <row r="82" spans="2:5" ht="60" customHeight="1" x14ac:dyDescent="0.25">
      <c r="B82" s="191" t="s">
        <v>267</v>
      </c>
      <c r="C82" s="191"/>
      <c r="D82" s="191"/>
      <c r="E82" s="191"/>
    </row>
    <row r="85" spans="2:5" x14ac:dyDescent="0.25">
      <c r="B85" s="192"/>
      <c r="C85" s="127" t="s">
        <v>208</v>
      </c>
      <c r="D85" s="127" t="s">
        <v>209</v>
      </c>
      <c r="E85" s="129" t="s">
        <v>335</v>
      </c>
    </row>
    <row r="86" spans="2:5" ht="45" customHeight="1" x14ac:dyDescent="0.25">
      <c r="B86" s="192"/>
      <c r="C86" s="127" t="s">
        <v>260</v>
      </c>
      <c r="D86" s="127" t="s">
        <v>209</v>
      </c>
      <c r="E86" s="130" t="s">
        <v>336</v>
      </c>
    </row>
    <row r="87" spans="2:5" x14ac:dyDescent="0.25">
      <c r="B87" s="192"/>
      <c r="C87" s="127" t="s">
        <v>261</v>
      </c>
      <c r="D87" s="127" t="s">
        <v>209</v>
      </c>
      <c r="E87" s="131" t="s">
        <v>337</v>
      </c>
    </row>
    <row r="88" spans="2:5" x14ac:dyDescent="0.25">
      <c r="B88" s="192"/>
      <c r="C88" s="127" t="s">
        <v>262</v>
      </c>
      <c r="D88" s="127" t="s">
        <v>209</v>
      </c>
      <c r="E88" s="131" t="s">
        <v>329</v>
      </c>
    </row>
    <row r="89" spans="2:5" x14ac:dyDescent="0.25">
      <c r="B89" s="192"/>
      <c r="C89" s="128"/>
      <c r="D89" s="128"/>
      <c r="E89" s="132"/>
    </row>
    <row r="90" spans="2:5" x14ac:dyDescent="0.25">
      <c r="B90" s="193" t="s">
        <v>263</v>
      </c>
      <c r="C90" s="193"/>
      <c r="D90" s="193"/>
      <c r="E90" s="193"/>
    </row>
    <row r="91" spans="2:5" ht="60" customHeight="1" x14ac:dyDescent="0.25">
      <c r="B91" s="191" t="s">
        <v>268</v>
      </c>
      <c r="C91" s="191"/>
      <c r="D91" s="191"/>
      <c r="E91" s="191"/>
    </row>
    <row r="94" spans="2:5" x14ac:dyDescent="0.25">
      <c r="B94" s="192"/>
      <c r="C94" s="127" t="s">
        <v>208</v>
      </c>
      <c r="D94" s="127" t="s">
        <v>209</v>
      </c>
      <c r="E94" s="129" t="s">
        <v>338</v>
      </c>
    </row>
    <row r="95" spans="2:5" ht="45" customHeight="1" x14ac:dyDescent="0.25">
      <c r="B95" s="192"/>
      <c r="C95" s="127" t="s">
        <v>260</v>
      </c>
      <c r="D95" s="127" t="s">
        <v>209</v>
      </c>
      <c r="E95" s="130" t="s">
        <v>339</v>
      </c>
    </row>
    <row r="96" spans="2:5" x14ac:dyDescent="0.25">
      <c r="B96" s="192"/>
      <c r="C96" s="127" t="s">
        <v>261</v>
      </c>
      <c r="D96" s="127" t="s">
        <v>209</v>
      </c>
      <c r="E96" s="131" t="s">
        <v>340</v>
      </c>
    </row>
    <row r="97" spans="2:5" x14ac:dyDescent="0.25">
      <c r="B97" s="192"/>
      <c r="C97" s="127" t="s">
        <v>262</v>
      </c>
      <c r="D97" s="127" t="s">
        <v>209</v>
      </c>
      <c r="E97" s="131" t="s">
        <v>309</v>
      </c>
    </row>
    <row r="98" spans="2:5" x14ac:dyDescent="0.25">
      <c r="B98" s="192"/>
      <c r="C98" s="128"/>
      <c r="D98" s="128"/>
      <c r="E98" s="132"/>
    </row>
    <row r="99" spans="2:5" x14ac:dyDescent="0.25">
      <c r="B99" s="193" t="s">
        <v>263</v>
      </c>
      <c r="C99" s="193"/>
      <c r="D99" s="193"/>
      <c r="E99" s="193"/>
    </row>
    <row r="100" spans="2:5" ht="60" customHeight="1" x14ac:dyDescent="0.25">
      <c r="B100" s="191" t="s">
        <v>269</v>
      </c>
      <c r="C100" s="191"/>
      <c r="D100" s="191"/>
      <c r="E100" s="191"/>
    </row>
    <row r="103" spans="2:5" x14ac:dyDescent="0.25">
      <c r="B103" s="192"/>
      <c r="C103" s="127" t="s">
        <v>208</v>
      </c>
      <c r="D103" s="127" t="s">
        <v>209</v>
      </c>
      <c r="E103" s="129" t="s">
        <v>341</v>
      </c>
    </row>
    <row r="104" spans="2:5" ht="45" customHeight="1" x14ac:dyDescent="0.25">
      <c r="B104" s="192"/>
      <c r="C104" s="127" t="s">
        <v>260</v>
      </c>
      <c r="D104" s="127" t="s">
        <v>209</v>
      </c>
      <c r="E104" s="130" t="s">
        <v>342</v>
      </c>
    </row>
    <row r="105" spans="2:5" x14ac:dyDescent="0.25">
      <c r="B105" s="192"/>
      <c r="C105" s="127" t="s">
        <v>261</v>
      </c>
      <c r="D105" s="127" t="s">
        <v>209</v>
      </c>
      <c r="E105" s="131" t="s">
        <v>343</v>
      </c>
    </row>
    <row r="106" spans="2:5" x14ac:dyDescent="0.25">
      <c r="B106" s="192"/>
      <c r="C106" s="127" t="s">
        <v>262</v>
      </c>
      <c r="D106" s="127" t="s">
        <v>209</v>
      </c>
      <c r="E106" s="131" t="s">
        <v>344</v>
      </c>
    </row>
    <row r="107" spans="2:5" x14ac:dyDescent="0.25">
      <c r="B107" s="192"/>
      <c r="C107" s="128"/>
      <c r="D107" s="128"/>
      <c r="E107" s="132"/>
    </row>
    <row r="108" spans="2:5" x14ac:dyDescent="0.25">
      <c r="B108" s="193" t="s">
        <v>263</v>
      </c>
      <c r="C108" s="193"/>
      <c r="D108" s="193"/>
      <c r="E108" s="193"/>
    </row>
    <row r="109" spans="2:5" ht="60" customHeight="1" x14ac:dyDescent="0.25">
      <c r="B109" s="191" t="s">
        <v>270</v>
      </c>
      <c r="C109" s="191"/>
      <c r="D109" s="191"/>
      <c r="E109" s="191"/>
    </row>
    <row r="112" spans="2:5" x14ac:dyDescent="0.25">
      <c r="B112" s="192"/>
      <c r="C112" s="127" t="s">
        <v>208</v>
      </c>
      <c r="D112" s="127" t="s">
        <v>209</v>
      </c>
      <c r="E112" s="129" t="s">
        <v>447</v>
      </c>
    </row>
    <row r="113" spans="2:5" ht="45" customHeight="1" x14ac:dyDescent="0.25">
      <c r="B113" s="192"/>
      <c r="C113" s="127" t="s">
        <v>260</v>
      </c>
      <c r="D113" s="127" t="s">
        <v>209</v>
      </c>
      <c r="E113" s="130" t="s">
        <v>345</v>
      </c>
    </row>
    <row r="114" spans="2:5" x14ac:dyDescent="0.25">
      <c r="B114" s="192"/>
      <c r="C114" s="127" t="s">
        <v>261</v>
      </c>
      <c r="D114" s="127" t="s">
        <v>209</v>
      </c>
      <c r="E114" s="131" t="s">
        <v>346</v>
      </c>
    </row>
    <row r="115" spans="2:5" x14ac:dyDescent="0.25">
      <c r="B115" s="192"/>
      <c r="C115" s="127" t="s">
        <v>262</v>
      </c>
      <c r="D115" s="127" t="s">
        <v>209</v>
      </c>
      <c r="E115" s="131" t="s">
        <v>347</v>
      </c>
    </row>
    <row r="116" spans="2:5" x14ac:dyDescent="0.25">
      <c r="B116" s="192"/>
      <c r="C116" s="128"/>
      <c r="D116" s="128"/>
      <c r="E116" s="132"/>
    </row>
    <row r="117" spans="2:5" x14ac:dyDescent="0.25">
      <c r="B117" s="193" t="s">
        <v>263</v>
      </c>
      <c r="C117" s="193"/>
      <c r="D117" s="193"/>
      <c r="E117" s="193"/>
    </row>
    <row r="118" spans="2:5" ht="60" customHeight="1" x14ac:dyDescent="0.25">
      <c r="B118" s="191" t="s">
        <v>271</v>
      </c>
      <c r="C118" s="191"/>
      <c r="D118" s="191"/>
      <c r="E118" s="191"/>
    </row>
    <row r="121" spans="2:5" x14ac:dyDescent="0.25">
      <c r="B121" s="192"/>
      <c r="C121" s="127" t="s">
        <v>208</v>
      </c>
      <c r="D121" s="127" t="s">
        <v>209</v>
      </c>
      <c r="E121" s="129" t="s">
        <v>448</v>
      </c>
    </row>
    <row r="122" spans="2:5" ht="45" customHeight="1" x14ac:dyDescent="0.25">
      <c r="B122" s="192"/>
      <c r="C122" s="127" t="s">
        <v>260</v>
      </c>
      <c r="D122" s="127" t="s">
        <v>209</v>
      </c>
      <c r="E122" s="130" t="s">
        <v>348</v>
      </c>
    </row>
    <row r="123" spans="2:5" x14ac:dyDescent="0.25">
      <c r="B123" s="192"/>
      <c r="C123" s="127" t="s">
        <v>261</v>
      </c>
      <c r="D123" s="127" t="s">
        <v>209</v>
      </c>
      <c r="E123" s="131" t="s">
        <v>349</v>
      </c>
    </row>
    <row r="124" spans="2:5" x14ac:dyDescent="0.25">
      <c r="B124" s="192"/>
      <c r="C124" s="127" t="s">
        <v>262</v>
      </c>
      <c r="D124" s="127" t="s">
        <v>209</v>
      </c>
      <c r="E124" s="131" t="s">
        <v>350</v>
      </c>
    </row>
    <row r="125" spans="2:5" x14ac:dyDescent="0.25">
      <c r="B125" s="192"/>
      <c r="C125" s="128"/>
      <c r="D125" s="128"/>
      <c r="E125" s="132"/>
    </row>
    <row r="126" spans="2:5" x14ac:dyDescent="0.25">
      <c r="B126" s="193" t="s">
        <v>263</v>
      </c>
      <c r="C126" s="193"/>
      <c r="D126" s="193"/>
      <c r="E126" s="193"/>
    </row>
    <row r="127" spans="2:5" ht="60" customHeight="1" x14ac:dyDescent="0.25">
      <c r="B127" s="191" t="s">
        <v>272</v>
      </c>
      <c r="C127" s="191"/>
      <c r="D127" s="191"/>
      <c r="E127" s="191"/>
    </row>
    <row r="130" spans="2:5" x14ac:dyDescent="0.25">
      <c r="B130" s="192"/>
      <c r="C130" s="127" t="s">
        <v>208</v>
      </c>
      <c r="D130" s="127" t="s">
        <v>209</v>
      </c>
      <c r="E130" s="129" t="s">
        <v>449</v>
      </c>
    </row>
    <row r="131" spans="2:5" ht="45" customHeight="1" x14ac:dyDescent="0.25">
      <c r="B131" s="192"/>
      <c r="C131" s="127" t="s">
        <v>260</v>
      </c>
      <c r="D131" s="127" t="s">
        <v>209</v>
      </c>
      <c r="E131" s="130" t="s">
        <v>351</v>
      </c>
    </row>
    <row r="132" spans="2:5" x14ac:dyDescent="0.25">
      <c r="B132" s="192"/>
      <c r="C132" s="127" t="s">
        <v>261</v>
      </c>
      <c r="D132" s="127" t="s">
        <v>209</v>
      </c>
      <c r="E132" s="131" t="s">
        <v>352</v>
      </c>
    </row>
    <row r="133" spans="2:5" x14ac:dyDescent="0.25">
      <c r="B133" s="192"/>
      <c r="C133" s="127" t="s">
        <v>262</v>
      </c>
      <c r="D133" s="127" t="s">
        <v>209</v>
      </c>
      <c r="E133" s="131" t="s">
        <v>344</v>
      </c>
    </row>
    <row r="134" spans="2:5" x14ac:dyDescent="0.25">
      <c r="B134" s="192"/>
      <c r="C134" s="128"/>
      <c r="D134" s="128"/>
      <c r="E134" s="132"/>
    </row>
    <row r="135" spans="2:5" x14ac:dyDescent="0.25">
      <c r="B135" s="193" t="s">
        <v>263</v>
      </c>
      <c r="C135" s="193"/>
      <c r="D135" s="193"/>
      <c r="E135" s="193"/>
    </row>
    <row r="136" spans="2:5" ht="60" customHeight="1" x14ac:dyDescent="0.25">
      <c r="B136" s="191" t="s">
        <v>273</v>
      </c>
      <c r="C136" s="191"/>
      <c r="D136" s="191"/>
      <c r="E136" s="191"/>
    </row>
    <row r="139" spans="2:5" x14ac:dyDescent="0.25">
      <c r="B139" s="192"/>
      <c r="C139" s="127" t="s">
        <v>208</v>
      </c>
      <c r="D139" s="127" t="s">
        <v>209</v>
      </c>
      <c r="E139" s="129" t="s">
        <v>353</v>
      </c>
    </row>
    <row r="140" spans="2:5" ht="45" customHeight="1" x14ac:dyDescent="0.25">
      <c r="B140" s="192"/>
      <c r="C140" s="127" t="s">
        <v>260</v>
      </c>
      <c r="D140" s="127" t="s">
        <v>209</v>
      </c>
      <c r="E140" s="130" t="s">
        <v>354</v>
      </c>
    </row>
    <row r="141" spans="2:5" x14ac:dyDescent="0.25">
      <c r="B141" s="192"/>
      <c r="C141" s="127" t="s">
        <v>261</v>
      </c>
      <c r="D141" s="127" t="s">
        <v>209</v>
      </c>
      <c r="E141" s="131" t="s">
        <v>355</v>
      </c>
    </row>
    <row r="142" spans="2:5" x14ac:dyDescent="0.25">
      <c r="B142" s="192"/>
      <c r="C142" s="127" t="s">
        <v>262</v>
      </c>
      <c r="D142" s="127" t="s">
        <v>209</v>
      </c>
      <c r="E142" s="131" t="s">
        <v>309</v>
      </c>
    </row>
    <row r="143" spans="2:5" x14ac:dyDescent="0.25">
      <c r="B143" s="192"/>
      <c r="C143" s="128"/>
      <c r="D143" s="128"/>
      <c r="E143" s="132"/>
    </row>
    <row r="144" spans="2:5" x14ac:dyDescent="0.25">
      <c r="B144" s="193" t="s">
        <v>263</v>
      </c>
      <c r="C144" s="193"/>
      <c r="D144" s="193"/>
      <c r="E144" s="193"/>
    </row>
    <row r="145" spans="2:5" ht="60" customHeight="1" x14ac:dyDescent="0.25">
      <c r="B145" s="191" t="s">
        <v>356</v>
      </c>
      <c r="C145" s="191"/>
      <c r="D145" s="191"/>
      <c r="E145" s="191"/>
    </row>
    <row r="148" spans="2:5" x14ac:dyDescent="0.25">
      <c r="B148" s="192"/>
      <c r="C148" s="127" t="s">
        <v>208</v>
      </c>
      <c r="D148" s="127" t="s">
        <v>209</v>
      </c>
      <c r="E148" s="129" t="s">
        <v>357</v>
      </c>
    </row>
    <row r="149" spans="2:5" ht="45" customHeight="1" x14ac:dyDescent="0.25">
      <c r="B149" s="192"/>
      <c r="C149" s="127" t="s">
        <v>260</v>
      </c>
      <c r="D149" s="127" t="s">
        <v>209</v>
      </c>
      <c r="E149" s="130" t="s">
        <v>358</v>
      </c>
    </row>
    <row r="150" spans="2:5" x14ac:dyDescent="0.25">
      <c r="B150" s="192"/>
      <c r="C150" s="127" t="s">
        <v>261</v>
      </c>
      <c r="D150" s="127" t="s">
        <v>209</v>
      </c>
      <c r="E150" s="131" t="s">
        <v>359</v>
      </c>
    </row>
    <row r="151" spans="2:5" x14ac:dyDescent="0.25">
      <c r="B151" s="192"/>
      <c r="C151" s="127" t="s">
        <v>262</v>
      </c>
      <c r="D151" s="127" t="s">
        <v>209</v>
      </c>
      <c r="E151" s="131" t="s">
        <v>329</v>
      </c>
    </row>
    <row r="152" spans="2:5" x14ac:dyDescent="0.25">
      <c r="B152" s="192"/>
      <c r="C152" s="128"/>
      <c r="D152" s="128"/>
      <c r="E152" s="132"/>
    </row>
    <row r="153" spans="2:5" x14ac:dyDescent="0.25">
      <c r="B153" s="193" t="s">
        <v>263</v>
      </c>
      <c r="C153" s="193"/>
      <c r="D153" s="193"/>
      <c r="E153" s="193"/>
    </row>
    <row r="154" spans="2:5" ht="60" customHeight="1" x14ac:dyDescent="0.25">
      <c r="B154" s="191" t="s">
        <v>274</v>
      </c>
      <c r="C154" s="191"/>
      <c r="D154" s="191"/>
      <c r="E154" s="191"/>
    </row>
    <row r="157" spans="2:5" x14ac:dyDescent="0.25">
      <c r="B157" s="192"/>
      <c r="C157" s="127" t="s">
        <v>208</v>
      </c>
      <c r="D157" s="127" t="s">
        <v>209</v>
      </c>
      <c r="E157" s="129" t="s">
        <v>360</v>
      </c>
    </row>
    <row r="158" spans="2:5" ht="45" customHeight="1" x14ac:dyDescent="0.25">
      <c r="B158" s="192"/>
      <c r="C158" s="127" t="s">
        <v>260</v>
      </c>
      <c r="D158" s="127" t="s">
        <v>209</v>
      </c>
      <c r="E158" s="130" t="s">
        <v>361</v>
      </c>
    </row>
    <row r="159" spans="2:5" x14ac:dyDescent="0.25">
      <c r="B159" s="192"/>
      <c r="C159" s="127" t="s">
        <v>261</v>
      </c>
      <c r="D159" s="127" t="s">
        <v>209</v>
      </c>
      <c r="E159" s="131" t="s">
        <v>362</v>
      </c>
    </row>
    <row r="160" spans="2:5" x14ac:dyDescent="0.25">
      <c r="B160" s="192"/>
      <c r="C160" s="127" t="s">
        <v>262</v>
      </c>
      <c r="D160" s="127" t="s">
        <v>209</v>
      </c>
      <c r="E160" s="131" t="s">
        <v>303</v>
      </c>
    </row>
    <row r="161" spans="2:5" x14ac:dyDescent="0.25">
      <c r="B161" s="192"/>
      <c r="C161" s="128"/>
      <c r="D161" s="128"/>
      <c r="E161" s="132"/>
    </row>
    <row r="162" spans="2:5" x14ac:dyDescent="0.25">
      <c r="B162" s="193" t="s">
        <v>263</v>
      </c>
      <c r="C162" s="193"/>
      <c r="D162" s="193"/>
      <c r="E162" s="193"/>
    </row>
    <row r="163" spans="2:5" ht="60" customHeight="1" x14ac:dyDescent="0.25">
      <c r="B163" s="191" t="s">
        <v>275</v>
      </c>
      <c r="C163" s="191"/>
      <c r="D163" s="191"/>
      <c r="E163" s="191"/>
    </row>
    <row r="166" spans="2:5" x14ac:dyDescent="0.25">
      <c r="B166" s="192"/>
      <c r="C166" s="127" t="s">
        <v>208</v>
      </c>
      <c r="D166" s="127" t="s">
        <v>209</v>
      </c>
      <c r="E166" s="129" t="s">
        <v>363</v>
      </c>
    </row>
    <row r="167" spans="2:5" ht="45" customHeight="1" x14ac:dyDescent="0.25">
      <c r="B167" s="192"/>
      <c r="C167" s="127" t="s">
        <v>260</v>
      </c>
      <c r="D167" s="127" t="s">
        <v>209</v>
      </c>
      <c r="E167" s="130" t="s">
        <v>364</v>
      </c>
    </row>
    <row r="168" spans="2:5" x14ac:dyDescent="0.25">
      <c r="B168" s="192"/>
      <c r="C168" s="127" t="s">
        <v>261</v>
      </c>
      <c r="D168" s="127" t="s">
        <v>209</v>
      </c>
      <c r="E168" s="131" t="s">
        <v>365</v>
      </c>
    </row>
    <row r="169" spans="2:5" x14ac:dyDescent="0.25">
      <c r="B169" s="192"/>
      <c r="C169" s="127" t="s">
        <v>262</v>
      </c>
      <c r="D169" s="127" t="s">
        <v>209</v>
      </c>
      <c r="E169" s="131" t="s">
        <v>309</v>
      </c>
    </row>
    <row r="170" spans="2:5" x14ac:dyDescent="0.25">
      <c r="B170" s="192"/>
      <c r="C170" s="128"/>
      <c r="D170" s="128"/>
      <c r="E170" s="132"/>
    </row>
    <row r="171" spans="2:5" x14ac:dyDescent="0.25">
      <c r="B171" s="193" t="s">
        <v>263</v>
      </c>
      <c r="C171" s="193"/>
      <c r="D171" s="193"/>
      <c r="E171" s="193"/>
    </row>
    <row r="172" spans="2:5" ht="60" customHeight="1" x14ac:dyDescent="0.25">
      <c r="B172" s="191" t="s">
        <v>366</v>
      </c>
      <c r="C172" s="191"/>
      <c r="D172" s="191"/>
      <c r="E172" s="191"/>
    </row>
    <row r="175" spans="2:5" x14ac:dyDescent="0.25">
      <c r="B175" s="192"/>
      <c r="C175" s="127" t="s">
        <v>208</v>
      </c>
      <c r="D175" s="127" t="s">
        <v>209</v>
      </c>
      <c r="E175" s="129" t="s">
        <v>367</v>
      </c>
    </row>
    <row r="176" spans="2:5" ht="45" customHeight="1" x14ac:dyDescent="0.25">
      <c r="B176" s="192"/>
      <c r="C176" s="127" t="s">
        <v>260</v>
      </c>
      <c r="D176" s="127" t="s">
        <v>209</v>
      </c>
      <c r="E176" s="130" t="s">
        <v>368</v>
      </c>
    </row>
    <row r="177" spans="2:5" x14ac:dyDescent="0.25">
      <c r="B177" s="192"/>
      <c r="C177" s="127" t="s">
        <v>261</v>
      </c>
      <c r="D177" s="127" t="s">
        <v>209</v>
      </c>
      <c r="E177" s="131" t="s">
        <v>369</v>
      </c>
    </row>
    <row r="178" spans="2:5" x14ac:dyDescent="0.25">
      <c r="B178" s="192"/>
      <c r="C178" s="127" t="s">
        <v>262</v>
      </c>
      <c r="D178" s="127" t="s">
        <v>209</v>
      </c>
      <c r="E178" s="131" t="s">
        <v>299</v>
      </c>
    </row>
    <row r="179" spans="2:5" x14ac:dyDescent="0.25">
      <c r="B179" s="192"/>
      <c r="C179" s="128"/>
      <c r="D179" s="128"/>
      <c r="E179" s="132"/>
    </row>
    <row r="180" spans="2:5" x14ac:dyDescent="0.25">
      <c r="B180" s="193" t="s">
        <v>263</v>
      </c>
      <c r="C180" s="193"/>
      <c r="D180" s="193"/>
      <c r="E180" s="193"/>
    </row>
    <row r="181" spans="2:5" ht="60" customHeight="1" x14ac:dyDescent="0.25">
      <c r="B181" s="191" t="s">
        <v>276</v>
      </c>
      <c r="C181" s="191"/>
      <c r="D181" s="191"/>
      <c r="E181" s="191"/>
    </row>
    <row r="184" spans="2:5" x14ac:dyDescent="0.25">
      <c r="B184" s="192"/>
      <c r="C184" s="127" t="s">
        <v>208</v>
      </c>
      <c r="D184" s="127" t="s">
        <v>209</v>
      </c>
      <c r="E184" s="129" t="s">
        <v>370</v>
      </c>
    </row>
    <row r="185" spans="2:5" ht="45" customHeight="1" x14ac:dyDescent="0.25">
      <c r="B185" s="192"/>
      <c r="C185" s="127" t="s">
        <v>260</v>
      </c>
      <c r="D185" s="127" t="s">
        <v>209</v>
      </c>
      <c r="E185" s="130" t="s">
        <v>371</v>
      </c>
    </row>
    <row r="186" spans="2:5" x14ac:dyDescent="0.25">
      <c r="B186" s="192"/>
      <c r="C186" s="127" t="s">
        <v>261</v>
      </c>
      <c r="D186" s="127" t="s">
        <v>209</v>
      </c>
      <c r="E186" s="131" t="s">
        <v>372</v>
      </c>
    </row>
    <row r="187" spans="2:5" x14ac:dyDescent="0.25">
      <c r="B187" s="192"/>
      <c r="C187" s="127" t="s">
        <v>262</v>
      </c>
      <c r="D187" s="127" t="s">
        <v>209</v>
      </c>
      <c r="E187" s="131" t="s">
        <v>299</v>
      </c>
    </row>
    <row r="188" spans="2:5" x14ac:dyDescent="0.25">
      <c r="B188" s="192"/>
      <c r="C188" s="128"/>
      <c r="D188" s="128"/>
      <c r="E188" s="132"/>
    </row>
    <row r="189" spans="2:5" x14ac:dyDescent="0.25">
      <c r="B189" s="193" t="s">
        <v>263</v>
      </c>
      <c r="C189" s="193"/>
      <c r="D189" s="193"/>
      <c r="E189" s="193"/>
    </row>
    <row r="190" spans="2:5" ht="60" customHeight="1" x14ac:dyDescent="0.25">
      <c r="B190" s="191" t="s">
        <v>277</v>
      </c>
      <c r="C190" s="191"/>
      <c r="D190" s="191"/>
      <c r="E190" s="191"/>
    </row>
    <row r="193" spans="2:5" x14ac:dyDescent="0.25">
      <c r="B193" s="192"/>
      <c r="C193" s="127" t="s">
        <v>208</v>
      </c>
      <c r="D193" s="127" t="s">
        <v>209</v>
      </c>
      <c r="E193" s="129" t="s">
        <v>373</v>
      </c>
    </row>
    <row r="194" spans="2:5" ht="45" customHeight="1" x14ac:dyDescent="0.25">
      <c r="B194" s="192"/>
      <c r="C194" s="127" t="s">
        <v>260</v>
      </c>
      <c r="D194" s="127" t="s">
        <v>209</v>
      </c>
      <c r="E194" s="130" t="s">
        <v>374</v>
      </c>
    </row>
    <row r="195" spans="2:5" x14ac:dyDescent="0.25">
      <c r="B195" s="192"/>
      <c r="C195" s="127" t="s">
        <v>261</v>
      </c>
      <c r="D195" s="127" t="s">
        <v>209</v>
      </c>
      <c r="E195" s="131" t="s">
        <v>375</v>
      </c>
    </row>
    <row r="196" spans="2:5" x14ac:dyDescent="0.25">
      <c r="B196" s="192"/>
      <c r="C196" s="127" t="s">
        <v>262</v>
      </c>
      <c r="D196" s="127" t="s">
        <v>209</v>
      </c>
      <c r="E196" s="131" t="s">
        <v>299</v>
      </c>
    </row>
    <row r="197" spans="2:5" x14ac:dyDescent="0.25">
      <c r="B197" s="192"/>
      <c r="C197" s="128"/>
      <c r="D197" s="128"/>
      <c r="E197" s="132"/>
    </row>
    <row r="198" spans="2:5" x14ac:dyDescent="0.25">
      <c r="B198" s="193" t="s">
        <v>263</v>
      </c>
      <c r="C198" s="193"/>
      <c r="D198" s="193"/>
      <c r="E198" s="193"/>
    </row>
    <row r="199" spans="2:5" ht="60" customHeight="1" x14ac:dyDescent="0.25">
      <c r="B199" s="191" t="s">
        <v>278</v>
      </c>
      <c r="C199" s="191"/>
      <c r="D199" s="191"/>
      <c r="E199" s="191"/>
    </row>
    <row r="202" spans="2:5" x14ac:dyDescent="0.25">
      <c r="B202" s="192"/>
      <c r="C202" s="127" t="s">
        <v>208</v>
      </c>
      <c r="D202" s="127" t="s">
        <v>209</v>
      </c>
      <c r="E202" s="129" t="s">
        <v>376</v>
      </c>
    </row>
    <row r="203" spans="2:5" ht="45" customHeight="1" x14ac:dyDescent="0.25">
      <c r="B203" s="192"/>
      <c r="C203" s="127" t="s">
        <v>260</v>
      </c>
      <c r="D203" s="127" t="s">
        <v>209</v>
      </c>
      <c r="E203" s="130" t="s">
        <v>377</v>
      </c>
    </row>
    <row r="204" spans="2:5" x14ac:dyDescent="0.25">
      <c r="B204" s="192"/>
      <c r="C204" s="127" t="s">
        <v>261</v>
      </c>
      <c r="D204" s="127" t="s">
        <v>209</v>
      </c>
      <c r="E204" s="131" t="s">
        <v>378</v>
      </c>
    </row>
    <row r="205" spans="2:5" x14ac:dyDescent="0.25">
      <c r="B205" s="192"/>
      <c r="C205" s="127" t="s">
        <v>262</v>
      </c>
      <c r="D205" s="127" t="s">
        <v>209</v>
      </c>
      <c r="E205" s="131" t="s">
        <v>299</v>
      </c>
    </row>
    <row r="206" spans="2:5" x14ac:dyDescent="0.25">
      <c r="B206" s="192"/>
      <c r="C206" s="128"/>
      <c r="D206" s="128"/>
      <c r="E206" s="132"/>
    </row>
    <row r="207" spans="2:5" x14ac:dyDescent="0.25">
      <c r="B207" s="193" t="s">
        <v>263</v>
      </c>
      <c r="C207" s="193"/>
      <c r="D207" s="193"/>
      <c r="E207" s="193"/>
    </row>
    <row r="208" spans="2:5" ht="60" customHeight="1" x14ac:dyDescent="0.25">
      <c r="B208" s="191" t="s">
        <v>279</v>
      </c>
      <c r="C208" s="191"/>
      <c r="D208" s="191"/>
      <c r="E208" s="191"/>
    </row>
    <row r="211" spans="2:5" x14ac:dyDescent="0.25">
      <c r="B211" s="192"/>
      <c r="C211" s="127" t="s">
        <v>208</v>
      </c>
      <c r="D211" s="127" t="s">
        <v>209</v>
      </c>
      <c r="E211" s="129" t="s">
        <v>379</v>
      </c>
    </row>
    <row r="212" spans="2:5" ht="45" customHeight="1" x14ac:dyDescent="0.25">
      <c r="B212" s="192"/>
      <c r="C212" s="127" t="s">
        <v>260</v>
      </c>
      <c r="D212" s="127" t="s">
        <v>209</v>
      </c>
      <c r="E212" s="130" t="s">
        <v>380</v>
      </c>
    </row>
    <row r="213" spans="2:5" x14ac:dyDescent="0.25">
      <c r="B213" s="192"/>
      <c r="C213" s="127" t="s">
        <v>261</v>
      </c>
      <c r="D213" s="127" t="s">
        <v>209</v>
      </c>
      <c r="E213" s="131" t="s">
        <v>381</v>
      </c>
    </row>
    <row r="214" spans="2:5" x14ac:dyDescent="0.25">
      <c r="B214" s="192"/>
      <c r="C214" s="127" t="s">
        <v>262</v>
      </c>
      <c r="D214" s="127" t="s">
        <v>209</v>
      </c>
      <c r="E214" s="131" t="s">
        <v>382</v>
      </c>
    </row>
    <row r="215" spans="2:5" x14ac:dyDescent="0.25">
      <c r="B215" s="192"/>
      <c r="C215" s="128"/>
      <c r="D215" s="128"/>
      <c r="E215" s="132"/>
    </row>
    <row r="216" spans="2:5" x14ac:dyDescent="0.25">
      <c r="B216" s="193" t="s">
        <v>263</v>
      </c>
      <c r="C216" s="193"/>
      <c r="D216" s="193"/>
      <c r="E216" s="193"/>
    </row>
    <row r="217" spans="2:5" ht="60" customHeight="1" x14ac:dyDescent="0.25">
      <c r="B217" s="191" t="s">
        <v>280</v>
      </c>
      <c r="C217" s="191"/>
      <c r="D217" s="191"/>
      <c r="E217" s="191"/>
    </row>
    <row r="220" spans="2:5" x14ac:dyDescent="0.25">
      <c r="B220" s="192"/>
      <c r="C220" s="127" t="s">
        <v>208</v>
      </c>
      <c r="D220" s="127" t="s">
        <v>209</v>
      </c>
      <c r="E220" s="129" t="s">
        <v>450</v>
      </c>
    </row>
    <row r="221" spans="2:5" ht="45" customHeight="1" x14ac:dyDescent="0.25">
      <c r="B221" s="192"/>
      <c r="C221" s="127" t="s">
        <v>260</v>
      </c>
      <c r="D221" s="127" t="s">
        <v>209</v>
      </c>
      <c r="E221" s="130" t="s">
        <v>383</v>
      </c>
    </row>
    <row r="222" spans="2:5" x14ac:dyDescent="0.25">
      <c r="B222" s="192"/>
      <c r="C222" s="127" t="s">
        <v>261</v>
      </c>
      <c r="D222" s="127" t="s">
        <v>209</v>
      </c>
      <c r="E222" s="131" t="s">
        <v>384</v>
      </c>
    </row>
    <row r="223" spans="2:5" x14ac:dyDescent="0.25">
      <c r="B223" s="192"/>
      <c r="C223" s="127" t="s">
        <v>262</v>
      </c>
      <c r="D223" s="127" t="s">
        <v>209</v>
      </c>
      <c r="E223" s="131" t="s">
        <v>385</v>
      </c>
    </row>
    <row r="224" spans="2:5" x14ac:dyDescent="0.25">
      <c r="B224" s="192"/>
      <c r="C224" s="128"/>
      <c r="D224" s="128"/>
      <c r="E224" s="132"/>
    </row>
    <row r="225" spans="2:5" x14ac:dyDescent="0.25">
      <c r="B225" s="193" t="s">
        <v>263</v>
      </c>
      <c r="C225" s="193"/>
      <c r="D225" s="193"/>
      <c r="E225" s="193"/>
    </row>
    <row r="226" spans="2:5" ht="60" customHeight="1" x14ac:dyDescent="0.25">
      <c r="B226" s="191" t="s">
        <v>281</v>
      </c>
      <c r="C226" s="191"/>
      <c r="D226" s="191"/>
      <c r="E226" s="191"/>
    </row>
    <row r="229" spans="2:5" x14ac:dyDescent="0.25">
      <c r="B229" s="192"/>
      <c r="C229" s="127" t="s">
        <v>208</v>
      </c>
      <c r="D229" s="127" t="s">
        <v>209</v>
      </c>
      <c r="E229" s="129" t="s">
        <v>451</v>
      </c>
    </row>
    <row r="230" spans="2:5" ht="45" customHeight="1" x14ac:dyDescent="0.25">
      <c r="B230" s="192"/>
      <c r="C230" s="127" t="s">
        <v>260</v>
      </c>
      <c r="D230" s="127" t="s">
        <v>209</v>
      </c>
      <c r="E230" s="130" t="s">
        <v>386</v>
      </c>
    </row>
    <row r="231" spans="2:5" x14ac:dyDescent="0.25">
      <c r="B231" s="192"/>
      <c r="C231" s="127" t="s">
        <v>261</v>
      </c>
      <c r="D231" s="127" t="s">
        <v>209</v>
      </c>
      <c r="E231" s="131" t="s">
        <v>387</v>
      </c>
    </row>
    <row r="232" spans="2:5" x14ac:dyDescent="0.25">
      <c r="B232" s="192"/>
      <c r="C232" s="127" t="s">
        <v>262</v>
      </c>
      <c r="D232" s="127" t="s">
        <v>209</v>
      </c>
      <c r="E232" s="131" t="s">
        <v>303</v>
      </c>
    </row>
    <row r="233" spans="2:5" x14ac:dyDescent="0.25">
      <c r="B233" s="192"/>
      <c r="C233" s="128"/>
      <c r="D233" s="128"/>
      <c r="E233" s="132"/>
    </row>
    <row r="234" spans="2:5" x14ac:dyDescent="0.25">
      <c r="B234" s="193" t="s">
        <v>263</v>
      </c>
      <c r="C234" s="193"/>
      <c r="D234" s="193"/>
      <c r="E234" s="193"/>
    </row>
    <row r="235" spans="2:5" ht="60" customHeight="1" x14ac:dyDescent="0.25">
      <c r="B235" s="191" t="s">
        <v>282</v>
      </c>
      <c r="C235" s="191"/>
      <c r="D235" s="191"/>
      <c r="E235" s="191"/>
    </row>
    <row r="238" spans="2:5" x14ac:dyDescent="0.25">
      <c r="B238" s="192"/>
      <c r="C238" s="127" t="s">
        <v>208</v>
      </c>
      <c r="D238" s="127" t="s">
        <v>209</v>
      </c>
      <c r="E238" s="129" t="s">
        <v>388</v>
      </c>
    </row>
    <row r="239" spans="2:5" ht="45" customHeight="1" x14ac:dyDescent="0.25">
      <c r="B239" s="192"/>
      <c r="C239" s="127" t="s">
        <v>260</v>
      </c>
      <c r="D239" s="127" t="s">
        <v>209</v>
      </c>
      <c r="E239" s="130" t="s">
        <v>389</v>
      </c>
    </row>
    <row r="240" spans="2:5" x14ac:dyDescent="0.25">
      <c r="B240" s="192"/>
      <c r="C240" s="127" t="s">
        <v>261</v>
      </c>
      <c r="D240" s="127" t="s">
        <v>209</v>
      </c>
      <c r="E240" s="131" t="s">
        <v>390</v>
      </c>
    </row>
    <row r="241" spans="2:5" x14ac:dyDescent="0.25">
      <c r="B241" s="192"/>
      <c r="C241" s="127" t="s">
        <v>262</v>
      </c>
      <c r="D241" s="127" t="s">
        <v>209</v>
      </c>
      <c r="E241" s="131" t="s">
        <v>303</v>
      </c>
    </row>
    <row r="242" spans="2:5" x14ac:dyDescent="0.25">
      <c r="B242" s="192"/>
      <c r="C242" s="128"/>
      <c r="D242" s="128"/>
      <c r="E242" s="132"/>
    </row>
    <row r="243" spans="2:5" x14ac:dyDescent="0.25">
      <c r="B243" s="193" t="s">
        <v>263</v>
      </c>
      <c r="C243" s="193"/>
      <c r="D243" s="193"/>
      <c r="E243" s="193"/>
    </row>
    <row r="244" spans="2:5" ht="60" customHeight="1" x14ac:dyDescent="0.25">
      <c r="B244" s="191" t="s">
        <v>283</v>
      </c>
      <c r="C244" s="191"/>
      <c r="D244" s="191"/>
      <c r="E244" s="191"/>
    </row>
    <row r="247" spans="2:5" x14ac:dyDescent="0.25">
      <c r="B247" s="192"/>
      <c r="C247" s="127" t="s">
        <v>208</v>
      </c>
      <c r="D247" s="127" t="s">
        <v>209</v>
      </c>
      <c r="E247" s="129" t="s">
        <v>452</v>
      </c>
    </row>
    <row r="248" spans="2:5" ht="45" customHeight="1" x14ac:dyDescent="0.25">
      <c r="B248" s="192"/>
      <c r="C248" s="127" t="s">
        <v>260</v>
      </c>
      <c r="D248" s="127" t="s">
        <v>209</v>
      </c>
      <c r="E248" s="130" t="s">
        <v>391</v>
      </c>
    </row>
    <row r="249" spans="2:5" x14ac:dyDescent="0.25">
      <c r="B249" s="192"/>
      <c r="C249" s="127" t="s">
        <v>261</v>
      </c>
      <c r="D249" s="127" t="s">
        <v>209</v>
      </c>
      <c r="E249" s="131" t="s">
        <v>392</v>
      </c>
    </row>
    <row r="250" spans="2:5" x14ac:dyDescent="0.25">
      <c r="B250" s="192"/>
      <c r="C250" s="127" t="s">
        <v>262</v>
      </c>
      <c r="D250" s="127" t="s">
        <v>209</v>
      </c>
      <c r="E250" s="131" t="s">
        <v>303</v>
      </c>
    </row>
    <row r="251" spans="2:5" x14ac:dyDescent="0.25">
      <c r="B251" s="192"/>
      <c r="C251" s="128"/>
      <c r="D251" s="128"/>
      <c r="E251" s="132"/>
    </row>
    <row r="252" spans="2:5" x14ac:dyDescent="0.25">
      <c r="B252" s="193" t="s">
        <v>263</v>
      </c>
      <c r="C252" s="193"/>
      <c r="D252" s="193"/>
      <c r="E252" s="193"/>
    </row>
    <row r="253" spans="2:5" ht="60" customHeight="1" x14ac:dyDescent="0.25">
      <c r="B253" s="191" t="s">
        <v>284</v>
      </c>
      <c r="C253" s="191"/>
      <c r="D253" s="191"/>
      <c r="E253" s="191"/>
    </row>
    <row r="256" spans="2:5" x14ac:dyDescent="0.25">
      <c r="B256" s="192"/>
      <c r="C256" s="127" t="s">
        <v>208</v>
      </c>
      <c r="D256" s="127" t="s">
        <v>209</v>
      </c>
      <c r="E256" s="129" t="s">
        <v>453</v>
      </c>
    </row>
    <row r="257" spans="2:5" ht="45" customHeight="1" x14ac:dyDescent="0.25">
      <c r="B257" s="192"/>
      <c r="C257" s="127" t="s">
        <v>260</v>
      </c>
      <c r="D257" s="127" t="s">
        <v>209</v>
      </c>
      <c r="E257" s="130" t="s">
        <v>393</v>
      </c>
    </row>
    <row r="258" spans="2:5" x14ac:dyDescent="0.25">
      <c r="B258" s="192"/>
      <c r="C258" s="127" t="s">
        <v>261</v>
      </c>
      <c r="D258" s="127" t="s">
        <v>209</v>
      </c>
      <c r="E258" s="131" t="s">
        <v>394</v>
      </c>
    </row>
    <row r="259" spans="2:5" x14ac:dyDescent="0.25">
      <c r="B259" s="192"/>
      <c r="C259" s="127" t="s">
        <v>262</v>
      </c>
      <c r="D259" s="127" t="s">
        <v>209</v>
      </c>
      <c r="E259" s="131" t="s">
        <v>303</v>
      </c>
    </row>
    <row r="260" spans="2:5" x14ac:dyDescent="0.25">
      <c r="B260" s="192"/>
      <c r="C260" s="128"/>
      <c r="D260" s="128"/>
      <c r="E260" s="132"/>
    </row>
    <row r="261" spans="2:5" x14ac:dyDescent="0.25">
      <c r="B261" s="193" t="s">
        <v>263</v>
      </c>
      <c r="C261" s="193"/>
      <c r="D261" s="193"/>
      <c r="E261" s="193"/>
    </row>
    <row r="262" spans="2:5" ht="60" customHeight="1" x14ac:dyDescent="0.25">
      <c r="B262" s="191" t="s">
        <v>395</v>
      </c>
      <c r="C262" s="191"/>
      <c r="D262" s="191"/>
      <c r="E262" s="191"/>
    </row>
    <row r="265" spans="2:5" x14ac:dyDescent="0.25">
      <c r="B265" s="192"/>
      <c r="C265" s="127" t="s">
        <v>208</v>
      </c>
      <c r="D265" s="127" t="s">
        <v>209</v>
      </c>
      <c r="E265" s="129" t="s">
        <v>454</v>
      </c>
    </row>
    <row r="266" spans="2:5" ht="45" customHeight="1" x14ac:dyDescent="0.25">
      <c r="B266" s="192"/>
      <c r="C266" s="127" t="s">
        <v>260</v>
      </c>
      <c r="D266" s="127" t="s">
        <v>209</v>
      </c>
      <c r="E266" s="130" t="s">
        <v>396</v>
      </c>
    </row>
    <row r="267" spans="2:5" x14ac:dyDescent="0.25">
      <c r="B267" s="192"/>
      <c r="C267" s="127" t="s">
        <v>261</v>
      </c>
      <c r="D267" s="127" t="s">
        <v>209</v>
      </c>
      <c r="E267" s="131" t="s">
        <v>397</v>
      </c>
    </row>
    <row r="268" spans="2:5" x14ac:dyDescent="0.25">
      <c r="B268" s="192"/>
      <c r="C268" s="127" t="s">
        <v>262</v>
      </c>
      <c r="D268" s="127" t="s">
        <v>209</v>
      </c>
      <c r="E268" s="131" t="s">
        <v>322</v>
      </c>
    </row>
    <row r="269" spans="2:5" x14ac:dyDescent="0.25">
      <c r="B269" s="192"/>
      <c r="C269" s="128"/>
      <c r="D269" s="128"/>
      <c r="E269" s="132"/>
    </row>
    <row r="270" spans="2:5" x14ac:dyDescent="0.25">
      <c r="B270" s="193" t="s">
        <v>263</v>
      </c>
      <c r="C270" s="193"/>
      <c r="D270" s="193"/>
      <c r="E270" s="193"/>
    </row>
    <row r="271" spans="2:5" ht="60" customHeight="1" x14ac:dyDescent="0.25">
      <c r="B271" s="191" t="s">
        <v>398</v>
      </c>
      <c r="C271" s="191"/>
      <c r="D271" s="191"/>
      <c r="E271" s="191"/>
    </row>
    <row r="274" spans="2:5" x14ac:dyDescent="0.25">
      <c r="B274" s="192"/>
      <c r="C274" s="127" t="s">
        <v>208</v>
      </c>
      <c r="D274" s="127" t="s">
        <v>209</v>
      </c>
      <c r="E274" s="129" t="s">
        <v>399</v>
      </c>
    </row>
    <row r="275" spans="2:5" ht="45" customHeight="1" x14ac:dyDescent="0.25">
      <c r="B275" s="192"/>
      <c r="C275" s="127" t="s">
        <v>260</v>
      </c>
      <c r="D275" s="127" t="s">
        <v>209</v>
      </c>
      <c r="E275" s="130" t="s">
        <v>400</v>
      </c>
    </row>
    <row r="276" spans="2:5" x14ac:dyDescent="0.25">
      <c r="B276" s="192"/>
      <c r="C276" s="127" t="s">
        <v>261</v>
      </c>
      <c r="D276" s="127" t="s">
        <v>209</v>
      </c>
      <c r="E276" s="131" t="s">
        <v>401</v>
      </c>
    </row>
    <row r="277" spans="2:5" x14ac:dyDescent="0.25">
      <c r="B277" s="192"/>
      <c r="C277" s="127" t="s">
        <v>262</v>
      </c>
      <c r="D277" s="127" t="s">
        <v>209</v>
      </c>
      <c r="E277" s="131" t="s">
        <v>385</v>
      </c>
    </row>
    <row r="278" spans="2:5" x14ac:dyDescent="0.25">
      <c r="B278" s="192"/>
      <c r="C278" s="128"/>
      <c r="D278" s="128"/>
      <c r="E278" s="132"/>
    </row>
    <row r="279" spans="2:5" x14ac:dyDescent="0.25">
      <c r="B279" s="193" t="s">
        <v>263</v>
      </c>
      <c r="C279" s="193"/>
      <c r="D279" s="193"/>
      <c r="E279" s="193"/>
    </row>
    <row r="280" spans="2:5" ht="60" customHeight="1" x14ac:dyDescent="0.25">
      <c r="B280" s="191" t="s">
        <v>285</v>
      </c>
      <c r="C280" s="191"/>
      <c r="D280" s="191"/>
      <c r="E280" s="191"/>
    </row>
    <row r="283" spans="2:5" x14ac:dyDescent="0.25">
      <c r="B283" s="192"/>
      <c r="C283" s="127" t="s">
        <v>208</v>
      </c>
      <c r="D283" s="127" t="s">
        <v>209</v>
      </c>
      <c r="E283" s="129" t="s">
        <v>402</v>
      </c>
    </row>
    <row r="284" spans="2:5" ht="45" customHeight="1" x14ac:dyDescent="0.25">
      <c r="B284" s="192"/>
      <c r="C284" s="127" t="s">
        <v>260</v>
      </c>
      <c r="D284" s="127" t="s">
        <v>209</v>
      </c>
      <c r="E284" s="130" t="s">
        <v>403</v>
      </c>
    </row>
    <row r="285" spans="2:5" x14ac:dyDescent="0.25">
      <c r="B285" s="192"/>
      <c r="C285" s="127" t="s">
        <v>261</v>
      </c>
      <c r="D285" s="127" t="s">
        <v>209</v>
      </c>
      <c r="E285" s="131" t="s">
        <v>404</v>
      </c>
    </row>
    <row r="286" spans="2:5" x14ac:dyDescent="0.25">
      <c r="B286" s="192"/>
      <c r="C286" s="127" t="s">
        <v>262</v>
      </c>
      <c r="D286" s="127" t="s">
        <v>209</v>
      </c>
      <c r="E286" s="131" t="s">
        <v>385</v>
      </c>
    </row>
    <row r="287" spans="2:5" x14ac:dyDescent="0.25">
      <c r="B287" s="192"/>
      <c r="C287" s="128"/>
      <c r="D287" s="128"/>
      <c r="E287" s="132"/>
    </row>
    <row r="288" spans="2:5" x14ac:dyDescent="0.25">
      <c r="B288" s="193" t="s">
        <v>263</v>
      </c>
      <c r="C288" s="193"/>
      <c r="D288" s="193"/>
      <c r="E288" s="193"/>
    </row>
    <row r="289" spans="2:5" ht="60" customHeight="1" x14ac:dyDescent="0.25">
      <c r="B289" s="191" t="s">
        <v>286</v>
      </c>
      <c r="C289" s="191"/>
      <c r="D289" s="191"/>
      <c r="E289" s="191"/>
    </row>
    <row r="292" spans="2:5" x14ac:dyDescent="0.25">
      <c r="B292" s="192"/>
      <c r="C292" s="127" t="s">
        <v>208</v>
      </c>
      <c r="D292" s="127" t="s">
        <v>209</v>
      </c>
      <c r="E292" s="129" t="s">
        <v>405</v>
      </c>
    </row>
    <row r="293" spans="2:5" ht="45" customHeight="1" x14ac:dyDescent="0.25">
      <c r="B293" s="192"/>
      <c r="C293" s="127" t="s">
        <v>260</v>
      </c>
      <c r="D293" s="127" t="s">
        <v>209</v>
      </c>
      <c r="E293" s="130" t="s">
        <v>406</v>
      </c>
    </row>
    <row r="294" spans="2:5" x14ac:dyDescent="0.25">
      <c r="B294" s="192"/>
      <c r="C294" s="127" t="s">
        <v>261</v>
      </c>
      <c r="D294" s="127" t="s">
        <v>209</v>
      </c>
      <c r="E294" s="131" t="s">
        <v>407</v>
      </c>
    </row>
    <row r="295" spans="2:5" x14ac:dyDescent="0.25">
      <c r="B295" s="192"/>
      <c r="C295" s="127" t="s">
        <v>262</v>
      </c>
      <c r="D295" s="127" t="s">
        <v>209</v>
      </c>
      <c r="E295" s="131" t="s">
        <v>309</v>
      </c>
    </row>
    <row r="296" spans="2:5" x14ac:dyDescent="0.25">
      <c r="B296" s="192"/>
      <c r="C296" s="128"/>
      <c r="D296" s="128"/>
      <c r="E296" s="132"/>
    </row>
    <row r="297" spans="2:5" x14ac:dyDescent="0.25">
      <c r="B297" s="193" t="s">
        <v>263</v>
      </c>
      <c r="C297" s="193"/>
      <c r="D297" s="193"/>
      <c r="E297" s="193"/>
    </row>
    <row r="298" spans="2:5" ht="60" customHeight="1" x14ac:dyDescent="0.25">
      <c r="B298" s="191"/>
      <c r="C298" s="191"/>
      <c r="D298" s="191"/>
      <c r="E298" s="191"/>
    </row>
    <row r="301" spans="2:5" x14ac:dyDescent="0.25">
      <c r="B301" s="192"/>
      <c r="C301" s="127" t="s">
        <v>208</v>
      </c>
      <c r="D301" s="127" t="s">
        <v>209</v>
      </c>
      <c r="E301" s="129" t="s">
        <v>408</v>
      </c>
    </row>
    <row r="302" spans="2:5" ht="45" customHeight="1" x14ac:dyDescent="0.25">
      <c r="B302" s="192"/>
      <c r="C302" s="127" t="s">
        <v>260</v>
      </c>
      <c r="D302" s="127" t="s">
        <v>209</v>
      </c>
      <c r="E302" s="130" t="s">
        <v>409</v>
      </c>
    </row>
    <row r="303" spans="2:5" x14ac:dyDescent="0.25">
      <c r="B303" s="192"/>
      <c r="C303" s="127" t="s">
        <v>261</v>
      </c>
      <c r="D303" s="127" t="s">
        <v>209</v>
      </c>
      <c r="E303" s="131" t="s">
        <v>410</v>
      </c>
    </row>
    <row r="304" spans="2:5" x14ac:dyDescent="0.25">
      <c r="B304" s="192"/>
      <c r="C304" s="127" t="s">
        <v>262</v>
      </c>
      <c r="D304" s="127" t="s">
        <v>209</v>
      </c>
      <c r="E304" s="131" t="s">
        <v>350</v>
      </c>
    </row>
    <row r="305" spans="2:5" x14ac:dyDescent="0.25">
      <c r="B305" s="192"/>
      <c r="C305" s="128"/>
      <c r="D305" s="128"/>
      <c r="E305" s="132"/>
    </row>
    <row r="306" spans="2:5" x14ac:dyDescent="0.25">
      <c r="B306" s="193" t="s">
        <v>263</v>
      </c>
      <c r="C306" s="193"/>
      <c r="D306" s="193"/>
      <c r="E306" s="193"/>
    </row>
    <row r="307" spans="2:5" ht="60" customHeight="1" x14ac:dyDescent="0.25">
      <c r="B307" s="191" t="s">
        <v>287</v>
      </c>
      <c r="C307" s="191"/>
      <c r="D307" s="191"/>
      <c r="E307" s="191"/>
    </row>
    <row r="310" spans="2:5" x14ac:dyDescent="0.25">
      <c r="B310" s="192"/>
      <c r="C310" s="127" t="s">
        <v>208</v>
      </c>
      <c r="D310" s="127" t="s">
        <v>209</v>
      </c>
      <c r="E310" s="129" t="s">
        <v>411</v>
      </c>
    </row>
    <row r="311" spans="2:5" ht="45" customHeight="1" x14ac:dyDescent="0.25">
      <c r="B311" s="192"/>
      <c r="C311" s="127" t="s">
        <v>260</v>
      </c>
      <c r="D311" s="127" t="s">
        <v>209</v>
      </c>
      <c r="E311" s="130" t="s">
        <v>412</v>
      </c>
    </row>
    <row r="312" spans="2:5" x14ac:dyDescent="0.25">
      <c r="B312" s="192"/>
      <c r="C312" s="127" t="s">
        <v>261</v>
      </c>
      <c r="D312" s="127" t="s">
        <v>209</v>
      </c>
      <c r="E312" s="131" t="s">
        <v>413</v>
      </c>
    </row>
    <row r="313" spans="2:5" x14ac:dyDescent="0.25">
      <c r="B313" s="192"/>
      <c r="C313" s="127" t="s">
        <v>262</v>
      </c>
      <c r="D313" s="127" t="s">
        <v>209</v>
      </c>
      <c r="E313" s="131" t="s">
        <v>303</v>
      </c>
    </row>
    <row r="314" spans="2:5" x14ac:dyDescent="0.25">
      <c r="B314" s="192"/>
      <c r="C314" s="128"/>
      <c r="D314" s="128"/>
      <c r="E314" s="132"/>
    </row>
    <row r="315" spans="2:5" x14ac:dyDescent="0.25">
      <c r="B315" s="193" t="s">
        <v>263</v>
      </c>
      <c r="C315" s="193"/>
      <c r="D315" s="193"/>
      <c r="E315" s="193"/>
    </row>
    <row r="316" spans="2:5" ht="60" customHeight="1" x14ac:dyDescent="0.25">
      <c r="B316" s="191" t="s">
        <v>288</v>
      </c>
      <c r="C316" s="191"/>
      <c r="D316" s="191"/>
      <c r="E316" s="191"/>
    </row>
    <row r="319" spans="2:5" x14ac:dyDescent="0.25">
      <c r="B319" s="192"/>
      <c r="C319" s="127" t="s">
        <v>208</v>
      </c>
      <c r="D319" s="127" t="s">
        <v>209</v>
      </c>
      <c r="E319" s="129" t="s">
        <v>414</v>
      </c>
    </row>
    <row r="320" spans="2:5" ht="45" customHeight="1" x14ac:dyDescent="0.25">
      <c r="B320" s="192"/>
      <c r="C320" s="127" t="s">
        <v>260</v>
      </c>
      <c r="D320" s="127" t="s">
        <v>209</v>
      </c>
      <c r="E320" s="130" t="s">
        <v>415</v>
      </c>
    </row>
    <row r="321" spans="2:5" x14ac:dyDescent="0.25">
      <c r="B321" s="192"/>
      <c r="C321" s="127" t="s">
        <v>261</v>
      </c>
      <c r="D321" s="127" t="s">
        <v>209</v>
      </c>
      <c r="E321" s="131" t="s">
        <v>416</v>
      </c>
    </row>
    <row r="322" spans="2:5" x14ac:dyDescent="0.25">
      <c r="B322" s="192"/>
      <c r="C322" s="127" t="s">
        <v>262</v>
      </c>
      <c r="D322" s="127" t="s">
        <v>209</v>
      </c>
      <c r="E322" s="131" t="s">
        <v>344</v>
      </c>
    </row>
    <row r="323" spans="2:5" x14ac:dyDescent="0.25">
      <c r="B323" s="192"/>
      <c r="C323" s="128"/>
      <c r="D323" s="128"/>
      <c r="E323" s="132"/>
    </row>
    <row r="324" spans="2:5" x14ac:dyDescent="0.25">
      <c r="B324" s="193" t="s">
        <v>263</v>
      </c>
      <c r="C324" s="193"/>
      <c r="D324" s="193"/>
      <c r="E324" s="193"/>
    </row>
    <row r="325" spans="2:5" ht="60" customHeight="1" x14ac:dyDescent="0.25">
      <c r="B325" s="191" t="s">
        <v>289</v>
      </c>
      <c r="C325" s="191"/>
      <c r="D325" s="191"/>
      <c r="E325" s="191"/>
    </row>
    <row r="328" spans="2:5" x14ac:dyDescent="0.25">
      <c r="B328" s="192"/>
      <c r="C328" s="127" t="s">
        <v>208</v>
      </c>
      <c r="D328" s="127" t="s">
        <v>209</v>
      </c>
      <c r="E328" s="129" t="s">
        <v>417</v>
      </c>
    </row>
    <row r="329" spans="2:5" ht="45" customHeight="1" x14ac:dyDescent="0.25">
      <c r="B329" s="192"/>
      <c r="C329" s="127" t="s">
        <v>260</v>
      </c>
      <c r="D329" s="127" t="s">
        <v>209</v>
      </c>
      <c r="E329" s="130" t="s">
        <v>418</v>
      </c>
    </row>
    <row r="330" spans="2:5" x14ac:dyDescent="0.25">
      <c r="B330" s="192"/>
      <c r="C330" s="127" t="s">
        <v>261</v>
      </c>
      <c r="D330" s="127" t="s">
        <v>209</v>
      </c>
      <c r="E330" s="131" t="s">
        <v>419</v>
      </c>
    </row>
    <row r="331" spans="2:5" x14ac:dyDescent="0.25">
      <c r="B331" s="192"/>
      <c r="C331" s="127" t="s">
        <v>262</v>
      </c>
      <c r="D331" s="127" t="s">
        <v>209</v>
      </c>
      <c r="E331" s="131" t="s">
        <v>309</v>
      </c>
    </row>
    <row r="332" spans="2:5" x14ac:dyDescent="0.25">
      <c r="B332" s="192"/>
      <c r="C332" s="128"/>
      <c r="D332" s="128"/>
      <c r="E332" s="132"/>
    </row>
    <row r="333" spans="2:5" x14ac:dyDescent="0.25">
      <c r="B333" s="193" t="s">
        <v>263</v>
      </c>
      <c r="C333" s="193"/>
      <c r="D333" s="193"/>
      <c r="E333" s="193"/>
    </row>
    <row r="334" spans="2:5" ht="60" customHeight="1" x14ac:dyDescent="0.25">
      <c r="B334" s="191" t="s">
        <v>290</v>
      </c>
      <c r="C334" s="191"/>
      <c r="D334" s="191"/>
      <c r="E334" s="191"/>
    </row>
    <row r="337" spans="2:5" x14ac:dyDescent="0.25">
      <c r="B337" s="192"/>
      <c r="C337" s="127" t="s">
        <v>208</v>
      </c>
      <c r="D337" s="127" t="s">
        <v>209</v>
      </c>
      <c r="E337" s="129" t="s">
        <v>455</v>
      </c>
    </row>
    <row r="338" spans="2:5" ht="45" customHeight="1" x14ac:dyDescent="0.25">
      <c r="B338" s="192"/>
      <c r="C338" s="127" t="s">
        <v>260</v>
      </c>
      <c r="D338" s="127" t="s">
        <v>209</v>
      </c>
      <c r="E338" s="130" t="s">
        <v>420</v>
      </c>
    </row>
    <row r="339" spans="2:5" x14ac:dyDescent="0.25">
      <c r="B339" s="192"/>
      <c r="C339" s="127" t="s">
        <v>261</v>
      </c>
      <c r="D339" s="127" t="s">
        <v>209</v>
      </c>
      <c r="E339" s="131" t="s">
        <v>421</v>
      </c>
    </row>
    <row r="340" spans="2:5" x14ac:dyDescent="0.25">
      <c r="B340" s="192"/>
      <c r="C340" s="127" t="s">
        <v>262</v>
      </c>
      <c r="D340" s="127" t="s">
        <v>209</v>
      </c>
      <c r="E340" s="131" t="s">
        <v>329</v>
      </c>
    </row>
    <row r="341" spans="2:5" x14ac:dyDescent="0.25">
      <c r="B341" s="192"/>
      <c r="C341" s="128"/>
      <c r="D341" s="128"/>
      <c r="E341" s="132"/>
    </row>
    <row r="342" spans="2:5" x14ac:dyDescent="0.25">
      <c r="B342" s="193" t="s">
        <v>263</v>
      </c>
      <c r="C342" s="193"/>
      <c r="D342" s="193"/>
      <c r="E342" s="193"/>
    </row>
    <row r="343" spans="2:5" ht="60" customHeight="1" x14ac:dyDescent="0.25">
      <c r="B343" s="191" t="s">
        <v>422</v>
      </c>
      <c r="C343" s="191"/>
      <c r="D343" s="191"/>
      <c r="E343" s="191"/>
    </row>
    <row r="346" spans="2:5" x14ac:dyDescent="0.25">
      <c r="B346" s="192"/>
      <c r="C346" s="127" t="s">
        <v>208</v>
      </c>
      <c r="D346" s="127" t="s">
        <v>209</v>
      </c>
      <c r="E346" s="129" t="s">
        <v>423</v>
      </c>
    </row>
    <row r="347" spans="2:5" ht="45" customHeight="1" x14ac:dyDescent="0.25">
      <c r="B347" s="192"/>
      <c r="C347" s="127" t="s">
        <v>260</v>
      </c>
      <c r="D347" s="127" t="s">
        <v>209</v>
      </c>
      <c r="E347" s="130" t="s">
        <v>424</v>
      </c>
    </row>
    <row r="348" spans="2:5" x14ac:dyDescent="0.25">
      <c r="B348" s="192"/>
      <c r="C348" s="127" t="s">
        <v>261</v>
      </c>
      <c r="D348" s="127" t="s">
        <v>209</v>
      </c>
      <c r="E348" s="131" t="s">
        <v>298</v>
      </c>
    </row>
    <row r="349" spans="2:5" x14ac:dyDescent="0.25">
      <c r="B349" s="192"/>
      <c r="C349" s="127" t="s">
        <v>262</v>
      </c>
      <c r="D349" s="127" t="s">
        <v>209</v>
      </c>
      <c r="E349" s="131" t="s">
        <v>344</v>
      </c>
    </row>
    <row r="350" spans="2:5" x14ac:dyDescent="0.25">
      <c r="B350" s="192"/>
      <c r="C350" s="128"/>
      <c r="D350" s="128"/>
      <c r="E350" s="132"/>
    </row>
    <row r="351" spans="2:5" x14ac:dyDescent="0.25">
      <c r="B351" s="193" t="s">
        <v>263</v>
      </c>
      <c r="C351" s="193"/>
      <c r="D351" s="193"/>
      <c r="E351" s="193"/>
    </row>
    <row r="352" spans="2:5" ht="60" customHeight="1" x14ac:dyDescent="0.25">
      <c r="B352" s="191" t="s">
        <v>291</v>
      </c>
      <c r="C352" s="191"/>
      <c r="D352" s="191"/>
      <c r="E352" s="191"/>
    </row>
    <row r="355" spans="2:5" x14ac:dyDescent="0.25">
      <c r="B355" s="192"/>
      <c r="C355" s="127" t="s">
        <v>208</v>
      </c>
      <c r="D355" s="127" t="s">
        <v>209</v>
      </c>
      <c r="E355" s="129" t="s">
        <v>425</v>
      </c>
    </row>
    <row r="356" spans="2:5" ht="45" customHeight="1" x14ac:dyDescent="0.25">
      <c r="B356" s="192"/>
      <c r="C356" s="127" t="s">
        <v>260</v>
      </c>
      <c r="D356" s="127" t="s">
        <v>209</v>
      </c>
      <c r="E356" s="130" t="s">
        <v>426</v>
      </c>
    </row>
    <row r="357" spans="2:5" x14ac:dyDescent="0.25">
      <c r="B357" s="192"/>
      <c r="C357" s="127" t="s">
        <v>261</v>
      </c>
      <c r="D357" s="127" t="s">
        <v>209</v>
      </c>
      <c r="E357" s="131" t="s">
        <v>427</v>
      </c>
    </row>
    <row r="358" spans="2:5" x14ac:dyDescent="0.25">
      <c r="B358" s="192"/>
      <c r="C358" s="127" t="s">
        <v>262</v>
      </c>
      <c r="D358" s="127" t="s">
        <v>209</v>
      </c>
      <c r="E358" s="131" t="s">
        <v>350</v>
      </c>
    </row>
    <row r="359" spans="2:5" x14ac:dyDescent="0.25">
      <c r="B359" s="192"/>
      <c r="C359" s="128"/>
      <c r="D359" s="128"/>
      <c r="E359" s="132"/>
    </row>
    <row r="360" spans="2:5" x14ac:dyDescent="0.25">
      <c r="B360" s="193" t="s">
        <v>263</v>
      </c>
      <c r="C360" s="193"/>
      <c r="D360" s="193"/>
      <c r="E360" s="193"/>
    </row>
    <row r="361" spans="2:5" ht="60" customHeight="1" x14ac:dyDescent="0.25">
      <c r="B361" s="191" t="s">
        <v>292</v>
      </c>
      <c r="C361" s="191"/>
      <c r="D361" s="191"/>
      <c r="E361" s="191"/>
    </row>
    <row r="364" spans="2:5" x14ac:dyDescent="0.25">
      <c r="B364" s="192"/>
      <c r="C364" s="127" t="s">
        <v>208</v>
      </c>
      <c r="D364" s="127" t="s">
        <v>209</v>
      </c>
      <c r="E364" s="129" t="s">
        <v>428</v>
      </c>
    </row>
    <row r="365" spans="2:5" ht="45" customHeight="1" x14ac:dyDescent="0.25">
      <c r="B365" s="192"/>
      <c r="C365" s="127" t="s">
        <v>260</v>
      </c>
      <c r="D365" s="127" t="s">
        <v>209</v>
      </c>
      <c r="E365" s="130" t="s">
        <v>429</v>
      </c>
    </row>
    <row r="366" spans="2:5" x14ac:dyDescent="0.25">
      <c r="B366" s="192"/>
      <c r="C366" s="127" t="s">
        <v>261</v>
      </c>
      <c r="D366" s="127" t="s">
        <v>209</v>
      </c>
      <c r="E366" s="131" t="s">
        <v>430</v>
      </c>
    </row>
    <row r="367" spans="2:5" x14ac:dyDescent="0.25">
      <c r="B367" s="192"/>
      <c r="C367" s="127" t="s">
        <v>262</v>
      </c>
      <c r="D367" s="127" t="s">
        <v>209</v>
      </c>
      <c r="E367" s="131" t="s">
        <v>350</v>
      </c>
    </row>
    <row r="368" spans="2:5" x14ac:dyDescent="0.25">
      <c r="B368" s="192"/>
      <c r="C368" s="128"/>
      <c r="D368" s="128"/>
      <c r="E368" s="132"/>
    </row>
    <row r="369" spans="2:5" x14ac:dyDescent="0.25">
      <c r="B369" s="193" t="s">
        <v>263</v>
      </c>
      <c r="C369" s="193"/>
      <c r="D369" s="193"/>
      <c r="E369" s="193"/>
    </row>
    <row r="370" spans="2:5" ht="60" customHeight="1" x14ac:dyDescent="0.25">
      <c r="B370" s="191" t="s">
        <v>293</v>
      </c>
      <c r="C370" s="191"/>
      <c r="D370" s="191"/>
      <c r="E370" s="191"/>
    </row>
    <row r="373" spans="2:5" x14ac:dyDescent="0.25">
      <c r="B373" s="192"/>
      <c r="C373" s="127" t="s">
        <v>208</v>
      </c>
      <c r="D373" s="127" t="s">
        <v>209</v>
      </c>
      <c r="E373" s="129" t="s">
        <v>431</v>
      </c>
    </row>
    <row r="374" spans="2:5" ht="45" customHeight="1" x14ac:dyDescent="0.25">
      <c r="B374" s="192"/>
      <c r="C374" s="127" t="s">
        <v>260</v>
      </c>
      <c r="D374" s="127" t="s">
        <v>209</v>
      </c>
      <c r="E374" s="130" t="s">
        <v>432</v>
      </c>
    </row>
    <row r="375" spans="2:5" x14ac:dyDescent="0.25">
      <c r="B375" s="192"/>
      <c r="C375" s="127" t="s">
        <v>261</v>
      </c>
      <c r="D375" s="127" t="s">
        <v>209</v>
      </c>
      <c r="E375" s="131" t="s">
        <v>433</v>
      </c>
    </row>
    <row r="376" spans="2:5" x14ac:dyDescent="0.25">
      <c r="B376" s="192"/>
      <c r="C376" s="127" t="s">
        <v>262</v>
      </c>
      <c r="D376" s="127" t="s">
        <v>209</v>
      </c>
      <c r="E376" s="131" t="s">
        <v>322</v>
      </c>
    </row>
    <row r="377" spans="2:5" x14ac:dyDescent="0.25">
      <c r="B377" s="192"/>
      <c r="C377" s="128"/>
      <c r="D377" s="128"/>
      <c r="E377" s="132"/>
    </row>
    <row r="378" spans="2:5" x14ac:dyDescent="0.25">
      <c r="B378" s="193" t="s">
        <v>263</v>
      </c>
      <c r="C378" s="193"/>
      <c r="D378" s="193"/>
      <c r="E378" s="193"/>
    </row>
    <row r="379" spans="2:5" ht="60" customHeight="1" x14ac:dyDescent="0.25">
      <c r="B379" s="191" t="s">
        <v>434</v>
      </c>
      <c r="C379" s="191"/>
      <c r="D379" s="191"/>
      <c r="E379" s="191"/>
    </row>
    <row r="382" spans="2:5" x14ac:dyDescent="0.25">
      <c r="B382" s="192"/>
      <c r="C382" s="127" t="s">
        <v>208</v>
      </c>
      <c r="D382" s="127" t="s">
        <v>209</v>
      </c>
      <c r="E382" s="129" t="s">
        <v>435</v>
      </c>
    </row>
    <row r="383" spans="2:5" ht="45" customHeight="1" x14ac:dyDescent="0.25">
      <c r="B383" s="192"/>
      <c r="C383" s="127" t="s">
        <v>260</v>
      </c>
      <c r="D383" s="127" t="s">
        <v>209</v>
      </c>
      <c r="E383" s="130" t="s">
        <v>436</v>
      </c>
    </row>
    <row r="384" spans="2:5" x14ac:dyDescent="0.25">
      <c r="B384" s="192"/>
      <c r="C384" s="127" t="s">
        <v>261</v>
      </c>
      <c r="D384" s="127" t="s">
        <v>209</v>
      </c>
      <c r="E384" s="131" t="s">
        <v>437</v>
      </c>
    </row>
    <row r="385" spans="2:5" x14ac:dyDescent="0.25">
      <c r="B385" s="192"/>
      <c r="C385" s="127" t="s">
        <v>262</v>
      </c>
      <c r="D385" s="127" t="s">
        <v>209</v>
      </c>
      <c r="E385" s="131" t="s">
        <v>322</v>
      </c>
    </row>
    <row r="386" spans="2:5" x14ac:dyDescent="0.25">
      <c r="B386" s="192"/>
      <c r="C386" s="128"/>
      <c r="D386" s="128"/>
      <c r="E386" s="132"/>
    </row>
    <row r="387" spans="2:5" x14ac:dyDescent="0.25">
      <c r="B387" s="193" t="s">
        <v>263</v>
      </c>
      <c r="C387" s="193"/>
      <c r="D387" s="193"/>
      <c r="E387" s="193"/>
    </row>
    <row r="388" spans="2:5" ht="60" customHeight="1" x14ac:dyDescent="0.25">
      <c r="B388" s="191" t="s">
        <v>398</v>
      </c>
      <c r="C388" s="191"/>
      <c r="D388" s="191"/>
      <c r="E388" s="191"/>
    </row>
    <row r="391" spans="2:5" x14ac:dyDescent="0.25">
      <c r="B391" s="192"/>
      <c r="C391" s="127" t="s">
        <v>208</v>
      </c>
      <c r="D391" s="127" t="s">
        <v>209</v>
      </c>
      <c r="E391" s="129" t="s">
        <v>438</v>
      </c>
    </row>
    <row r="392" spans="2:5" ht="45" customHeight="1" x14ac:dyDescent="0.25">
      <c r="B392" s="192"/>
      <c r="C392" s="127" t="s">
        <v>260</v>
      </c>
      <c r="D392" s="127" t="s">
        <v>209</v>
      </c>
      <c r="E392" s="130" t="s">
        <v>439</v>
      </c>
    </row>
    <row r="393" spans="2:5" x14ac:dyDescent="0.25">
      <c r="B393" s="192"/>
      <c r="C393" s="127" t="s">
        <v>261</v>
      </c>
      <c r="D393" s="127" t="s">
        <v>209</v>
      </c>
      <c r="E393" s="131" t="s">
        <v>440</v>
      </c>
    </row>
    <row r="394" spans="2:5" x14ac:dyDescent="0.25">
      <c r="B394" s="192"/>
      <c r="C394" s="127" t="s">
        <v>262</v>
      </c>
      <c r="D394" s="127" t="s">
        <v>209</v>
      </c>
      <c r="E394" s="131" t="s">
        <v>334</v>
      </c>
    </row>
    <row r="395" spans="2:5" x14ac:dyDescent="0.25">
      <c r="B395" s="192"/>
      <c r="C395" s="128"/>
      <c r="D395" s="128"/>
      <c r="E395" s="132"/>
    </row>
    <row r="396" spans="2:5" x14ac:dyDescent="0.25">
      <c r="B396" s="193" t="s">
        <v>263</v>
      </c>
      <c r="C396" s="193"/>
      <c r="D396" s="193"/>
      <c r="E396" s="193"/>
    </row>
    <row r="397" spans="2:5" ht="60" customHeight="1" x14ac:dyDescent="0.25">
      <c r="B397" s="191" t="s">
        <v>294</v>
      </c>
      <c r="C397" s="191"/>
      <c r="D397" s="191"/>
      <c r="E397" s="191"/>
    </row>
    <row r="400" spans="2:5" x14ac:dyDescent="0.25">
      <c r="B400" s="192"/>
      <c r="C400" s="127" t="s">
        <v>208</v>
      </c>
      <c r="D400" s="127" t="s">
        <v>209</v>
      </c>
      <c r="E400" s="129" t="s">
        <v>456</v>
      </c>
    </row>
    <row r="401" spans="2:5" ht="45" customHeight="1" x14ac:dyDescent="0.25">
      <c r="B401" s="192"/>
      <c r="C401" s="127" t="s">
        <v>260</v>
      </c>
      <c r="D401" s="127" t="s">
        <v>209</v>
      </c>
      <c r="E401" s="130" t="s">
        <v>441</v>
      </c>
    </row>
    <row r="402" spans="2:5" x14ac:dyDescent="0.25">
      <c r="B402" s="192"/>
      <c r="C402" s="127" t="s">
        <v>261</v>
      </c>
      <c r="D402" s="127" t="s">
        <v>209</v>
      </c>
      <c r="E402" s="131" t="s">
        <v>442</v>
      </c>
    </row>
    <row r="403" spans="2:5" x14ac:dyDescent="0.25">
      <c r="B403" s="192"/>
      <c r="C403" s="127" t="s">
        <v>262</v>
      </c>
      <c r="D403" s="127" t="s">
        <v>209</v>
      </c>
      <c r="E403" s="131" t="s">
        <v>334</v>
      </c>
    </row>
    <row r="404" spans="2:5" x14ac:dyDescent="0.25">
      <c r="B404" s="192"/>
      <c r="C404" s="128"/>
      <c r="D404" s="128"/>
      <c r="E404" s="132"/>
    </row>
    <row r="405" spans="2:5" x14ac:dyDescent="0.25">
      <c r="B405" s="193" t="s">
        <v>263</v>
      </c>
      <c r="C405" s="193"/>
      <c r="D405" s="193"/>
      <c r="E405" s="193"/>
    </row>
    <row r="406" spans="2:5" ht="60" customHeight="1" x14ac:dyDescent="0.25">
      <c r="B406" s="191" t="s">
        <v>295</v>
      </c>
      <c r="C406" s="191"/>
      <c r="D406" s="191"/>
      <c r="E406" s="191"/>
    </row>
  </sheetData>
  <mergeCells count="136">
    <mergeCell ref="B396:E396"/>
    <mergeCell ref="B397:E397"/>
    <mergeCell ref="B400:B404"/>
    <mergeCell ref="B405:E405"/>
    <mergeCell ref="B406:E406"/>
    <mergeCell ref="B378:E378"/>
    <mergeCell ref="B379:E379"/>
    <mergeCell ref="B382:B386"/>
    <mergeCell ref="B387:E387"/>
    <mergeCell ref="B388:E388"/>
    <mergeCell ref="B391:B395"/>
    <mergeCell ref="B360:E360"/>
    <mergeCell ref="B361:E361"/>
    <mergeCell ref="B364:B368"/>
    <mergeCell ref="B369:E369"/>
    <mergeCell ref="B370:E370"/>
    <mergeCell ref="B373:B377"/>
    <mergeCell ref="B342:E342"/>
    <mergeCell ref="B343:E343"/>
    <mergeCell ref="B346:B350"/>
    <mergeCell ref="B351:E351"/>
    <mergeCell ref="B352:E352"/>
    <mergeCell ref="B355:B359"/>
    <mergeCell ref="B324:E324"/>
    <mergeCell ref="B325:E325"/>
    <mergeCell ref="B328:B332"/>
    <mergeCell ref="B333:E333"/>
    <mergeCell ref="B334:E334"/>
    <mergeCell ref="B337:B341"/>
    <mergeCell ref="B306:E306"/>
    <mergeCell ref="B307:E307"/>
    <mergeCell ref="B310:B314"/>
    <mergeCell ref="B315:E315"/>
    <mergeCell ref="B316:E316"/>
    <mergeCell ref="B319:B323"/>
    <mergeCell ref="B288:E288"/>
    <mergeCell ref="B289:E289"/>
    <mergeCell ref="B292:B296"/>
    <mergeCell ref="B297:E297"/>
    <mergeCell ref="B298:E298"/>
    <mergeCell ref="B301:B305"/>
    <mergeCell ref="B270:E270"/>
    <mergeCell ref="B271:E271"/>
    <mergeCell ref="B274:B278"/>
    <mergeCell ref="B279:E279"/>
    <mergeCell ref="B280:E280"/>
    <mergeCell ref="B283:B287"/>
    <mergeCell ref="B252:E252"/>
    <mergeCell ref="B253:E253"/>
    <mergeCell ref="B256:B260"/>
    <mergeCell ref="B261:E261"/>
    <mergeCell ref="B262:E262"/>
    <mergeCell ref="B265:B269"/>
    <mergeCell ref="B234:E234"/>
    <mergeCell ref="B235:E235"/>
    <mergeCell ref="B238:B242"/>
    <mergeCell ref="B243:E243"/>
    <mergeCell ref="B244:E244"/>
    <mergeCell ref="B247:B251"/>
    <mergeCell ref="B216:E216"/>
    <mergeCell ref="B217:E217"/>
    <mergeCell ref="B220:B224"/>
    <mergeCell ref="B225:E225"/>
    <mergeCell ref="B226:E226"/>
    <mergeCell ref="B229:B233"/>
    <mergeCell ref="B198:E198"/>
    <mergeCell ref="B199:E199"/>
    <mergeCell ref="B202:B206"/>
    <mergeCell ref="B207:E207"/>
    <mergeCell ref="B208:E208"/>
    <mergeCell ref="B211:B215"/>
    <mergeCell ref="B1:E1"/>
    <mergeCell ref="B184:B188"/>
    <mergeCell ref="B189:E189"/>
    <mergeCell ref="B190:E190"/>
    <mergeCell ref="B193:B197"/>
    <mergeCell ref="B153:E153"/>
    <mergeCell ref="B157:B161"/>
    <mergeCell ref="B162:E162"/>
    <mergeCell ref="B166:B170"/>
    <mergeCell ref="B171:E171"/>
    <mergeCell ref="B175:B179"/>
    <mergeCell ref="B117:E117"/>
    <mergeCell ref="B121:B125"/>
    <mergeCell ref="B126:E126"/>
    <mergeCell ref="B130:B134"/>
    <mergeCell ref="B135:E135"/>
    <mergeCell ref="B139:B143"/>
    <mergeCell ref="B81:E81"/>
    <mergeCell ref="B85:B89"/>
    <mergeCell ref="B90:E90"/>
    <mergeCell ref="B94:B98"/>
    <mergeCell ref="B99:E99"/>
    <mergeCell ref="B103:B107"/>
    <mergeCell ref="B172:E172"/>
    <mergeCell ref="B181:E181"/>
    <mergeCell ref="B4:B8"/>
    <mergeCell ref="B9:E9"/>
    <mergeCell ref="B13:B17"/>
    <mergeCell ref="B22:B26"/>
    <mergeCell ref="B27:E27"/>
    <mergeCell ref="B154:E154"/>
    <mergeCell ref="B163:E163"/>
    <mergeCell ref="B136:E136"/>
    <mergeCell ref="B145:E145"/>
    <mergeCell ref="B144:E144"/>
    <mergeCell ref="B148:B152"/>
    <mergeCell ref="B118:E118"/>
    <mergeCell ref="B127:E127"/>
    <mergeCell ref="B100:E100"/>
    <mergeCell ref="B109:E109"/>
    <mergeCell ref="B108:E108"/>
    <mergeCell ref="B180:E180"/>
    <mergeCell ref="B28:E28"/>
    <mergeCell ref="B37:E37"/>
    <mergeCell ref="B31:B35"/>
    <mergeCell ref="B36:E36"/>
    <mergeCell ref="B40:B44"/>
    <mergeCell ref="B18:E18"/>
    <mergeCell ref="B19:E19"/>
    <mergeCell ref="B10:E10"/>
    <mergeCell ref="B112:B116"/>
    <mergeCell ref="B82:E82"/>
    <mergeCell ref="B91:E91"/>
    <mergeCell ref="B64:E64"/>
    <mergeCell ref="B73:E73"/>
    <mergeCell ref="B72:E72"/>
    <mergeCell ref="B76:B80"/>
    <mergeCell ref="B46:E46"/>
    <mergeCell ref="B55:E55"/>
    <mergeCell ref="B45:E45"/>
    <mergeCell ref="B49:B53"/>
    <mergeCell ref="B54:E54"/>
    <mergeCell ref="B58:B62"/>
    <mergeCell ref="B63:E63"/>
    <mergeCell ref="B67:B71"/>
  </mergeCells>
  <pageMargins left="0.70866141732283472" right="0.70866141732283472" top="0.74803149606299213" bottom="0.74803149606299213" header="0.31496062992125984" footer="0.31496062992125984"/>
  <pageSetup paperSize="9" scale="78" orientation="portrait" horizontalDpi="4294967293" verticalDpi="0" r:id="rId1"/>
  <rowBreaks count="11" manualBreakCount="11">
    <brk id="37" max="5" man="1"/>
    <brk id="73" max="5" man="1"/>
    <brk id="109" max="5" man="1"/>
    <brk id="145" max="5" man="1"/>
    <brk id="181" max="5" man="1"/>
    <brk id="217" max="5" man="1"/>
    <brk id="253" max="5" man="1"/>
    <brk id="289" max="5" man="1"/>
    <brk id="325" max="5" man="1"/>
    <brk id="361" max="5" man="1"/>
    <brk id="39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DUK 01 Juni 2022</vt:lpstr>
      <vt:lpstr>Profil ASN_Struktural</vt:lpstr>
      <vt:lpstr>Profil Pimp &amp; Anggota</vt:lpstr>
      <vt:lpstr>'DUK 01 Juni 2022'!Print_Area</vt:lpstr>
      <vt:lpstr>'Profil ASN_Struktural'!Print_Area</vt:lpstr>
      <vt:lpstr>'Profil Pimp &amp; Anggota'!Print_Area</vt:lpstr>
      <vt:lpstr>'DUK 01 Juni 2022'!Print_Titles</vt:lpstr>
      <vt:lpstr>'Profil Pimp &amp; Anggota'!Print_Titles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dc:creator>
  <cp:lastModifiedBy>HP</cp:lastModifiedBy>
  <cp:lastPrinted>2022-06-23T07:43:17Z</cp:lastPrinted>
  <dcterms:created xsi:type="dcterms:W3CDTF">2022-06-01T10:04:42Z</dcterms:created>
  <dcterms:modified xsi:type="dcterms:W3CDTF">2022-06-24T03:14:17Z</dcterms:modified>
</cp:coreProperties>
</file>