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65" windowWidth="16605" windowHeight="8385" firstSheet="6" activeTab="6"/>
  </bookViews>
  <sheets>
    <sheet name="Daftar pengadaan Barang S1" sheetId="1" r:id="rId1"/>
    <sheet name="Daftar pengadaan Barang T1" sheetId="3" r:id="rId2"/>
    <sheet name="Daftar pengadaan Barang T2" sheetId="4" r:id="rId3"/>
    <sheet name="Daftar pengadaan Barang T3" sheetId="5" r:id="rId4"/>
    <sheet name="Daftar pengadaan Barang T4" sheetId="6" r:id="rId5"/>
    <sheet name="Daftar pengadaan Barang 2016" sheetId="8" r:id="rId6"/>
    <sheet name="Pengadaan Barang Smtr 1 2018" sheetId="10" r:id="rId7"/>
  </sheets>
  <definedNames>
    <definedName name="_xlnm._FilterDatabase" localSheetId="5" hidden="1">'Daftar pengadaan Barang 2016'!$N$1:$N$36</definedName>
    <definedName name="_xlnm._FilterDatabase" localSheetId="0" hidden="1">'Daftar pengadaan Barang S1'!$N$1:$N$82</definedName>
    <definedName name="_xlnm._FilterDatabase" localSheetId="3" hidden="1">'Daftar pengadaan Barang T3'!$N$1:$N$82</definedName>
    <definedName name="_xlnm._FilterDatabase" localSheetId="4" hidden="1">'Daftar pengadaan Barang T4'!$N$1:$N$82</definedName>
  </definedNames>
  <calcPr calcId="145621"/>
</workbook>
</file>

<file path=xl/calcChain.xml><?xml version="1.0" encoding="utf-8"?>
<calcChain xmlns="http://schemas.openxmlformats.org/spreadsheetml/2006/main">
  <c r="L65" i="6"/>
  <c r="G65"/>
  <c r="M65" s="1"/>
  <c r="L64"/>
  <c r="G64"/>
  <c r="M64" s="1"/>
  <c r="L63"/>
  <c r="G63"/>
  <c r="M63" s="1"/>
  <c r="L62"/>
  <c r="G62"/>
  <c r="M62" s="1"/>
  <c r="L61"/>
  <c r="G61"/>
  <c r="L60"/>
  <c r="G60"/>
  <c r="L59"/>
  <c r="M59" s="1"/>
  <c r="G59"/>
  <c r="L58"/>
  <c r="G58"/>
  <c r="L57"/>
  <c r="G57"/>
  <c r="L56"/>
  <c r="G56"/>
  <c r="L55"/>
  <c r="G55"/>
  <c r="L54"/>
  <c r="G54"/>
  <c r="M54" s="1"/>
  <c r="L53"/>
  <c r="G53"/>
  <c r="M53" s="1"/>
  <c r="L52"/>
  <c r="G52"/>
  <c r="M52" s="1"/>
  <c r="L51"/>
  <c r="G51"/>
  <c r="L50"/>
  <c r="G50"/>
  <c r="M50" s="1"/>
  <c r="L49"/>
  <c r="G49"/>
  <c r="M49" s="1"/>
  <c r="L48"/>
  <c r="G48"/>
  <c r="M48" s="1"/>
  <c r="L47"/>
  <c r="G47"/>
  <c r="M47" s="1"/>
  <c r="L46"/>
  <c r="G46"/>
  <c r="M46" s="1"/>
  <c r="L45"/>
  <c r="G45"/>
  <c r="L44"/>
  <c r="G44"/>
  <c r="L43"/>
  <c r="M43" s="1"/>
  <c r="F43"/>
  <c r="M42"/>
  <c r="L42"/>
  <c r="F42"/>
  <c r="L41"/>
  <c r="M41" s="1"/>
  <c r="F41"/>
  <c r="L40"/>
  <c r="M40" s="1"/>
  <c r="F40"/>
  <c r="L39"/>
  <c r="M39" s="1"/>
  <c r="F39"/>
  <c r="L38"/>
  <c r="M38" s="1"/>
  <c r="F38"/>
  <c r="L37"/>
  <c r="M37" s="1"/>
  <c r="F37"/>
  <c r="L36"/>
  <c r="G36"/>
  <c r="L35"/>
  <c r="G35"/>
  <c r="M35" s="1"/>
  <c r="L34"/>
  <c r="G34"/>
  <c r="L33"/>
  <c r="G33"/>
  <c r="L32"/>
  <c r="G32"/>
  <c r="L31"/>
  <c r="G31"/>
  <c r="M31" s="1"/>
  <c r="L30"/>
  <c r="G30"/>
  <c r="M30" s="1"/>
  <c r="L29"/>
  <c r="G29"/>
  <c r="L28"/>
  <c r="G28"/>
  <c r="L27"/>
  <c r="G27"/>
  <c r="M27" s="1"/>
  <c r="L26"/>
  <c r="M26" s="1"/>
  <c r="G26"/>
  <c r="L25"/>
  <c r="G25"/>
  <c r="L24"/>
  <c r="G24"/>
  <c r="L23"/>
  <c r="G23"/>
  <c r="L22"/>
  <c r="G22"/>
  <c r="L21"/>
  <c r="G21"/>
  <c r="L20"/>
  <c r="G20"/>
  <c r="L19"/>
  <c r="G19"/>
  <c r="M19" s="1"/>
  <c r="L18"/>
  <c r="G18"/>
  <c r="L17"/>
  <c r="G17"/>
  <c r="L16"/>
  <c r="G16"/>
  <c r="L15"/>
  <c r="G15"/>
  <c r="M15" s="1"/>
  <c r="L14"/>
  <c r="G14"/>
  <c r="M14" s="1"/>
  <c r="L13"/>
  <c r="G13"/>
  <c r="L12"/>
  <c r="G12"/>
  <c r="L11"/>
  <c r="G11"/>
  <c r="M11" s="1"/>
  <c r="L10"/>
  <c r="L67" s="1"/>
  <c r="G10"/>
  <c r="L36" i="5"/>
  <c r="G36"/>
  <c r="L65"/>
  <c r="G65"/>
  <c r="L64"/>
  <c r="G64"/>
  <c r="L63"/>
  <c r="G63"/>
  <c r="L62"/>
  <c r="G62"/>
  <c r="L61"/>
  <c r="G61"/>
  <c r="L60"/>
  <c r="G60"/>
  <c r="L59"/>
  <c r="G59"/>
  <c r="L58"/>
  <c r="G58"/>
  <c r="L57"/>
  <c r="G57"/>
  <c r="L56"/>
  <c r="G56"/>
  <c r="L55"/>
  <c r="G55"/>
  <c r="L54"/>
  <c r="G54"/>
  <c r="L53"/>
  <c r="G53"/>
  <c r="L52"/>
  <c r="G52"/>
  <c r="L51"/>
  <c r="G51"/>
  <c r="L50"/>
  <c r="G50"/>
  <c r="L49"/>
  <c r="G49"/>
  <c r="L48"/>
  <c r="G48"/>
  <c r="L47"/>
  <c r="G47"/>
  <c r="L46"/>
  <c r="G46"/>
  <c r="L45"/>
  <c r="G45"/>
  <c r="L44"/>
  <c r="G44"/>
  <c r="L43"/>
  <c r="M43" s="1"/>
  <c r="F43"/>
  <c r="L42"/>
  <c r="M42" s="1"/>
  <c r="F42"/>
  <c r="L41"/>
  <c r="M41" s="1"/>
  <c r="F41"/>
  <c r="L40"/>
  <c r="M40" s="1"/>
  <c r="F40"/>
  <c r="L39"/>
  <c r="M39" s="1"/>
  <c r="F39"/>
  <c r="M38"/>
  <c r="L38"/>
  <c r="F38"/>
  <c r="L37"/>
  <c r="M37" s="1"/>
  <c r="F37"/>
  <c r="L35"/>
  <c r="G35"/>
  <c r="L34"/>
  <c r="G34"/>
  <c r="M34" s="1"/>
  <c r="L33"/>
  <c r="G33"/>
  <c r="L32"/>
  <c r="G32"/>
  <c r="L31"/>
  <c r="G31"/>
  <c r="L30"/>
  <c r="G30"/>
  <c r="L29"/>
  <c r="G29"/>
  <c r="L28"/>
  <c r="G28"/>
  <c r="L27"/>
  <c r="G27"/>
  <c r="L26"/>
  <c r="G26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21" i="3"/>
  <c r="G21"/>
  <c r="L21" i="1"/>
  <c r="G21"/>
  <c r="L37" i="4"/>
  <c r="G37"/>
  <c r="L36"/>
  <c r="G36"/>
  <c r="L35"/>
  <c r="G35"/>
  <c r="L34"/>
  <c r="G34"/>
  <c r="L33"/>
  <c r="G33"/>
  <c r="L32"/>
  <c r="G32"/>
  <c r="L31"/>
  <c r="G31"/>
  <c r="M31" s="1"/>
  <c r="L30"/>
  <c r="G30"/>
  <c r="L29"/>
  <c r="G29"/>
  <c r="L28"/>
  <c r="G28"/>
  <c r="L27"/>
  <c r="G27"/>
  <c r="M27" s="1"/>
  <c r="L26"/>
  <c r="G26"/>
  <c r="M26" s="1"/>
  <c r="L25"/>
  <c r="G25"/>
  <c r="L24"/>
  <c r="G24"/>
  <c r="L23"/>
  <c r="G23"/>
  <c r="L22"/>
  <c r="G22"/>
  <c r="L21"/>
  <c r="G21"/>
  <c r="L20"/>
  <c r="G20"/>
  <c r="L19"/>
  <c r="G19"/>
  <c r="L18"/>
  <c r="G18"/>
  <c r="L17"/>
  <c r="G17"/>
  <c r="L16"/>
  <c r="G16"/>
  <c r="L15"/>
  <c r="M15" s="1"/>
  <c r="F15"/>
  <c r="L14"/>
  <c r="M14" s="1"/>
  <c r="F14"/>
  <c r="L13"/>
  <c r="M13" s="1"/>
  <c r="F13"/>
  <c r="L12"/>
  <c r="M12" s="1"/>
  <c r="F12"/>
  <c r="L11"/>
  <c r="M11" s="1"/>
  <c r="F11"/>
  <c r="M10"/>
  <c r="L10"/>
  <c r="F10"/>
  <c r="L9"/>
  <c r="M9" s="1"/>
  <c r="F9"/>
  <c r="M10" i="5" l="1"/>
  <c r="M46"/>
  <c r="M36"/>
  <c r="M18" i="6"/>
  <c r="M22"/>
  <c r="M23"/>
  <c r="M34"/>
  <c r="M44"/>
  <c r="M45"/>
  <c r="M51"/>
  <c r="M55"/>
  <c r="M56"/>
  <c r="M57"/>
  <c r="M58"/>
  <c r="M60"/>
  <c r="M61"/>
  <c r="M23" i="4"/>
  <c r="M34"/>
  <c r="G67" i="6"/>
  <c r="M13"/>
  <c r="M16"/>
  <c r="M21"/>
  <c r="M24"/>
  <c r="M29"/>
  <c r="M32"/>
  <c r="M18" i="4"/>
  <c r="M22"/>
  <c r="M21" i="3"/>
  <c r="L67" i="5"/>
  <c r="M45"/>
  <c r="M10" i="6"/>
  <c r="M12"/>
  <c r="M17"/>
  <c r="M20"/>
  <c r="M25"/>
  <c r="M28"/>
  <c r="M33"/>
  <c r="M36"/>
  <c r="L21" i="8"/>
  <c r="M21"/>
  <c r="G21"/>
  <c r="M18" i="5"/>
  <c r="M22"/>
  <c r="M26"/>
  <c r="M54"/>
  <c r="M58"/>
  <c r="M62"/>
  <c r="M14"/>
  <c r="M29"/>
  <c r="M33"/>
  <c r="M50"/>
  <c r="M65"/>
  <c r="M21"/>
  <c r="M25"/>
  <c r="M57"/>
  <c r="M61"/>
  <c r="M13"/>
  <c r="M17"/>
  <c r="M30"/>
  <c r="M49"/>
  <c r="M53"/>
  <c r="M12"/>
  <c r="M15"/>
  <c r="M20"/>
  <c r="M23"/>
  <c r="M28"/>
  <c r="M31"/>
  <c r="M48"/>
  <c r="M51"/>
  <c r="M56"/>
  <c r="M59"/>
  <c r="M64"/>
  <c r="M11"/>
  <c r="M16"/>
  <c r="M19"/>
  <c r="M24"/>
  <c r="M27"/>
  <c r="M32"/>
  <c r="M35"/>
  <c r="M44"/>
  <c r="M47"/>
  <c r="M52"/>
  <c r="M55"/>
  <c r="M60"/>
  <c r="M63"/>
  <c r="G67"/>
  <c r="M21" i="1"/>
  <c r="M19" i="4"/>
  <c r="M30"/>
  <c r="M35"/>
  <c r="G39"/>
  <c r="M17"/>
  <c r="M20"/>
  <c r="M25"/>
  <c r="M28"/>
  <c r="M33"/>
  <c r="M36"/>
  <c r="L39"/>
  <c r="M16"/>
  <c r="M21"/>
  <c r="M24"/>
  <c r="M29"/>
  <c r="M32"/>
  <c r="M37"/>
  <c r="M67" i="6" l="1"/>
  <c r="M67" i="5"/>
  <c r="M39" i="4"/>
  <c r="L53" i="1" l="1"/>
  <c r="L36" i="3"/>
  <c r="M36" s="1"/>
  <c r="L35"/>
  <c r="G35"/>
  <c r="L34"/>
  <c r="G34"/>
  <c r="L33"/>
  <c r="G33"/>
  <c r="L32"/>
  <c r="G32"/>
  <c r="L31"/>
  <c r="G31"/>
  <c r="L30"/>
  <c r="G30"/>
  <c r="L29"/>
  <c r="G29"/>
  <c r="L28"/>
  <c r="G28"/>
  <c r="L27"/>
  <c r="G27"/>
  <c r="L26"/>
  <c r="G26"/>
  <c r="L25"/>
  <c r="G25"/>
  <c r="L24"/>
  <c r="G24"/>
  <c r="L23"/>
  <c r="G23"/>
  <c r="L22"/>
  <c r="G22"/>
  <c r="L20"/>
  <c r="G20"/>
  <c r="L19"/>
  <c r="G19"/>
  <c r="L18"/>
  <c r="G18"/>
  <c r="L17"/>
  <c r="G17"/>
  <c r="L16"/>
  <c r="G16"/>
  <c r="L15"/>
  <c r="G15"/>
  <c r="L14"/>
  <c r="G14"/>
  <c r="L13"/>
  <c r="G13"/>
  <c r="L12"/>
  <c r="G12"/>
  <c r="L11"/>
  <c r="G11"/>
  <c r="L10"/>
  <c r="G10"/>
  <c r="L9"/>
  <c r="G9"/>
  <c r="G9" i="1"/>
  <c r="G10"/>
  <c r="G11"/>
  <c r="G12"/>
  <c r="G13"/>
  <c r="G14"/>
  <c r="G15"/>
  <c r="G16"/>
  <c r="G17"/>
  <c r="G18"/>
  <c r="G62"/>
  <c r="G63"/>
  <c r="G64"/>
  <c r="L62"/>
  <c r="L63"/>
  <c r="L64"/>
  <c r="L65"/>
  <c r="M65" s="1"/>
  <c r="G53"/>
  <c r="G54"/>
  <c r="G55"/>
  <c r="G56"/>
  <c r="G57"/>
  <c r="G58"/>
  <c r="G59"/>
  <c r="G60"/>
  <c r="G61"/>
  <c r="G52"/>
  <c r="L54"/>
  <c r="L55"/>
  <c r="L56"/>
  <c r="L57"/>
  <c r="L58"/>
  <c r="L59"/>
  <c r="L60"/>
  <c r="L61"/>
  <c r="L36"/>
  <c r="M36" s="1"/>
  <c r="L37"/>
  <c r="M37" s="1"/>
  <c r="L38"/>
  <c r="M38" s="1"/>
  <c r="L39"/>
  <c r="M39" s="1"/>
  <c r="L40"/>
  <c r="M40" s="1"/>
  <c r="L41"/>
  <c r="M41" s="1"/>
  <c r="L42"/>
  <c r="M42" s="1"/>
  <c r="L43"/>
  <c r="L44"/>
  <c r="L45"/>
  <c r="L46"/>
  <c r="L47"/>
  <c r="L48"/>
  <c r="L49"/>
  <c r="L50"/>
  <c r="L51"/>
  <c r="L52"/>
  <c r="G51"/>
  <c r="G50"/>
  <c r="G44"/>
  <c r="G45"/>
  <c r="G46"/>
  <c r="G47"/>
  <c r="G48"/>
  <c r="G49"/>
  <c r="G43"/>
  <c r="F37"/>
  <c r="F38"/>
  <c r="F39"/>
  <c r="F40"/>
  <c r="F41"/>
  <c r="F42"/>
  <c r="F36"/>
  <c r="L10"/>
  <c r="L11"/>
  <c r="L12"/>
  <c r="L13"/>
  <c r="L14"/>
  <c r="L15"/>
  <c r="L16"/>
  <c r="L17"/>
  <c r="L18"/>
  <c r="L19"/>
  <c r="L20"/>
  <c r="L22"/>
  <c r="L23"/>
  <c r="L24"/>
  <c r="L25"/>
  <c r="L26"/>
  <c r="L27"/>
  <c r="L28"/>
  <c r="L29"/>
  <c r="L30"/>
  <c r="L31"/>
  <c r="L32"/>
  <c r="L33"/>
  <c r="L34"/>
  <c r="L35"/>
  <c r="L9"/>
  <c r="G35"/>
  <c r="G34"/>
  <c r="M34" s="1"/>
  <c r="G33"/>
  <c r="G32"/>
  <c r="G31"/>
  <c r="G30"/>
  <c r="M30" s="1"/>
  <c r="M10" i="3" l="1"/>
  <c r="M12"/>
  <c r="M14"/>
  <c r="M16"/>
  <c r="M18"/>
  <c r="M63" i="1"/>
  <c r="M11" i="3"/>
  <c r="M13"/>
  <c r="M15"/>
  <c r="M17"/>
  <c r="M64" i="1"/>
  <c r="M56"/>
  <c r="M52"/>
  <c r="M62"/>
  <c r="M19" i="3"/>
  <c r="M22"/>
  <c r="M24"/>
  <c r="M26"/>
  <c r="M28"/>
  <c r="M30"/>
  <c r="M32"/>
  <c r="M34"/>
  <c r="M20"/>
  <c r="M23"/>
  <c r="M25"/>
  <c r="M27"/>
  <c r="M29"/>
  <c r="M31"/>
  <c r="M33"/>
  <c r="M35"/>
  <c r="L38"/>
  <c r="M9"/>
  <c r="G38"/>
  <c r="M58" i="1"/>
  <c r="M60"/>
  <c r="M61"/>
  <c r="M57"/>
  <c r="M53"/>
  <c r="M54"/>
  <c r="M59"/>
  <c r="M55"/>
  <c r="M48"/>
  <c r="M44"/>
  <c r="M50"/>
  <c r="M46"/>
  <c r="M49"/>
  <c r="M45"/>
  <c r="M51"/>
  <c r="M47"/>
  <c r="M43"/>
  <c r="M31"/>
  <c r="M35"/>
  <c r="M33"/>
  <c r="M9"/>
  <c r="M32"/>
  <c r="M38" i="3" l="1"/>
  <c r="M11" i="1"/>
  <c r="M12"/>
  <c r="M14"/>
  <c r="M15"/>
  <c r="M16"/>
  <c r="M17"/>
  <c r="M18"/>
  <c r="G19"/>
  <c r="G20"/>
  <c r="M20" s="1"/>
  <c r="G22"/>
  <c r="G23"/>
  <c r="M23" s="1"/>
  <c r="G24"/>
  <c r="M24" s="1"/>
  <c r="G25"/>
  <c r="M25" s="1"/>
  <c r="G26"/>
  <c r="G27"/>
  <c r="M27" s="1"/>
  <c r="G28"/>
  <c r="M28" s="1"/>
  <c r="G29"/>
  <c r="M29" s="1"/>
  <c r="M19" l="1"/>
  <c r="G67"/>
  <c r="M26"/>
  <c r="M10"/>
  <c r="M22"/>
  <c r="M13"/>
  <c r="L67"/>
  <c r="M67" l="1"/>
</calcChain>
</file>

<file path=xl/sharedStrings.xml><?xml version="1.0" encoding="utf-8"?>
<sst xmlns="http://schemas.openxmlformats.org/spreadsheetml/2006/main" count="1159" uniqueCount="133">
  <si>
    <t>NIP. 19591217 198101 1 003</t>
  </si>
  <si>
    <t>H.MASKURDI,SH.,M.Si</t>
  </si>
  <si>
    <t>Pengurus Barang</t>
  </si>
  <si>
    <t>Kepala Pelaksana BPBD</t>
  </si>
  <si>
    <t>Mengetahui</t>
  </si>
  <si>
    <t>-</t>
  </si>
  <si>
    <t>B</t>
  </si>
  <si>
    <t>Printer</t>
  </si>
  <si>
    <t>Jumlah Penambahan</t>
  </si>
  <si>
    <t>Konsultan Pengawasan</t>
  </si>
  <si>
    <t>Konsultan Perencanaan</t>
  </si>
  <si>
    <t>HONOR PPHP</t>
  </si>
  <si>
    <t>HONOR PPBJ</t>
  </si>
  <si>
    <t>JUMLAH HARGA</t>
  </si>
  <si>
    <t>HARGA SATUAN</t>
  </si>
  <si>
    <t>JUMLAH BARANG</t>
  </si>
  <si>
    <t>KET</t>
  </si>
  <si>
    <t>Barang Inventaris</t>
  </si>
  <si>
    <t>KIB (A/B/C/D/E/F/G</t>
  </si>
  <si>
    <t>JUMLAH HARGA PEROLEHAN / PENYESUAIAN</t>
  </si>
  <si>
    <t>BIAYA TAMBAHAN / ATRIBUSI (Rp)</t>
  </si>
  <si>
    <t>HARGA BELI</t>
  </si>
  <si>
    <t>MERK / UKURAN</t>
  </si>
  <si>
    <t>NAMA / JENIS BARANG/PEKERJAAN</t>
  </si>
  <si>
    <t xml:space="preserve">KEGIATAN / NOMOR SP2D / KONTRAK  </t>
  </si>
  <si>
    <t>NO</t>
  </si>
  <si>
    <t>BADAN PENANGGULANGAN BENCANA DAERAH KOTA SERANG</t>
  </si>
  <si>
    <t>DAFTAR PENGADAAN BARANG</t>
  </si>
  <si>
    <t>027/004-SPK/BPBD/2014</t>
  </si>
  <si>
    <t>P.C Unit</t>
  </si>
  <si>
    <t>Laptop</t>
  </si>
  <si>
    <t>Megaphone</t>
  </si>
  <si>
    <t>Telephone</t>
  </si>
  <si>
    <t>mesin fax</t>
  </si>
  <si>
    <t>Hand Forklift</t>
  </si>
  <si>
    <t>HP Pavilion 20-a200L All-in-One</t>
  </si>
  <si>
    <t>HP Pavilion All In One 20-A210L</t>
  </si>
  <si>
    <t>Lenovo ThinkPad Edge E440</t>
  </si>
  <si>
    <t>LENOVO IdeaPad B490 054</t>
  </si>
  <si>
    <t xml:space="preserve">HP DeskJet Ink Advantage 4515 e-All-in-One </t>
  </si>
  <si>
    <t>CANON PIXMA MG2570</t>
  </si>
  <si>
    <t>Megaphone toa zr-2015s</t>
  </si>
  <si>
    <t>Panasonic : KX-FC265E</t>
  </si>
  <si>
    <t>Panasonic KX-TS881MX</t>
  </si>
  <si>
    <t>KRISBOW Hydraulic Hand Pallet [KW0500289]</t>
  </si>
  <si>
    <t>tabung gas</t>
  </si>
  <si>
    <t>kompor gas</t>
  </si>
  <si>
    <t>gelas</t>
  </si>
  <si>
    <t>piring</t>
  </si>
  <si>
    <t>sendok</t>
  </si>
  <si>
    <t>nampan</t>
  </si>
  <si>
    <t>garpu</t>
  </si>
  <si>
    <t>mangkok</t>
  </si>
  <si>
    <t>Magic com</t>
  </si>
  <si>
    <t>termos</t>
  </si>
  <si>
    <t>panci</t>
  </si>
  <si>
    <t>tempat nasi</t>
  </si>
  <si>
    <t>tutup gelas</t>
  </si>
  <si>
    <t>serbet makan</t>
  </si>
  <si>
    <t>instalasi listrik</t>
  </si>
  <si>
    <t>gedung</t>
  </si>
  <si>
    <t>HELMY NUGRAHA</t>
  </si>
  <si>
    <t>NIP. 19840714 201101 1 001</t>
  </si>
  <si>
    <t>900/10.2-SPJ/BPBD/2014</t>
  </si>
  <si>
    <t>027/010-SPK/PL/BPBD/2014</t>
  </si>
  <si>
    <t>Meja Kerja Pejabat Eselon III</t>
  </si>
  <si>
    <t>Meja Kerja Pejabat Eselon IV</t>
  </si>
  <si>
    <t>Meja Kerja Pegawai Non Struktural</t>
  </si>
  <si>
    <t>Kursi Kerja Pejabat Eselon IV</t>
  </si>
  <si>
    <t>Kursi Kerja Pegawai Non Struktural</t>
  </si>
  <si>
    <t>Kursi Tamu di Ruangan Pejabat Lain-lain/sofa tamu</t>
  </si>
  <si>
    <t>Pipa Pemancar</t>
  </si>
  <si>
    <t>Handy Talky</t>
  </si>
  <si>
    <t>Antena UHF Portable</t>
  </si>
  <si>
    <t>Kabel Listril</t>
  </si>
  <si>
    <t>Cable Drum/conector</t>
  </si>
  <si>
    <t>Unit Transceiver HF Portable/RIG</t>
  </si>
  <si>
    <t>power supply</t>
  </si>
  <si>
    <t>027/006-SPK/PL/BPBD/2014</t>
  </si>
  <si>
    <t>027/009-SPK/PL/BPBD/2014</t>
  </si>
  <si>
    <t>Rak besi/rak penyimpanan</t>
  </si>
  <si>
    <t>Alat tangki penampungan</t>
  </si>
  <si>
    <t>027/005-SPK/PL/BPBD/2014</t>
  </si>
  <si>
    <t>Lemari Besi</t>
  </si>
  <si>
    <t>Filling Besi/Metal</t>
  </si>
  <si>
    <t>Lemari Kaca</t>
  </si>
  <si>
    <t>Mesin Potong Rumput</t>
  </si>
  <si>
    <t>Lemari Es</t>
  </si>
  <si>
    <t>AC Split</t>
  </si>
  <si>
    <t>Kipas Angin</t>
  </si>
  <si>
    <t>Exhause Fan</t>
  </si>
  <si>
    <t>Televisi</t>
  </si>
  <si>
    <t>Dispenser</t>
  </si>
  <si>
    <t>automatic emergenci light</t>
  </si>
  <si>
    <t>senter</t>
  </si>
  <si>
    <t>lampu sorot/pijar</t>
  </si>
  <si>
    <t>027/         -SP/BPBD/2014</t>
  </si>
  <si>
    <t>PERIODE 01 April 2014 s/d 30 Juni 2014</t>
  </si>
  <si>
    <t>Honda 345T</t>
  </si>
  <si>
    <t>Sharp</t>
  </si>
  <si>
    <t>Panasonic</t>
  </si>
  <si>
    <t>Miyako</t>
  </si>
  <si>
    <t>Mapion</t>
  </si>
  <si>
    <t>Sanken</t>
  </si>
  <si>
    <t>Icom V80</t>
  </si>
  <si>
    <t>I Com 2300H</t>
  </si>
  <si>
    <t>Dakai</t>
  </si>
  <si>
    <t>Dolpin</t>
  </si>
  <si>
    <t>elite</t>
  </si>
  <si>
    <t>PERIODE 01 Januari 2014 s/d 30 Juni 2014</t>
  </si>
  <si>
    <t>regurator gas</t>
  </si>
  <si>
    <t>C</t>
  </si>
  <si>
    <t>D</t>
  </si>
  <si>
    <t>Fortuna</t>
  </si>
  <si>
    <t>PERIODE 01 Juli 2014 s/d 30 September 2014</t>
  </si>
  <si>
    <t>PERIODE 01 Oktober 2014 s/d 31 Desember 2014</t>
  </si>
  <si>
    <t>GHOLIB ABD MUTHOLIB, S. Pd, M. Si</t>
  </si>
  <si>
    <t>NIP. 19620627 198212 1 001</t>
  </si>
  <si>
    <t>AHMAD FAHRUDIN</t>
  </si>
  <si>
    <t>NIP. 19760520 201001 1 014</t>
  </si>
  <si>
    <t>PERIODE 01 Januari 2016 s/d 30 Juni 2016</t>
  </si>
  <si>
    <t>Serang 30 Juni 2016</t>
  </si>
  <si>
    <t xml:space="preserve">   </t>
  </si>
  <si>
    <t>HASNAINI, SE</t>
  </si>
  <si>
    <t>NIP. 19781012 200801 2 009</t>
  </si>
  <si>
    <t>PPK</t>
  </si>
  <si>
    <t>N             I              H             I             L</t>
  </si>
  <si>
    <t>KIB (A/B/C/D/E/F/G)</t>
  </si>
  <si>
    <t>NAMA / JENIS BARANG / PEKERJAAN</t>
  </si>
  <si>
    <t>PERIODE Januari 2018 s/d Desember 2018 (Semester 1 Dan 2)</t>
  </si>
  <si>
    <t>Serang, September 2018</t>
  </si>
  <si>
    <t>H. Tb. M. Suherman, S. Pd, M. Pd</t>
  </si>
  <si>
    <t>NIP. 19700111 199603 1 004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</si>
</sst>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indexed="8"/>
      <name val="Arial"/>
      <family val="2"/>
    </font>
    <font>
      <sz val="12"/>
      <color theme="1"/>
      <name val="Times New Roman"/>
      <family val="2"/>
      <charset val="1"/>
    </font>
    <font>
      <sz val="10"/>
      <name val="Arial"/>
      <family val="2"/>
    </font>
    <font>
      <sz val="7"/>
      <color indexed="8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Tahoma"/>
      <family val="2"/>
    </font>
    <font>
      <b/>
      <u val="singleAccounting"/>
      <sz val="8"/>
      <color theme="1"/>
      <name val="Tahoma"/>
      <family val="2"/>
    </font>
    <font>
      <u/>
      <sz val="8"/>
      <color theme="1"/>
      <name val="Tahoma"/>
      <family val="2"/>
    </font>
    <font>
      <b/>
      <u/>
      <sz val="8"/>
      <color theme="1"/>
      <name val="Tahoma"/>
      <family val="2"/>
    </font>
    <font>
      <b/>
      <sz val="26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 vertical="top"/>
    </xf>
    <xf numFmtId="0" fontId="3" fillId="0" borderId="0"/>
    <xf numFmtId="0" fontId="4" fillId="0" borderId="0"/>
  </cellStyleXfs>
  <cellXfs count="118">
    <xf numFmtId="0" fontId="0" fillId="0" borderId="0" xfId="0"/>
    <xf numFmtId="43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2" applyNumberFormat="1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41" fontId="6" fillId="0" borderId="1" xfId="2" applyFont="1" applyBorder="1" applyAlignment="1">
      <alignment horizontal="center"/>
    </xf>
    <xf numFmtId="41" fontId="6" fillId="0" borderId="1" xfId="0" applyNumberFormat="1" applyFont="1" applyBorder="1" applyAlignment="1">
      <alignment horizontal="center"/>
    </xf>
    <xf numFmtId="41" fontId="6" fillId="0" borderId="0" xfId="2" applyFont="1"/>
    <xf numFmtId="41" fontId="8" fillId="0" borderId="1" xfId="2" applyFont="1" applyBorder="1" applyAlignment="1">
      <alignment horizontal="right" vertical="center"/>
    </xf>
    <xf numFmtId="41" fontId="8" fillId="0" borderId="1" xfId="2" applyFont="1" applyBorder="1" applyAlignment="1">
      <alignment vertical="center" wrapText="1"/>
    </xf>
    <xf numFmtId="0" fontId="9" fillId="0" borderId="1" xfId="4" applyFont="1" applyBorder="1" applyAlignment="1">
      <alignment horizontal="left" vertical="top" wrapText="1"/>
    </xf>
    <xf numFmtId="0" fontId="9" fillId="0" borderId="1" xfId="1" applyNumberFormat="1" applyFont="1" applyFill="1" applyBorder="1" applyAlignment="1">
      <alignment horizontal="center" vertical="top" wrapText="1"/>
    </xf>
    <xf numFmtId="43" fontId="9" fillId="0" borderId="1" xfId="5" applyNumberFormat="1" applyFont="1" applyFill="1" applyBorder="1" applyAlignment="1">
      <alignment horizontal="left" vertical="top" wrapText="1"/>
    </xf>
    <xf numFmtId="41" fontId="8" fillId="0" borderId="1" xfId="2" applyFont="1" applyFill="1" applyBorder="1" applyAlignment="1">
      <alignment vertical="center" wrapText="1"/>
    </xf>
    <xf numFmtId="4" fontId="9" fillId="0" borderId="1" xfId="4" applyNumberFormat="1" applyFont="1" applyBorder="1" applyAlignment="1">
      <alignment horizontal="left" vertical="top" wrapText="1"/>
    </xf>
    <xf numFmtId="41" fontId="6" fillId="0" borderId="0" xfId="0" applyNumberFormat="1" applyFont="1"/>
    <xf numFmtId="4" fontId="9" fillId="0" borderId="1" xfId="4" quotePrefix="1" applyNumberFormat="1" applyFont="1" applyBorder="1" applyAlignment="1">
      <alignment horizontal="left" vertical="top" wrapText="1"/>
    </xf>
    <xf numFmtId="43" fontId="8" fillId="2" borderId="1" xfId="3" applyNumberFormat="1" applyFont="1" applyFill="1" applyBorder="1" applyAlignment="1">
      <alignment vertical="center" wrapText="1"/>
    </xf>
    <xf numFmtId="41" fontId="7" fillId="0" borderId="1" xfId="0" applyNumberFormat="1" applyFont="1" applyBorder="1" applyAlignment="1">
      <alignment horizontal="center"/>
    </xf>
    <xf numFmtId="41" fontId="7" fillId="0" borderId="1" xfId="2" applyFont="1" applyBorder="1" applyAlignment="1">
      <alignment horizontal="center"/>
    </xf>
    <xf numFmtId="0" fontId="6" fillId="0" borderId="0" xfId="0" applyFont="1" applyAlignment="1">
      <alignment horizontal="center"/>
    </xf>
    <xf numFmtId="41" fontId="6" fillId="0" borderId="0" xfId="2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3" applyFont="1" applyFill="1" applyBorder="1" applyAlignment="1">
      <alignment horizontal="left" vertical="center" wrapText="1"/>
    </xf>
    <xf numFmtId="43" fontId="9" fillId="0" borderId="1" xfId="5" quotePrefix="1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 readingOrder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 readingOrder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4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2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" fontId="9" fillId="0" borderId="1" xfId="4" applyNumberFormat="1" applyFont="1" applyBorder="1" applyAlignment="1">
      <alignment horizontal="left" vertical="center" wrapText="1"/>
    </xf>
    <xf numFmtId="4" fontId="9" fillId="0" borderId="1" xfId="4" quotePrefix="1" applyNumberFormat="1" applyFont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43" fontId="9" fillId="0" borderId="1" xfId="5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41" fontId="6" fillId="0" borderId="1" xfId="2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1" fontId="6" fillId="0" borderId="0" xfId="2" applyFont="1" applyAlignment="1">
      <alignment horizontal="center"/>
    </xf>
    <xf numFmtId="41" fontId="7" fillId="0" borderId="1" xfId="2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1" fontId="6" fillId="0" borderId="1" xfId="2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41" fontId="6" fillId="0" borderId="1" xfId="2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1" fontId="6" fillId="0" borderId="0" xfId="2" applyFont="1" applyAlignment="1">
      <alignment horizontal="center"/>
    </xf>
    <xf numFmtId="41" fontId="7" fillId="0" borderId="1" xfId="2" applyFont="1" applyBorder="1" applyAlignment="1">
      <alignment horizontal="center"/>
    </xf>
    <xf numFmtId="0" fontId="10" fillId="0" borderId="1" xfId="2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41" fontId="12" fillId="0" borderId="0" xfId="2" applyFont="1"/>
    <xf numFmtId="0" fontId="14" fillId="0" borderId="0" xfId="0" applyFont="1"/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41" fontId="12" fillId="0" borderId="0" xfId="2" applyFont="1" applyAlignment="1">
      <alignment horizontal="center"/>
    </xf>
    <xf numFmtId="0" fontId="11" fillId="0" borderId="0" xfId="0" applyFont="1" applyBorder="1" applyAlignment="1">
      <alignment horizontal="center"/>
    </xf>
    <xf numFmtId="41" fontId="11" fillId="0" borderId="0" xfId="0" applyNumberFormat="1" applyFont="1" applyBorder="1" applyAlignment="1">
      <alignment horizontal="center"/>
    </xf>
    <xf numFmtId="41" fontId="11" fillId="0" borderId="0" xfId="2" applyFont="1" applyBorder="1" applyAlignment="1"/>
    <xf numFmtId="41" fontId="11" fillId="0" borderId="0" xfId="2" applyFont="1" applyBorder="1" applyAlignment="1">
      <alignment horizontal="center"/>
    </xf>
    <xf numFmtId="41" fontId="10" fillId="0" borderId="0" xfId="2" applyFont="1" applyBorder="1" applyAlignment="1">
      <alignment horizontal="center" vertical="center"/>
    </xf>
    <xf numFmtId="41" fontId="10" fillId="0" borderId="0" xfId="2" applyFont="1" applyBorder="1" applyAlignment="1"/>
    <xf numFmtId="41" fontId="12" fillId="0" borderId="0" xfId="2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1" fontId="6" fillId="0" borderId="1" xfId="2" applyFont="1" applyBorder="1" applyAlignment="1">
      <alignment horizontal="center" vertical="center" wrapText="1"/>
    </xf>
    <xf numFmtId="41" fontId="6" fillId="0" borderId="1" xfId="2" applyFont="1" applyBorder="1" applyAlignment="1">
      <alignment horizontal="center"/>
    </xf>
    <xf numFmtId="41" fontId="6" fillId="0" borderId="1" xfId="2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41" fontId="6" fillId="0" borderId="0" xfId="2" applyFont="1" applyAlignment="1">
      <alignment horizontal="center"/>
    </xf>
    <xf numFmtId="41" fontId="7" fillId="0" borderId="1" xfId="2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1" fontId="7" fillId="0" borderId="0" xfId="2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1" fontId="10" fillId="0" borderId="4" xfId="2" applyFont="1" applyBorder="1" applyAlignment="1">
      <alignment horizontal="center"/>
    </xf>
    <xf numFmtId="41" fontId="10" fillId="0" borderId="5" xfId="2" applyFont="1" applyBorder="1" applyAlignment="1">
      <alignment horizontal="center"/>
    </xf>
    <xf numFmtId="41" fontId="10" fillId="0" borderId="6" xfId="2" applyFont="1" applyBorder="1" applyAlignment="1">
      <alignment horizontal="center"/>
    </xf>
    <xf numFmtId="41" fontId="10" fillId="0" borderId="2" xfId="2" applyFont="1" applyBorder="1" applyAlignment="1">
      <alignment horizontal="center" vertical="center" wrapText="1"/>
    </xf>
    <xf numFmtId="41" fontId="10" fillId="0" borderId="7" xfId="2" applyFont="1" applyBorder="1" applyAlignment="1">
      <alignment horizontal="center" vertical="center" wrapText="1"/>
    </xf>
    <xf numFmtId="41" fontId="10" fillId="0" borderId="3" xfId="2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1" fontId="10" fillId="0" borderId="1" xfId="2" applyFont="1" applyBorder="1" applyAlignment="1">
      <alignment horizontal="center" vertical="center" wrapText="1"/>
    </xf>
    <xf numFmtId="41" fontId="12" fillId="0" borderId="0" xfId="2" applyFont="1" applyAlignment="1">
      <alignment horizontal="center"/>
    </xf>
    <xf numFmtId="41" fontId="13" fillId="0" borderId="0" xfId="2" applyFont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</cellXfs>
  <cellStyles count="6">
    <cellStyle name="Comma" xfId="1" builtinId="3"/>
    <cellStyle name="Comma [0]" xfId="2" builtinId="6"/>
    <cellStyle name="Normal" xfId="0" builtinId="0"/>
    <cellStyle name="Normal 2" xfId="3"/>
    <cellStyle name="Normal 3 2" xfId="5"/>
    <cellStyle name="Normal 4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11</xdr:row>
      <xdr:rowOff>301625</xdr:rowOff>
    </xdr:from>
    <xdr:to>
      <xdr:col>10</xdr:col>
      <xdr:colOff>571656</xdr:colOff>
      <xdr:row>16</xdr:row>
      <xdr:rowOff>128520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6000" y="2397125"/>
          <a:ext cx="4730906" cy="1414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2"/>
  <sheetViews>
    <sheetView topLeftCell="B1" zoomScale="80" zoomScaleNormal="80" workbookViewId="0">
      <pane ySplit="8" topLeftCell="A33" activePane="bottomLeft" state="frozen"/>
      <selection pane="bottomLeft" activeCell="N62" sqref="N62"/>
    </sheetView>
  </sheetViews>
  <sheetFormatPr defaultColWidth="9.140625" defaultRowHeight="12.75"/>
  <cols>
    <col min="1" max="1" width="3.7109375" style="2" customWidth="1"/>
    <col min="2" max="2" width="26" style="2" customWidth="1"/>
    <col min="3" max="3" width="24" style="2" customWidth="1"/>
    <col min="4" max="4" width="16.5703125" style="27" customWidth="1"/>
    <col min="5" max="5" width="10.140625" style="2" customWidth="1"/>
    <col min="6" max="6" width="14.5703125" style="2" customWidth="1"/>
    <col min="7" max="7" width="16.5703125" style="2" customWidth="1"/>
    <col min="8" max="8" width="10.5703125" style="9" customWidth="1"/>
    <col min="9" max="9" width="10.7109375" style="9" customWidth="1"/>
    <col min="10" max="10" width="11" style="9" customWidth="1"/>
    <col min="11" max="11" width="12.85546875" style="9" customWidth="1"/>
    <col min="12" max="12" width="12.5703125" style="9" customWidth="1"/>
    <col min="13" max="13" width="15.140625" style="9" customWidth="1"/>
    <col min="14" max="14" width="11" style="9" customWidth="1"/>
    <col min="15" max="15" width="9.7109375" style="9" customWidth="1"/>
    <col min="16" max="16" width="9.85546875" style="2" customWidth="1"/>
    <col min="17" max="17" width="11.5703125" style="2" bestFit="1" customWidth="1"/>
    <col min="18" max="18" width="9.140625" style="47" customWidth="1"/>
    <col min="19" max="16384" width="9.140625" style="2"/>
  </cols>
  <sheetData>
    <row r="1" spans="1:18">
      <c r="A1" s="82" t="s">
        <v>27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8">
      <c r="A2" s="82" t="s">
        <v>109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R2" s="2"/>
    </row>
    <row r="3" spans="1:18">
      <c r="A3" s="82" t="s">
        <v>26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R3" s="2"/>
    </row>
    <row r="4" spans="1:18">
      <c r="R4" s="2"/>
    </row>
    <row r="5" spans="1:18" ht="15" customHeight="1">
      <c r="A5" s="89" t="s">
        <v>25</v>
      </c>
      <c r="B5" s="83" t="s">
        <v>24</v>
      </c>
      <c r="C5" s="83" t="s">
        <v>23</v>
      </c>
      <c r="D5" s="83" t="s">
        <v>22</v>
      </c>
      <c r="E5" s="85" t="s">
        <v>21</v>
      </c>
      <c r="F5" s="85"/>
      <c r="G5" s="85"/>
      <c r="H5" s="87" t="s">
        <v>20</v>
      </c>
      <c r="I5" s="87"/>
      <c r="J5" s="87"/>
      <c r="K5" s="87"/>
      <c r="L5" s="87"/>
      <c r="M5" s="88" t="s">
        <v>19</v>
      </c>
      <c r="N5" s="86" t="s">
        <v>18</v>
      </c>
      <c r="O5" s="86" t="s">
        <v>17</v>
      </c>
      <c r="P5" s="89" t="s">
        <v>16</v>
      </c>
      <c r="R5" s="2"/>
    </row>
    <row r="6" spans="1:18" ht="14.25" customHeight="1">
      <c r="A6" s="89"/>
      <c r="B6" s="83"/>
      <c r="C6" s="83"/>
      <c r="D6" s="83"/>
      <c r="E6" s="83" t="s">
        <v>15</v>
      </c>
      <c r="F6" s="84" t="s">
        <v>14</v>
      </c>
      <c r="G6" s="83" t="s">
        <v>13</v>
      </c>
      <c r="H6" s="86" t="s">
        <v>12</v>
      </c>
      <c r="I6" s="88" t="s">
        <v>11</v>
      </c>
      <c r="J6" s="86" t="s">
        <v>10</v>
      </c>
      <c r="K6" s="86" t="s">
        <v>9</v>
      </c>
      <c r="L6" s="86" t="s">
        <v>8</v>
      </c>
      <c r="M6" s="88"/>
      <c r="N6" s="86"/>
      <c r="O6" s="86"/>
      <c r="P6" s="89"/>
      <c r="R6" s="2"/>
    </row>
    <row r="7" spans="1:18">
      <c r="A7" s="89"/>
      <c r="B7" s="83"/>
      <c r="C7" s="83"/>
      <c r="D7" s="83"/>
      <c r="E7" s="83"/>
      <c r="F7" s="84"/>
      <c r="G7" s="83"/>
      <c r="H7" s="86"/>
      <c r="I7" s="88"/>
      <c r="J7" s="86"/>
      <c r="K7" s="86"/>
      <c r="L7" s="86"/>
      <c r="M7" s="88"/>
      <c r="N7" s="86"/>
      <c r="O7" s="86"/>
      <c r="P7" s="89"/>
      <c r="R7" s="2"/>
    </row>
    <row r="8" spans="1:18" ht="11.25" customHeight="1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R8" s="2"/>
    </row>
    <row r="9" spans="1:18" ht="25.5">
      <c r="A9" s="40">
        <v>1</v>
      </c>
      <c r="B9" s="40" t="s">
        <v>28</v>
      </c>
      <c r="C9" s="41" t="s">
        <v>29</v>
      </c>
      <c r="D9" s="25" t="s">
        <v>35</v>
      </c>
      <c r="E9" s="3">
        <v>1</v>
      </c>
      <c r="F9" s="7">
        <v>7046000</v>
      </c>
      <c r="G9" s="8">
        <f>F9*E9</f>
        <v>7046000</v>
      </c>
      <c r="H9" s="7">
        <v>0</v>
      </c>
      <c r="I9" s="7">
        <v>0</v>
      </c>
      <c r="J9" s="7">
        <v>0</v>
      </c>
      <c r="K9" s="7">
        <v>0</v>
      </c>
      <c r="L9" s="7">
        <f>H9+I9+J9+K9</f>
        <v>0</v>
      </c>
      <c r="M9" s="7">
        <f>G9+L9</f>
        <v>7046000</v>
      </c>
      <c r="N9" s="7" t="s">
        <v>6</v>
      </c>
      <c r="O9" s="7" t="s">
        <v>5</v>
      </c>
      <c r="P9" s="7"/>
      <c r="Q9" s="9"/>
    </row>
    <row r="10" spans="1:18" ht="25.5">
      <c r="A10" s="40">
        <v>2</v>
      </c>
      <c r="B10" s="40" t="s">
        <v>28</v>
      </c>
      <c r="C10" s="41" t="s">
        <v>29</v>
      </c>
      <c r="D10" s="25" t="s">
        <v>36</v>
      </c>
      <c r="E10" s="3">
        <v>2</v>
      </c>
      <c r="F10" s="10">
        <v>8083000</v>
      </c>
      <c r="G10" s="11">
        <f t="shared" ref="G10:G29" si="0">F10*E10</f>
        <v>16166000</v>
      </c>
      <c r="H10" s="7">
        <v>0</v>
      </c>
      <c r="I10" s="7">
        <v>0</v>
      </c>
      <c r="J10" s="7">
        <v>0</v>
      </c>
      <c r="K10" s="7">
        <v>0</v>
      </c>
      <c r="L10" s="7">
        <f t="shared" ref="L10:L60" si="1">H10+I10+J10+K10</f>
        <v>0</v>
      </c>
      <c r="M10" s="7">
        <f t="shared" ref="M10:M29" si="2">G10+L10</f>
        <v>16166000</v>
      </c>
      <c r="N10" s="7" t="s">
        <v>6</v>
      </c>
      <c r="O10" s="7" t="s">
        <v>5</v>
      </c>
      <c r="P10" s="7"/>
      <c r="Q10" s="9"/>
    </row>
    <row r="11" spans="1:18" ht="25.5">
      <c r="A11" s="40">
        <v>3</v>
      </c>
      <c r="B11" s="40" t="s">
        <v>28</v>
      </c>
      <c r="C11" s="41" t="s">
        <v>30</v>
      </c>
      <c r="D11" s="25" t="s">
        <v>37</v>
      </c>
      <c r="E11" s="3">
        <v>2</v>
      </c>
      <c r="F11" s="10">
        <v>10990000</v>
      </c>
      <c r="G11" s="11">
        <f t="shared" si="0"/>
        <v>21980000</v>
      </c>
      <c r="H11" s="7">
        <v>0</v>
      </c>
      <c r="I11" s="7">
        <v>0</v>
      </c>
      <c r="J11" s="7">
        <v>0</v>
      </c>
      <c r="K11" s="7">
        <v>0</v>
      </c>
      <c r="L11" s="7">
        <f t="shared" si="1"/>
        <v>0</v>
      </c>
      <c r="M11" s="7">
        <f t="shared" si="2"/>
        <v>21980000</v>
      </c>
      <c r="N11" s="7" t="s">
        <v>6</v>
      </c>
      <c r="O11" s="7" t="s">
        <v>5</v>
      </c>
      <c r="P11" s="3"/>
    </row>
    <row r="12" spans="1:18" ht="25.5">
      <c r="A12" s="40">
        <v>4</v>
      </c>
      <c r="B12" s="40" t="s">
        <v>28</v>
      </c>
      <c r="C12" s="41" t="s">
        <v>30</v>
      </c>
      <c r="D12" s="25" t="s">
        <v>38</v>
      </c>
      <c r="E12" s="3">
        <v>2</v>
      </c>
      <c r="F12" s="7">
        <v>9993000</v>
      </c>
      <c r="G12" s="8">
        <f t="shared" si="0"/>
        <v>19986000</v>
      </c>
      <c r="H12" s="7">
        <v>180000</v>
      </c>
      <c r="I12" s="7">
        <v>180000</v>
      </c>
      <c r="J12" s="7">
        <v>0</v>
      </c>
      <c r="K12" s="7">
        <v>0</v>
      </c>
      <c r="L12" s="7">
        <f t="shared" si="1"/>
        <v>360000</v>
      </c>
      <c r="M12" s="7">
        <f>G12+L12</f>
        <v>20346000</v>
      </c>
      <c r="N12" s="7" t="s">
        <v>6</v>
      </c>
      <c r="O12" s="7" t="s">
        <v>5</v>
      </c>
      <c r="P12" s="3"/>
    </row>
    <row r="13" spans="1:18" ht="38.25">
      <c r="A13" s="40">
        <v>5</v>
      </c>
      <c r="B13" s="40" t="s">
        <v>28</v>
      </c>
      <c r="C13" s="41" t="s">
        <v>7</v>
      </c>
      <c r="D13" s="25" t="s">
        <v>39</v>
      </c>
      <c r="E13" s="40">
        <v>2</v>
      </c>
      <c r="F13" s="11">
        <v>948500</v>
      </c>
      <c r="G13" s="8">
        <f t="shared" si="0"/>
        <v>1897000</v>
      </c>
      <c r="H13" s="7"/>
      <c r="I13" s="7"/>
      <c r="J13" s="7"/>
      <c r="K13" s="7"/>
      <c r="L13" s="7">
        <f t="shared" si="1"/>
        <v>0</v>
      </c>
      <c r="M13" s="7">
        <f t="shared" si="2"/>
        <v>1897000</v>
      </c>
      <c r="N13" s="7" t="s">
        <v>6</v>
      </c>
      <c r="O13" s="7" t="s">
        <v>5</v>
      </c>
      <c r="P13" s="3"/>
    </row>
    <row r="14" spans="1:18" ht="25.5">
      <c r="A14" s="40">
        <v>6</v>
      </c>
      <c r="B14" s="40" t="s">
        <v>28</v>
      </c>
      <c r="C14" s="44" t="s">
        <v>7</v>
      </c>
      <c r="D14" s="25" t="s">
        <v>40</v>
      </c>
      <c r="E14" s="13">
        <v>2</v>
      </c>
      <c r="F14" s="11">
        <v>2295500</v>
      </c>
      <c r="G14" s="8">
        <f t="shared" si="0"/>
        <v>4591000</v>
      </c>
      <c r="H14" s="7">
        <v>0</v>
      </c>
      <c r="I14" s="7">
        <v>0</v>
      </c>
      <c r="J14" s="7">
        <v>0</v>
      </c>
      <c r="K14" s="7">
        <v>0</v>
      </c>
      <c r="L14" s="7">
        <f t="shared" si="1"/>
        <v>0</v>
      </c>
      <c r="M14" s="7">
        <f t="shared" si="2"/>
        <v>4591000</v>
      </c>
      <c r="N14" s="7" t="s">
        <v>6</v>
      </c>
      <c r="O14" s="7" t="s">
        <v>5</v>
      </c>
      <c r="P14" s="3"/>
    </row>
    <row r="15" spans="1:18" ht="25.5">
      <c r="A15" s="40">
        <v>7</v>
      </c>
      <c r="B15" s="40" t="s">
        <v>28</v>
      </c>
      <c r="C15" s="44" t="s">
        <v>31</v>
      </c>
      <c r="D15" s="25" t="s">
        <v>41</v>
      </c>
      <c r="E15" s="13">
        <v>2</v>
      </c>
      <c r="F15" s="11">
        <v>746000</v>
      </c>
      <c r="G15" s="8">
        <f t="shared" si="0"/>
        <v>1492000</v>
      </c>
      <c r="H15" s="7">
        <v>0</v>
      </c>
      <c r="I15" s="7">
        <v>0</v>
      </c>
      <c r="J15" s="7">
        <v>0</v>
      </c>
      <c r="K15" s="7">
        <v>0</v>
      </c>
      <c r="L15" s="7">
        <f t="shared" si="1"/>
        <v>0</v>
      </c>
      <c r="M15" s="7">
        <f t="shared" si="2"/>
        <v>1492000</v>
      </c>
      <c r="N15" s="7" t="s">
        <v>6</v>
      </c>
      <c r="O15" s="7" t="s">
        <v>5</v>
      </c>
      <c r="P15" s="3"/>
    </row>
    <row r="16" spans="1:18" ht="17.25" customHeight="1">
      <c r="A16" s="40">
        <v>8</v>
      </c>
      <c r="B16" s="40" t="s">
        <v>28</v>
      </c>
      <c r="C16" s="41" t="s">
        <v>32</v>
      </c>
      <c r="D16" s="25" t="s">
        <v>42</v>
      </c>
      <c r="E16" s="3">
        <v>2</v>
      </c>
      <c r="F16" s="11">
        <v>1492000</v>
      </c>
      <c r="G16" s="10">
        <f t="shared" si="0"/>
        <v>2984000</v>
      </c>
      <c r="H16" s="7">
        <v>0</v>
      </c>
      <c r="I16" s="7">
        <v>0</v>
      </c>
      <c r="J16" s="7">
        <v>0</v>
      </c>
      <c r="K16" s="7">
        <v>0</v>
      </c>
      <c r="L16" s="7">
        <f t="shared" si="1"/>
        <v>0</v>
      </c>
      <c r="M16" s="7">
        <f t="shared" si="2"/>
        <v>2984000</v>
      </c>
      <c r="N16" s="7" t="s">
        <v>6</v>
      </c>
      <c r="O16" s="7" t="s">
        <v>5</v>
      </c>
      <c r="P16" s="3"/>
    </row>
    <row r="17" spans="1:17" ht="25.5">
      <c r="A17" s="40">
        <v>9</v>
      </c>
      <c r="B17" s="40" t="s">
        <v>28</v>
      </c>
      <c r="C17" s="45" t="s">
        <v>33</v>
      </c>
      <c r="D17" s="25" t="s">
        <v>43</v>
      </c>
      <c r="E17" s="13">
        <v>1</v>
      </c>
      <c r="F17" s="11">
        <v>2492000</v>
      </c>
      <c r="G17" s="8">
        <f t="shared" si="0"/>
        <v>2492000</v>
      </c>
      <c r="H17" s="7">
        <v>0</v>
      </c>
      <c r="I17" s="7">
        <v>0</v>
      </c>
      <c r="J17" s="7">
        <v>0</v>
      </c>
      <c r="K17" s="7">
        <v>0</v>
      </c>
      <c r="L17" s="7">
        <f t="shared" si="1"/>
        <v>0</v>
      </c>
      <c r="M17" s="7">
        <f t="shared" si="2"/>
        <v>2492000</v>
      </c>
      <c r="N17" s="7" t="s">
        <v>6</v>
      </c>
      <c r="O17" s="7" t="s">
        <v>5</v>
      </c>
      <c r="P17" s="3"/>
    </row>
    <row r="18" spans="1:17" ht="51">
      <c r="A18" s="40">
        <v>10</v>
      </c>
      <c r="B18" s="40" t="s">
        <v>28</v>
      </c>
      <c r="C18" s="44" t="s">
        <v>34</v>
      </c>
      <c r="D18" s="25" t="s">
        <v>44</v>
      </c>
      <c r="E18" s="13">
        <v>1</v>
      </c>
      <c r="F18" s="15">
        <v>4490000</v>
      </c>
      <c r="G18" s="37">
        <f t="shared" si="0"/>
        <v>4490000</v>
      </c>
      <c r="H18" s="7">
        <v>0</v>
      </c>
      <c r="I18" s="7">
        <v>0</v>
      </c>
      <c r="J18" s="7">
        <v>0</v>
      </c>
      <c r="K18" s="7">
        <v>0</v>
      </c>
      <c r="L18" s="7">
        <f t="shared" si="1"/>
        <v>0</v>
      </c>
      <c r="M18" s="7">
        <f t="shared" si="2"/>
        <v>4490000</v>
      </c>
      <c r="N18" s="7" t="s">
        <v>6</v>
      </c>
      <c r="O18" s="7" t="s">
        <v>5</v>
      </c>
      <c r="P18" s="3"/>
    </row>
    <row r="19" spans="1:17" ht="24.95" customHeight="1">
      <c r="A19" s="40">
        <v>11</v>
      </c>
      <c r="B19" s="42" t="s">
        <v>63</v>
      </c>
      <c r="C19" s="45" t="s">
        <v>45</v>
      </c>
      <c r="D19" s="26" t="s">
        <v>5</v>
      </c>
      <c r="E19" s="13">
        <v>1</v>
      </c>
      <c r="F19" s="1">
        <v>700000</v>
      </c>
      <c r="G19" s="8">
        <f t="shared" si="0"/>
        <v>700000</v>
      </c>
      <c r="H19" s="7">
        <v>0</v>
      </c>
      <c r="I19" s="7">
        <v>0</v>
      </c>
      <c r="J19" s="7">
        <v>0</v>
      </c>
      <c r="K19" s="7">
        <v>0</v>
      </c>
      <c r="L19" s="7">
        <f t="shared" si="1"/>
        <v>0</v>
      </c>
      <c r="M19" s="7">
        <f t="shared" si="2"/>
        <v>700000</v>
      </c>
      <c r="N19" s="7" t="s">
        <v>6</v>
      </c>
      <c r="O19" s="7" t="s">
        <v>5</v>
      </c>
      <c r="P19" s="3"/>
    </row>
    <row r="20" spans="1:17" ht="24.95" customHeight="1">
      <c r="A20" s="40">
        <v>12</v>
      </c>
      <c r="B20" s="42" t="s">
        <v>63</v>
      </c>
      <c r="C20" s="44" t="s">
        <v>46</v>
      </c>
      <c r="D20" s="26" t="s">
        <v>5</v>
      </c>
      <c r="E20" s="13">
        <v>1</v>
      </c>
      <c r="F20" s="1">
        <v>550000</v>
      </c>
      <c r="G20" s="8">
        <f t="shared" si="0"/>
        <v>550000</v>
      </c>
      <c r="H20" s="7">
        <v>0</v>
      </c>
      <c r="I20" s="7">
        <v>0</v>
      </c>
      <c r="J20" s="7">
        <v>0</v>
      </c>
      <c r="K20" s="7">
        <v>0</v>
      </c>
      <c r="L20" s="7">
        <f t="shared" si="1"/>
        <v>0</v>
      </c>
      <c r="M20" s="7">
        <f t="shared" si="2"/>
        <v>550000</v>
      </c>
      <c r="N20" s="7" t="s">
        <v>6</v>
      </c>
      <c r="O20" s="7" t="s">
        <v>5</v>
      </c>
      <c r="P20" s="3"/>
    </row>
    <row r="21" spans="1:17" ht="24.95" customHeight="1">
      <c r="A21" s="40">
        <v>13</v>
      </c>
      <c r="B21" s="42" t="s">
        <v>63</v>
      </c>
      <c r="C21" s="44" t="s">
        <v>110</v>
      </c>
      <c r="D21" s="26" t="s">
        <v>5</v>
      </c>
      <c r="E21" s="13">
        <v>1</v>
      </c>
      <c r="F21" s="1">
        <v>200000</v>
      </c>
      <c r="G21" s="8">
        <f t="shared" ref="G21" si="3">F21*E21</f>
        <v>200000</v>
      </c>
      <c r="H21" s="7">
        <v>0</v>
      </c>
      <c r="I21" s="7">
        <v>0</v>
      </c>
      <c r="J21" s="7">
        <v>0</v>
      </c>
      <c r="K21" s="7">
        <v>0</v>
      </c>
      <c r="L21" s="7">
        <f t="shared" ref="L21" si="4">H21+I21+J21+K21</f>
        <v>0</v>
      </c>
      <c r="M21" s="7">
        <f t="shared" ref="M21" si="5">G21+L21</f>
        <v>200000</v>
      </c>
      <c r="N21" s="7" t="s">
        <v>6</v>
      </c>
      <c r="O21" s="7" t="s">
        <v>5</v>
      </c>
      <c r="P21" s="3"/>
    </row>
    <row r="22" spans="1:17" ht="24.95" customHeight="1">
      <c r="A22" s="40">
        <v>14</v>
      </c>
      <c r="B22" s="42" t="s">
        <v>63</v>
      </c>
      <c r="C22" s="45" t="s">
        <v>47</v>
      </c>
      <c r="D22" s="26" t="s">
        <v>5</v>
      </c>
      <c r="E22" s="13">
        <v>1</v>
      </c>
      <c r="F22" s="1">
        <v>150000</v>
      </c>
      <c r="G22" s="8">
        <f t="shared" si="0"/>
        <v>150000</v>
      </c>
      <c r="H22" s="7">
        <v>0</v>
      </c>
      <c r="I22" s="7">
        <v>0</v>
      </c>
      <c r="J22" s="7">
        <v>0</v>
      </c>
      <c r="K22" s="7">
        <v>0</v>
      </c>
      <c r="L22" s="7">
        <f t="shared" si="1"/>
        <v>0</v>
      </c>
      <c r="M22" s="7">
        <f t="shared" si="2"/>
        <v>150000</v>
      </c>
      <c r="N22" s="7" t="s">
        <v>6</v>
      </c>
      <c r="O22" s="7" t="s">
        <v>5</v>
      </c>
      <c r="P22" s="3"/>
      <c r="Q22" s="17"/>
    </row>
    <row r="23" spans="1:17" ht="24.95" customHeight="1">
      <c r="A23" s="40">
        <v>15</v>
      </c>
      <c r="B23" s="42" t="s">
        <v>63</v>
      </c>
      <c r="C23" s="44" t="s">
        <v>48</v>
      </c>
      <c r="D23" s="26" t="s">
        <v>5</v>
      </c>
      <c r="E23" s="13">
        <v>1</v>
      </c>
      <c r="F23" s="1">
        <v>107000</v>
      </c>
      <c r="G23" s="8">
        <f t="shared" si="0"/>
        <v>107000</v>
      </c>
      <c r="H23" s="7">
        <v>0</v>
      </c>
      <c r="I23" s="7">
        <v>0</v>
      </c>
      <c r="J23" s="7">
        <v>0</v>
      </c>
      <c r="K23" s="7">
        <v>0</v>
      </c>
      <c r="L23" s="7">
        <f t="shared" si="1"/>
        <v>0</v>
      </c>
      <c r="M23" s="7">
        <f t="shared" si="2"/>
        <v>107000</v>
      </c>
      <c r="N23" s="7" t="s">
        <v>6</v>
      </c>
      <c r="O23" s="7" t="s">
        <v>5</v>
      </c>
      <c r="P23" s="3"/>
    </row>
    <row r="24" spans="1:17" ht="24.95" customHeight="1">
      <c r="A24" s="40">
        <v>16</v>
      </c>
      <c r="B24" s="42" t="s">
        <v>63</v>
      </c>
      <c r="C24" s="45" t="s">
        <v>49</v>
      </c>
      <c r="D24" s="26" t="s">
        <v>5</v>
      </c>
      <c r="E24" s="13">
        <v>1</v>
      </c>
      <c r="F24" s="1">
        <v>56000</v>
      </c>
      <c r="G24" s="8">
        <f t="shared" si="0"/>
        <v>56000</v>
      </c>
      <c r="H24" s="7">
        <v>0</v>
      </c>
      <c r="I24" s="7">
        <v>0</v>
      </c>
      <c r="J24" s="7">
        <v>0</v>
      </c>
      <c r="K24" s="7">
        <v>0</v>
      </c>
      <c r="L24" s="7">
        <f t="shared" si="1"/>
        <v>0</v>
      </c>
      <c r="M24" s="7">
        <f t="shared" si="2"/>
        <v>56000</v>
      </c>
      <c r="N24" s="7" t="s">
        <v>6</v>
      </c>
      <c r="O24" s="7" t="s">
        <v>5</v>
      </c>
      <c r="P24" s="3"/>
    </row>
    <row r="25" spans="1:17" ht="24.95" customHeight="1">
      <c r="A25" s="40">
        <v>17</v>
      </c>
      <c r="B25" s="42" t="s">
        <v>63</v>
      </c>
      <c r="C25" s="44" t="s">
        <v>50</v>
      </c>
      <c r="D25" s="26" t="s">
        <v>5</v>
      </c>
      <c r="E25" s="13">
        <v>2</v>
      </c>
      <c r="F25" s="1">
        <v>73000</v>
      </c>
      <c r="G25" s="8">
        <f t="shared" si="0"/>
        <v>146000</v>
      </c>
      <c r="H25" s="7">
        <v>0</v>
      </c>
      <c r="I25" s="7">
        <v>0</v>
      </c>
      <c r="J25" s="7">
        <v>0</v>
      </c>
      <c r="K25" s="7">
        <v>0</v>
      </c>
      <c r="L25" s="7">
        <f t="shared" si="1"/>
        <v>0</v>
      </c>
      <c r="M25" s="7">
        <f t="shared" si="2"/>
        <v>146000</v>
      </c>
      <c r="N25" s="7" t="s">
        <v>6</v>
      </c>
      <c r="O25" s="7" t="s">
        <v>5</v>
      </c>
      <c r="P25" s="3"/>
      <c r="Q25" s="17"/>
    </row>
    <row r="26" spans="1:17" ht="24.95" customHeight="1">
      <c r="A26" s="40">
        <v>18</v>
      </c>
      <c r="B26" s="42" t="s">
        <v>63</v>
      </c>
      <c r="C26" s="45" t="s">
        <v>51</v>
      </c>
      <c r="D26" s="26" t="s">
        <v>5</v>
      </c>
      <c r="E26" s="13">
        <v>1</v>
      </c>
      <c r="F26" s="1">
        <v>42000</v>
      </c>
      <c r="G26" s="8">
        <f t="shared" si="0"/>
        <v>42000</v>
      </c>
      <c r="H26" s="7">
        <v>0</v>
      </c>
      <c r="I26" s="7">
        <v>0</v>
      </c>
      <c r="J26" s="7">
        <v>0</v>
      </c>
      <c r="K26" s="7">
        <v>0</v>
      </c>
      <c r="L26" s="7">
        <f t="shared" si="1"/>
        <v>0</v>
      </c>
      <c r="M26" s="7">
        <f t="shared" si="2"/>
        <v>42000</v>
      </c>
      <c r="N26" s="7" t="s">
        <v>6</v>
      </c>
      <c r="O26" s="7" t="s">
        <v>5</v>
      </c>
      <c r="P26" s="3"/>
    </row>
    <row r="27" spans="1:17" ht="24.95" customHeight="1">
      <c r="A27" s="40">
        <v>19</v>
      </c>
      <c r="B27" s="42" t="s">
        <v>63</v>
      </c>
      <c r="C27" s="44" t="s">
        <v>52</v>
      </c>
      <c r="D27" s="26" t="s">
        <v>5</v>
      </c>
      <c r="E27" s="13">
        <v>1</v>
      </c>
      <c r="F27" s="1">
        <v>50000</v>
      </c>
      <c r="G27" s="8">
        <f t="shared" si="0"/>
        <v>50000</v>
      </c>
      <c r="H27" s="7">
        <v>0</v>
      </c>
      <c r="I27" s="7">
        <v>0</v>
      </c>
      <c r="J27" s="7">
        <v>0</v>
      </c>
      <c r="K27" s="7">
        <v>0</v>
      </c>
      <c r="L27" s="7">
        <f t="shared" si="1"/>
        <v>0</v>
      </c>
      <c r="M27" s="7">
        <f t="shared" si="2"/>
        <v>50000</v>
      </c>
      <c r="N27" s="7" t="s">
        <v>6</v>
      </c>
      <c r="O27" s="7" t="s">
        <v>5</v>
      </c>
      <c r="P27" s="3"/>
      <c r="Q27" s="17"/>
    </row>
    <row r="28" spans="1:17" ht="24.95" customHeight="1">
      <c r="A28" s="40">
        <v>20</v>
      </c>
      <c r="B28" s="42" t="s">
        <v>63</v>
      </c>
      <c r="C28" s="44" t="s">
        <v>53</v>
      </c>
      <c r="D28" s="26" t="s">
        <v>5</v>
      </c>
      <c r="E28" s="13">
        <v>1</v>
      </c>
      <c r="F28" s="1">
        <v>311150</v>
      </c>
      <c r="G28" s="8">
        <f t="shared" si="0"/>
        <v>311150</v>
      </c>
      <c r="H28" s="7">
        <v>0</v>
      </c>
      <c r="I28" s="7">
        <v>0</v>
      </c>
      <c r="J28" s="7">
        <v>0</v>
      </c>
      <c r="K28" s="7">
        <v>0</v>
      </c>
      <c r="L28" s="7">
        <f t="shared" si="1"/>
        <v>0</v>
      </c>
      <c r="M28" s="7">
        <f t="shared" si="2"/>
        <v>311150</v>
      </c>
      <c r="N28" s="7" t="s">
        <v>6</v>
      </c>
      <c r="O28" s="7" t="s">
        <v>5</v>
      </c>
      <c r="P28" s="3"/>
    </row>
    <row r="29" spans="1:17" ht="24.95" customHeight="1">
      <c r="A29" s="40">
        <v>21</v>
      </c>
      <c r="B29" s="42" t="s">
        <v>63</v>
      </c>
      <c r="C29" s="44" t="s">
        <v>54</v>
      </c>
      <c r="D29" s="26" t="s">
        <v>5</v>
      </c>
      <c r="E29" s="13">
        <v>1</v>
      </c>
      <c r="F29" s="1">
        <v>141000</v>
      </c>
      <c r="G29" s="8">
        <f t="shared" si="0"/>
        <v>141000</v>
      </c>
      <c r="H29" s="7">
        <v>0</v>
      </c>
      <c r="I29" s="7">
        <v>0</v>
      </c>
      <c r="J29" s="7">
        <v>0</v>
      </c>
      <c r="K29" s="7">
        <v>0</v>
      </c>
      <c r="L29" s="7">
        <f t="shared" si="1"/>
        <v>0</v>
      </c>
      <c r="M29" s="7">
        <f t="shared" si="2"/>
        <v>141000</v>
      </c>
      <c r="N29" s="7" t="s">
        <v>6</v>
      </c>
      <c r="O29" s="7" t="s">
        <v>5</v>
      </c>
      <c r="P29" s="3"/>
    </row>
    <row r="30" spans="1:17" ht="24.95" customHeight="1">
      <c r="A30" s="40">
        <v>22</v>
      </c>
      <c r="B30" s="42" t="s">
        <v>63</v>
      </c>
      <c r="C30" s="44" t="s">
        <v>55</v>
      </c>
      <c r="D30" s="26" t="s">
        <v>5</v>
      </c>
      <c r="E30" s="13">
        <v>1</v>
      </c>
      <c r="F30" s="1">
        <v>50000</v>
      </c>
      <c r="G30" s="8">
        <f t="shared" ref="G30:G35" si="6">F30*E30</f>
        <v>50000</v>
      </c>
      <c r="H30" s="7">
        <v>0</v>
      </c>
      <c r="I30" s="7">
        <v>0</v>
      </c>
      <c r="J30" s="7">
        <v>0</v>
      </c>
      <c r="K30" s="7">
        <v>0</v>
      </c>
      <c r="L30" s="7">
        <f t="shared" si="1"/>
        <v>0</v>
      </c>
      <c r="M30" s="7">
        <f t="shared" ref="M30:M65" si="7">G30+L30</f>
        <v>50000</v>
      </c>
      <c r="N30" s="7" t="s">
        <v>6</v>
      </c>
      <c r="O30" s="7" t="s">
        <v>5</v>
      </c>
      <c r="P30" s="3"/>
    </row>
    <row r="31" spans="1:17" ht="24.95" customHeight="1">
      <c r="A31" s="40">
        <v>23</v>
      </c>
      <c r="B31" s="42" t="s">
        <v>63</v>
      </c>
      <c r="C31" s="44" t="s">
        <v>56</v>
      </c>
      <c r="D31" s="26" t="s">
        <v>5</v>
      </c>
      <c r="E31" s="13">
        <v>1</v>
      </c>
      <c r="F31" s="1">
        <v>35000</v>
      </c>
      <c r="G31" s="8">
        <f t="shared" si="6"/>
        <v>35000</v>
      </c>
      <c r="H31" s="7">
        <v>0</v>
      </c>
      <c r="I31" s="7">
        <v>0</v>
      </c>
      <c r="J31" s="7">
        <v>0</v>
      </c>
      <c r="K31" s="7">
        <v>0</v>
      </c>
      <c r="L31" s="7">
        <f t="shared" si="1"/>
        <v>0</v>
      </c>
      <c r="M31" s="7">
        <f t="shared" si="7"/>
        <v>35000</v>
      </c>
      <c r="N31" s="7" t="s">
        <v>6</v>
      </c>
      <c r="O31" s="7" t="s">
        <v>5</v>
      </c>
      <c r="P31" s="3"/>
    </row>
    <row r="32" spans="1:17" ht="24.95" customHeight="1">
      <c r="A32" s="40">
        <v>24</v>
      </c>
      <c r="B32" s="42" t="s">
        <v>63</v>
      </c>
      <c r="C32" s="44" t="s">
        <v>57</v>
      </c>
      <c r="D32" s="26" t="s">
        <v>5</v>
      </c>
      <c r="E32" s="13">
        <v>1</v>
      </c>
      <c r="F32" s="1">
        <v>96000</v>
      </c>
      <c r="G32" s="8">
        <f t="shared" si="6"/>
        <v>96000</v>
      </c>
      <c r="H32" s="7">
        <v>0</v>
      </c>
      <c r="I32" s="7">
        <v>0</v>
      </c>
      <c r="J32" s="7">
        <v>0</v>
      </c>
      <c r="K32" s="7">
        <v>0</v>
      </c>
      <c r="L32" s="7">
        <f t="shared" si="1"/>
        <v>0</v>
      </c>
      <c r="M32" s="7">
        <f t="shared" si="7"/>
        <v>96000</v>
      </c>
      <c r="N32" s="7" t="s">
        <v>6</v>
      </c>
      <c r="O32" s="7" t="s">
        <v>5</v>
      </c>
      <c r="P32" s="3"/>
    </row>
    <row r="33" spans="1:18" ht="24.95" customHeight="1">
      <c r="A33" s="40">
        <v>25</v>
      </c>
      <c r="B33" s="42" t="s">
        <v>63</v>
      </c>
      <c r="C33" s="44" t="s">
        <v>58</v>
      </c>
      <c r="D33" s="26" t="s">
        <v>5</v>
      </c>
      <c r="E33" s="13">
        <v>1</v>
      </c>
      <c r="F33" s="1">
        <v>34000</v>
      </c>
      <c r="G33" s="8">
        <f t="shared" si="6"/>
        <v>34000</v>
      </c>
      <c r="H33" s="7">
        <v>0</v>
      </c>
      <c r="I33" s="7">
        <v>0</v>
      </c>
      <c r="J33" s="7">
        <v>0</v>
      </c>
      <c r="K33" s="7">
        <v>0</v>
      </c>
      <c r="L33" s="7">
        <f t="shared" si="1"/>
        <v>0</v>
      </c>
      <c r="M33" s="7">
        <f t="shared" si="7"/>
        <v>34000</v>
      </c>
      <c r="N33" s="7" t="s">
        <v>6</v>
      </c>
      <c r="O33" s="7" t="s">
        <v>5</v>
      </c>
      <c r="P33" s="3"/>
    </row>
    <row r="34" spans="1:18" ht="24.95" customHeight="1">
      <c r="A34" s="40">
        <v>26</v>
      </c>
      <c r="B34" s="43" t="s">
        <v>5</v>
      </c>
      <c r="C34" s="44" t="s">
        <v>59</v>
      </c>
      <c r="D34" s="26" t="s">
        <v>5</v>
      </c>
      <c r="E34" s="13">
        <v>1</v>
      </c>
      <c r="F34" s="1">
        <v>2997900</v>
      </c>
      <c r="G34" s="8">
        <f t="shared" si="6"/>
        <v>2997900</v>
      </c>
      <c r="H34" s="7">
        <v>0</v>
      </c>
      <c r="I34" s="7">
        <v>0</v>
      </c>
      <c r="J34" s="7">
        <v>0</v>
      </c>
      <c r="K34" s="7">
        <v>0</v>
      </c>
      <c r="L34" s="7">
        <f t="shared" si="1"/>
        <v>0</v>
      </c>
      <c r="M34" s="7">
        <f>G34+L34</f>
        <v>2997900</v>
      </c>
      <c r="N34" s="39" t="s">
        <v>112</v>
      </c>
      <c r="O34" s="7" t="s">
        <v>5</v>
      </c>
      <c r="P34" s="3"/>
      <c r="R34" s="2"/>
    </row>
    <row r="35" spans="1:18" ht="24.95" customHeight="1">
      <c r="A35" s="40">
        <v>27</v>
      </c>
      <c r="B35" s="43" t="s">
        <v>5</v>
      </c>
      <c r="C35" s="44" t="s">
        <v>60</v>
      </c>
      <c r="D35" s="26" t="s">
        <v>5</v>
      </c>
      <c r="E35" s="13">
        <v>1</v>
      </c>
      <c r="F35" s="1">
        <v>0</v>
      </c>
      <c r="G35" s="8">
        <f t="shared" si="6"/>
        <v>0</v>
      </c>
      <c r="H35" s="7">
        <v>180000</v>
      </c>
      <c r="I35" s="7">
        <v>180000</v>
      </c>
      <c r="J35" s="7">
        <v>0</v>
      </c>
      <c r="K35" s="7">
        <v>0</v>
      </c>
      <c r="L35" s="7">
        <f t="shared" si="1"/>
        <v>360000</v>
      </c>
      <c r="M35" s="7">
        <f t="shared" si="7"/>
        <v>360000</v>
      </c>
      <c r="N35" s="39" t="s">
        <v>111</v>
      </c>
      <c r="O35" s="7" t="s">
        <v>5</v>
      </c>
      <c r="P35" s="3"/>
      <c r="R35" s="2"/>
    </row>
    <row r="36" spans="1:18" ht="24.95" customHeight="1">
      <c r="A36" s="40">
        <v>28</v>
      </c>
      <c r="B36" s="42" t="s">
        <v>64</v>
      </c>
      <c r="C36" s="31" t="s">
        <v>65</v>
      </c>
      <c r="D36" s="28"/>
      <c r="E36" s="33">
        <v>2</v>
      </c>
      <c r="F36" s="35">
        <f>G36/E36</f>
        <v>7482000</v>
      </c>
      <c r="G36" s="35">
        <v>14964000</v>
      </c>
      <c r="H36" s="7"/>
      <c r="I36" s="7"/>
      <c r="J36" s="7"/>
      <c r="K36" s="7"/>
      <c r="L36" s="7">
        <f t="shared" si="1"/>
        <v>0</v>
      </c>
      <c r="M36" s="7">
        <f t="shared" si="7"/>
        <v>14964000</v>
      </c>
      <c r="N36" s="7" t="s">
        <v>6</v>
      </c>
      <c r="O36" s="7"/>
      <c r="P36" s="3"/>
    </row>
    <row r="37" spans="1:18" ht="24.95" customHeight="1">
      <c r="A37" s="40">
        <v>29</v>
      </c>
      <c r="B37" s="42" t="s">
        <v>64</v>
      </c>
      <c r="C37" s="31" t="s">
        <v>66</v>
      </c>
      <c r="D37" s="28"/>
      <c r="E37" s="33">
        <v>2</v>
      </c>
      <c r="F37" s="35">
        <f t="shared" ref="F37:F42" si="8">G37/E37</f>
        <v>2198000</v>
      </c>
      <c r="G37" s="36">
        <v>4396000</v>
      </c>
      <c r="H37" s="7"/>
      <c r="I37" s="7"/>
      <c r="J37" s="7"/>
      <c r="K37" s="7"/>
      <c r="L37" s="7">
        <f t="shared" si="1"/>
        <v>0</v>
      </c>
      <c r="M37" s="7">
        <f t="shared" si="7"/>
        <v>4396000</v>
      </c>
      <c r="N37" s="7" t="s">
        <v>6</v>
      </c>
      <c r="O37" s="7"/>
      <c r="P37" s="3"/>
    </row>
    <row r="38" spans="1:18" ht="24.95" customHeight="1">
      <c r="A38" s="40">
        <v>30</v>
      </c>
      <c r="B38" s="42" t="s">
        <v>64</v>
      </c>
      <c r="C38" s="31" t="s">
        <v>67</v>
      </c>
      <c r="D38" s="29"/>
      <c r="E38" s="34">
        <v>5</v>
      </c>
      <c r="F38" s="35">
        <f t="shared" si="8"/>
        <v>1499000</v>
      </c>
      <c r="G38" s="36">
        <v>7495000</v>
      </c>
      <c r="H38" s="7"/>
      <c r="I38" s="7"/>
      <c r="J38" s="7"/>
      <c r="K38" s="7"/>
      <c r="L38" s="7">
        <f t="shared" si="1"/>
        <v>0</v>
      </c>
      <c r="M38" s="7">
        <f t="shared" si="7"/>
        <v>7495000</v>
      </c>
      <c r="N38" s="7" t="s">
        <v>6</v>
      </c>
      <c r="O38" s="7"/>
      <c r="P38" s="3"/>
    </row>
    <row r="39" spans="1:18" ht="24.95" customHeight="1">
      <c r="A39" s="40">
        <v>31</v>
      </c>
      <c r="B39" s="42" t="s">
        <v>64</v>
      </c>
      <c r="C39" s="31" t="s">
        <v>68</v>
      </c>
      <c r="D39" s="28"/>
      <c r="E39" s="33">
        <v>4</v>
      </c>
      <c r="F39" s="35">
        <f t="shared" si="8"/>
        <v>1612000</v>
      </c>
      <c r="G39" s="36">
        <v>6448000</v>
      </c>
      <c r="H39" s="7"/>
      <c r="I39" s="7"/>
      <c r="J39" s="7"/>
      <c r="K39" s="7"/>
      <c r="L39" s="7">
        <f t="shared" si="1"/>
        <v>0</v>
      </c>
      <c r="M39" s="7">
        <f t="shared" si="7"/>
        <v>6448000</v>
      </c>
      <c r="N39" s="7" t="s">
        <v>6</v>
      </c>
      <c r="O39" s="7"/>
      <c r="P39" s="3"/>
    </row>
    <row r="40" spans="1:18" ht="24.95" customHeight="1">
      <c r="A40" s="40">
        <v>32</v>
      </c>
      <c r="B40" s="42" t="s">
        <v>64</v>
      </c>
      <c r="C40" s="31" t="s">
        <v>68</v>
      </c>
      <c r="D40" s="28"/>
      <c r="E40" s="33">
        <v>3</v>
      </c>
      <c r="F40" s="35">
        <f t="shared" si="8"/>
        <v>1796000</v>
      </c>
      <c r="G40" s="36">
        <v>5388000</v>
      </c>
      <c r="H40" s="7"/>
      <c r="I40" s="7"/>
      <c r="J40" s="7"/>
      <c r="K40" s="7"/>
      <c r="L40" s="7">
        <f t="shared" si="1"/>
        <v>0</v>
      </c>
      <c r="M40" s="7">
        <f t="shared" si="7"/>
        <v>5388000</v>
      </c>
      <c r="N40" s="7" t="s">
        <v>6</v>
      </c>
      <c r="O40" s="7"/>
      <c r="P40" s="3"/>
    </row>
    <row r="41" spans="1:18" ht="24.95" customHeight="1">
      <c r="A41" s="40">
        <v>33</v>
      </c>
      <c r="B41" s="42" t="s">
        <v>64</v>
      </c>
      <c r="C41" s="31" t="s">
        <v>69</v>
      </c>
      <c r="D41" s="29"/>
      <c r="E41" s="34">
        <v>6</v>
      </c>
      <c r="F41" s="35">
        <f t="shared" si="8"/>
        <v>698000</v>
      </c>
      <c r="G41" s="36">
        <v>4188000</v>
      </c>
      <c r="H41" s="7"/>
      <c r="I41" s="7"/>
      <c r="J41" s="7"/>
      <c r="K41" s="7"/>
      <c r="L41" s="7">
        <f t="shared" si="1"/>
        <v>0</v>
      </c>
      <c r="M41" s="7">
        <f t="shared" si="7"/>
        <v>4188000</v>
      </c>
      <c r="N41" s="7" t="s">
        <v>6</v>
      </c>
      <c r="O41" s="7"/>
      <c r="P41" s="3"/>
    </row>
    <row r="42" spans="1:18" ht="24.95" customHeight="1">
      <c r="A42" s="40">
        <v>34</v>
      </c>
      <c r="B42" s="42" t="s">
        <v>64</v>
      </c>
      <c r="C42" s="31" t="s">
        <v>70</v>
      </c>
      <c r="D42" s="29"/>
      <c r="E42" s="34">
        <v>1</v>
      </c>
      <c r="F42" s="35">
        <f t="shared" si="8"/>
        <v>6000000</v>
      </c>
      <c r="G42" s="36">
        <v>6000000</v>
      </c>
      <c r="H42" s="7"/>
      <c r="I42" s="7"/>
      <c r="J42" s="7"/>
      <c r="K42" s="7"/>
      <c r="L42" s="7">
        <f t="shared" si="1"/>
        <v>0</v>
      </c>
      <c r="M42" s="7">
        <f t="shared" si="7"/>
        <v>6000000</v>
      </c>
      <c r="N42" s="7" t="s">
        <v>6</v>
      </c>
      <c r="O42" s="7"/>
      <c r="P42" s="3"/>
    </row>
    <row r="43" spans="1:18" ht="24.95" customHeight="1">
      <c r="A43" s="40">
        <v>35</v>
      </c>
      <c r="B43" s="42" t="s">
        <v>78</v>
      </c>
      <c r="C43" s="46" t="s">
        <v>71</v>
      </c>
      <c r="D43" s="30"/>
      <c r="E43" s="33">
        <v>6</v>
      </c>
      <c r="F43" s="35">
        <v>289800</v>
      </c>
      <c r="G43" s="36">
        <f>F43*E43</f>
        <v>1738800</v>
      </c>
      <c r="H43" s="7"/>
      <c r="I43" s="7"/>
      <c r="J43" s="7"/>
      <c r="K43" s="7"/>
      <c r="L43" s="7">
        <f t="shared" si="1"/>
        <v>0</v>
      </c>
      <c r="M43" s="7">
        <f t="shared" si="7"/>
        <v>1738800</v>
      </c>
      <c r="N43" s="7" t="s">
        <v>6</v>
      </c>
      <c r="O43" s="7"/>
      <c r="P43" s="3"/>
    </row>
    <row r="44" spans="1:18" ht="24.95" customHeight="1">
      <c r="A44" s="40">
        <v>36</v>
      </c>
      <c r="B44" s="42" t="s">
        <v>78</v>
      </c>
      <c r="C44" s="46" t="s">
        <v>72</v>
      </c>
      <c r="D44" s="30" t="s">
        <v>104</v>
      </c>
      <c r="E44" s="33">
        <v>20</v>
      </c>
      <c r="F44" s="35">
        <v>2198700</v>
      </c>
      <c r="G44" s="36">
        <f t="shared" ref="G44:G49" si="9">F44*E44</f>
        <v>43974000</v>
      </c>
      <c r="H44" s="7"/>
      <c r="I44" s="7"/>
      <c r="J44" s="7"/>
      <c r="K44" s="7"/>
      <c r="L44" s="7">
        <f t="shared" si="1"/>
        <v>0</v>
      </c>
      <c r="M44" s="7">
        <f t="shared" si="7"/>
        <v>43974000</v>
      </c>
      <c r="N44" s="7" t="s">
        <v>6</v>
      </c>
      <c r="O44" s="7"/>
      <c r="P44" s="3"/>
    </row>
    <row r="45" spans="1:18" ht="24.95" customHeight="1">
      <c r="A45" s="40">
        <v>37</v>
      </c>
      <c r="B45" s="42" t="s">
        <v>78</v>
      </c>
      <c r="C45" s="46" t="s">
        <v>76</v>
      </c>
      <c r="D45" s="30" t="s">
        <v>105</v>
      </c>
      <c r="E45" s="33">
        <v>9</v>
      </c>
      <c r="F45" s="35">
        <v>2954700</v>
      </c>
      <c r="G45" s="36">
        <f t="shared" si="9"/>
        <v>26592300</v>
      </c>
      <c r="H45" s="7"/>
      <c r="I45" s="7"/>
      <c r="J45" s="7"/>
      <c r="K45" s="7"/>
      <c r="L45" s="7">
        <f t="shared" si="1"/>
        <v>0</v>
      </c>
      <c r="M45" s="7">
        <f t="shared" si="7"/>
        <v>26592300</v>
      </c>
      <c r="N45" s="7" t="s">
        <v>6</v>
      </c>
      <c r="O45" s="7"/>
      <c r="P45" s="3"/>
    </row>
    <row r="46" spans="1:18" ht="24.95" customHeight="1">
      <c r="A46" s="40">
        <v>38</v>
      </c>
      <c r="B46" s="42" t="s">
        <v>78</v>
      </c>
      <c r="C46" s="46" t="s">
        <v>73</v>
      </c>
      <c r="D46" s="30"/>
      <c r="E46" s="33">
        <v>6</v>
      </c>
      <c r="F46" s="35">
        <v>441000</v>
      </c>
      <c r="G46" s="36">
        <f t="shared" si="9"/>
        <v>2646000</v>
      </c>
      <c r="H46" s="7"/>
      <c r="I46" s="7"/>
      <c r="J46" s="7"/>
      <c r="K46" s="7"/>
      <c r="L46" s="7">
        <f t="shared" si="1"/>
        <v>0</v>
      </c>
      <c r="M46" s="7">
        <f t="shared" si="7"/>
        <v>2646000</v>
      </c>
      <c r="N46" s="7" t="s">
        <v>6</v>
      </c>
      <c r="O46" s="7"/>
      <c r="P46" s="3"/>
    </row>
    <row r="47" spans="1:18" ht="24.95" customHeight="1">
      <c r="A47" s="40">
        <v>39</v>
      </c>
      <c r="B47" s="42" t="s">
        <v>78</v>
      </c>
      <c r="C47" s="46" t="s">
        <v>77</v>
      </c>
      <c r="D47" s="30" t="s">
        <v>106</v>
      </c>
      <c r="E47" s="33">
        <v>6</v>
      </c>
      <c r="F47" s="35">
        <v>1165500</v>
      </c>
      <c r="G47" s="36">
        <f t="shared" si="9"/>
        <v>6993000</v>
      </c>
      <c r="H47" s="7"/>
      <c r="I47" s="7"/>
      <c r="J47" s="7"/>
      <c r="K47" s="7"/>
      <c r="L47" s="7">
        <f t="shared" si="1"/>
        <v>0</v>
      </c>
      <c r="M47" s="7">
        <f t="shared" si="7"/>
        <v>6993000</v>
      </c>
      <c r="N47" s="7" t="s">
        <v>6</v>
      </c>
      <c r="O47" s="7"/>
      <c r="P47" s="3"/>
    </row>
    <row r="48" spans="1:18" ht="24.95" customHeight="1">
      <c r="A48" s="40">
        <v>40</v>
      </c>
      <c r="B48" s="42" t="s">
        <v>78</v>
      </c>
      <c r="C48" s="46" t="s">
        <v>74</v>
      </c>
      <c r="D48" s="30"/>
      <c r="E48" s="33">
        <v>40</v>
      </c>
      <c r="F48" s="35">
        <v>28980</v>
      </c>
      <c r="G48" s="36">
        <f t="shared" si="9"/>
        <v>1159200</v>
      </c>
      <c r="H48" s="7"/>
      <c r="I48" s="7"/>
      <c r="J48" s="7"/>
      <c r="K48" s="7"/>
      <c r="L48" s="7">
        <f t="shared" si="1"/>
        <v>0</v>
      </c>
      <c r="M48" s="7">
        <f t="shared" si="7"/>
        <v>1159200</v>
      </c>
      <c r="N48" s="7" t="s">
        <v>6</v>
      </c>
      <c r="O48" s="7"/>
      <c r="P48" s="3"/>
    </row>
    <row r="49" spans="1:16" ht="24.95" customHeight="1">
      <c r="A49" s="40">
        <v>41</v>
      </c>
      <c r="B49" s="42" t="s">
        <v>78</v>
      </c>
      <c r="C49" s="46" t="s">
        <v>75</v>
      </c>
      <c r="D49" s="30"/>
      <c r="E49" s="33">
        <v>12</v>
      </c>
      <c r="F49" s="35">
        <v>59850</v>
      </c>
      <c r="G49" s="36">
        <f t="shared" si="9"/>
        <v>718200</v>
      </c>
      <c r="H49" s="7"/>
      <c r="I49" s="7"/>
      <c r="J49" s="7"/>
      <c r="K49" s="7"/>
      <c r="L49" s="7">
        <f t="shared" si="1"/>
        <v>0</v>
      </c>
      <c r="M49" s="7">
        <f t="shared" si="7"/>
        <v>718200</v>
      </c>
      <c r="N49" s="7" t="s">
        <v>6</v>
      </c>
      <c r="O49" s="7"/>
      <c r="P49" s="3"/>
    </row>
    <row r="50" spans="1:16" ht="24.95" customHeight="1">
      <c r="A50" s="40">
        <v>42</v>
      </c>
      <c r="B50" s="42" t="s">
        <v>79</v>
      </c>
      <c r="C50" s="46" t="s">
        <v>80</v>
      </c>
      <c r="D50" s="30" t="s">
        <v>107</v>
      </c>
      <c r="E50" s="33">
        <v>4</v>
      </c>
      <c r="F50" s="35">
        <v>8950000</v>
      </c>
      <c r="G50" s="36">
        <f>F50*E50</f>
        <v>35800000</v>
      </c>
      <c r="H50" s="7">
        <v>360000</v>
      </c>
      <c r="I50" s="7">
        <v>180000</v>
      </c>
      <c r="J50" s="7"/>
      <c r="K50" s="7"/>
      <c r="L50" s="7">
        <f t="shared" si="1"/>
        <v>540000</v>
      </c>
      <c r="M50" s="7">
        <f t="shared" si="7"/>
        <v>36340000</v>
      </c>
      <c r="N50" s="7" t="s">
        <v>6</v>
      </c>
      <c r="O50" s="7"/>
      <c r="P50" s="3"/>
    </row>
    <row r="51" spans="1:16" ht="24.95" customHeight="1">
      <c r="A51" s="40">
        <v>43</v>
      </c>
      <c r="B51" s="42" t="s">
        <v>79</v>
      </c>
      <c r="C51" s="46" t="s">
        <v>81</v>
      </c>
      <c r="D51" s="30" t="s">
        <v>108</v>
      </c>
      <c r="E51" s="33">
        <v>5</v>
      </c>
      <c r="F51" s="35">
        <v>2550000</v>
      </c>
      <c r="G51" s="36">
        <f>F51*E51</f>
        <v>12750000</v>
      </c>
      <c r="H51" s="7"/>
      <c r="I51" s="7"/>
      <c r="J51" s="7"/>
      <c r="K51" s="7"/>
      <c r="L51" s="7">
        <f t="shared" si="1"/>
        <v>0</v>
      </c>
      <c r="M51" s="7">
        <f t="shared" si="7"/>
        <v>12750000</v>
      </c>
      <c r="N51" s="7" t="s">
        <v>6</v>
      </c>
      <c r="O51" s="7"/>
      <c r="P51" s="3"/>
    </row>
    <row r="52" spans="1:16" ht="24.95" customHeight="1">
      <c r="A52" s="40">
        <v>44</v>
      </c>
      <c r="B52" s="42" t="s">
        <v>82</v>
      </c>
      <c r="C52" s="46" t="s">
        <v>83</v>
      </c>
      <c r="D52" s="30" t="s">
        <v>108</v>
      </c>
      <c r="E52" s="33">
        <v>3</v>
      </c>
      <c r="F52" s="35">
        <v>1867750</v>
      </c>
      <c r="G52" s="35">
        <f>F52*E52</f>
        <v>5603250</v>
      </c>
      <c r="H52" s="7"/>
      <c r="I52" s="7"/>
      <c r="J52" s="7"/>
      <c r="K52" s="7"/>
      <c r="L52" s="7">
        <f t="shared" si="1"/>
        <v>0</v>
      </c>
      <c r="M52" s="7">
        <f t="shared" si="7"/>
        <v>5603250</v>
      </c>
      <c r="N52" s="7" t="s">
        <v>6</v>
      </c>
      <c r="O52" s="7"/>
      <c r="P52" s="3"/>
    </row>
    <row r="53" spans="1:16" ht="24.95" customHeight="1">
      <c r="A53" s="40">
        <v>45</v>
      </c>
      <c r="B53" s="42" t="s">
        <v>82</v>
      </c>
      <c r="C53" s="46" t="s">
        <v>84</v>
      </c>
      <c r="D53" s="30" t="s">
        <v>98</v>
      </c>
      <c r="E53" s="33">
        <v>4</v>
      </c>
      <c r="F53" s="35">
        <v>3462850</v>
      </c>
      <c r="G53" s="35">
        <f t="shared" ref="G53:G64" si="10">F53*E53</f>
        <v>13851400</v>
      </c>
      <c r="H53" s="7"/>
      <c r="I53" s="7"/>
      <c r="J53" s="7"/>
      <c r="K53" s="7"/>
      <c r="L53" s="7">
        <f t="shared" si="1"/>
        <v>0</v>
      </c>
      <c r="M53" s="7">
        <f t="shared" si="7"/>
        <v>13851400</v>
      </c>
      <c r="N53" s="7" t="s">
        <v>6</v>
      </c>
      <c r="O53" s="7"/>
      <c r="P53" s="3"/>
    </row>
    <row r="54" spans="1:16" ht="24.95" customHeight="1">
      <c r="A54" s="40">
        <v>46</v>
      </c>
      <c r="B54" s="42" t="s">
        <v>82</v>
      </c>
      <c r="C54" s="46" t="s">
        <v>85</v>
      </c>
      <c r="D54" s="30" t="s">
        <v>99</v>
      </c>
      <c r="E54" s="33">
        <v>2</v>
      </c>
      <c r="F54" s="35">
        <v>3132500</v>
      </c>
      <c r="G54" s="35">
        <f t="shared" si="10"/>
        <v>6265000</v>
      </c>
      <c r="H54" s="7"/>
      <c r="I54" s="7"/>
      <c r="J54" s="7"/>
      <c r="K54" s="7"/>
      <c r="L54" s="7">
        <f t="shared" si="1"/>
        <v>0</v>
      </c>
      <c r="M54" s="7">
        <f t="shared" si="7"/>
        <v>6265000</v>
      </c>
      <c r="N54" s="7" t="s">
        <v>6</v>
      </c>
      <c r="O54" s="7"/>
      <c r="P54" s="3"/>
    </row>
    <row r="55" spans="1:16" ht="24.95" customHeight="1">
      <c r="A55" s="40">
        <v>47</v>
      </c>
      <c r="B55" s="42" t="s">
        <v>82</v>
      </c>
      <c r="C55" s="46" t="s">
        <v>86</v>
      </c>
      <c r="D55" s="30" t="s">
        <v>100</v>
      </c>
      <c r="E55" s="33">
        <v>1</v>
      </c>
      <c r="F55" s="35">
        <v>6035250</v>
      </c>
      <c r="G55" s="35">
        <f t="shared" si="10"/>
        <v>6035250</v>
      </c>
      <c r="H55" s="7"/>
      <c r="I55" s="7"/>
      <c r="J55" s="7"/>
      <c r="K55" s="7"/>
      <c r="L55" s="7">
        <f t="shared" si="1"/>
        <v>0</v>
      </c>
      <c r="M55" s="7">
        <f t="shared" si="7"/>
        <v>6035250</v>
      </c>
      <c r="N55" s="7" t="s">
        <v>6</v>
      </c>
      <c r="O55" s="7"/>
      <c r="P55" s="3"/>
    </row>
    <row r="56" spans="1:16" ht="24.95" customHeight="1">
      <c r="A56" s="40">
        <v>48</v>
      </c>
      <c r="B56" s="42" t="s">
        <v>82</v>
      </c>
      <c r="C56" s="46" t="s">
        <v>87</v>
      </c>
      <c r="D56" s="30" t="s">
        <v>101</v>
      </c>
      <c r="E56" s="33">
        <v>1</v>
      </c>
      <c r="F56" s="35">
        <v>2826250</v>
      </c>
      <c r="G56" s="35">
        <f t="shared" si="10"/>
        <v>2826250</v>
      </c>
      <c r="H56" s="7"/>
      <c r="I56" s="7"/>
      <c r="J56" s="7"/>
      <c r="K56" s="7"/>
      <c r="L56" s="7">
        <f t="shared" si="1"/>
        <v>0</v>
      </c>
      <c r="M56" s="7">
        <f t="shared" si="7"/>
        <v>2826250</v>
      </c>
      <c r="N56" s="7" t="s">
        <v>6</v>
      </c>
      <c r="O56" s="7"/>
      <c r="P56" s="3"/>
    </row>
    <row r="57" spans="1:16" ht="24.95" customHeight="1">
      <c r="A57" s="40">
        <v>49</v>
      </c>
      <c r="B57" s="42" t="s">
        <v>82</v>
      </c>
      <c r="C57" s="46" t="s">
        <v>88</v>
      </c>
      <c r="D57" s="30" t="s">
        <v>102</v>
      </c>
      <c r="E57" s="33">
        <v>3</v>
      </c>
      <c r="F57" s="35">
        <v>5604150</v>
      </c>
      <c r="G57" s="35">
        <f t="shared" si="10"/>
        <v>16812450</v>
      </c>
      <c r="H57" s="7"/>
      <c r="I57" s="7"/>
      <c r="J57" s="7"/>
      <c r="K57" s="7"/>
      <c r="L57" s="7">
        <f t="shared" si="1"/>
        <v>0</v>
      </c>
      <c r="M57" s="7">
        <f t="shared" si="7"/>
        <v>16812450</v>
      </c>
      <c r="N57" s="7" t="s">
        <v>6</v>
      </c>
      <c r="O57" s="7"/>
      <c r="P57" s="3"/>
    </row>
    <row r="58" spans="1:16" ht="24.95" customHeight="1">
      <c r="A58" s="40">
        <v>50</v>
      </c>
      <c r="B58" s="42" t="s">
        <v>82</v>
      </c>
      <c r="C58" s="46" t="s">
        <v>89</v>
      </c>
      <c r="D58" s="30" t="s">
        <v>99</v>
      </c>
      <c r="E58" s="33">
        <v>2</v>
      </c>
      <c r="F58" s="35">
        <v>494675</v>
      </c>
      <c r="G58" s="35">
        <f t="shared" si="10"/>
        <v>989350</v>
      </c>
      <c r="H58" s="7"/>
      <c r="I58" s="7"/>
      <c r="J58" s="7"/>
      <c r="K58" s="7"/>
      <c r="L58" s="7">
        <f t="shared" si="1"/>
        <v>0</v>
      </c>
      <c r="M58" s="7">
        <f t="shared" si="7"/>
        <v>989350</v>
      </c>
      <c r="N58" s="7" t="s">
        <v>6</v>
      </c>
      <c r="O58" s="7"/>
      <c r="P58" s="3"/>
    </row>
    <row r="59" spans="1:16" ht="24.95" customHeight="1">
      <c r="A59" s="40">
        <v>51</v>
      </c>
      <c r="B59" s="42" t="s">
        <v>82</v>
      </c>
      <c r="C59" s="46" t="s">
        <v>90</v>
      </c>
      <c r="D59" s="30" t="s">
        <v>103</v>
      </c>
      <c r="E59" s="33">
        <v>2</v>
      </c>
      <c r="F59" s="35">
        <v>474375</v>
      </c>
      <c r="G59" s="35">
        <f t="shared" si="10"/>
        <v>948750</v>
      </c>
      <c r="H59" s="7"/>
      <c r="I59" s="7"/>
      <c r="J59" s="7"/>
      <c r="K59" s="7"/>
      <c r="L59" s="7">
        <f t="shared" si="1"/>
        <v>0</v>
      </c>
      <c r="M59" s="7">
        <f t="shared" si="7"/>
        <v>948750</v>
      </c>
      <c r="N59" s="7" t="s">
        <v>6</v>
      </c>
      <c r="O59" s="7"/>
      <c r="P59" s="3"/>
    </row>
    <row r="60" spans="1:16" ht="24.95" customHeight="1">
      <c r="A60" s="40">
        <v>52</v>
      </c>
      <c r="B60" s="42" t="s">
        <v>82</v>
      </c>
      <c r="C60" s="46" t="s">
        <v>91</v>
      </c>
      <c r="D60" s="30" t="s">
        <v>99</v>
      </c>
      <c r="E60" s="33">
        <v>1</v>
      </c>
      <c r="F60" s="35">
        <v>4543250</v>
      </c>
      <c r="G60" s="35">
        <f t="shared" si="10"/>
        <v>4543250</v>
      </c>
      <c r="H60" s="7"/>
      <c r="I60" s="7"/>
      <c r="J60" s="7"/>
      <c r="K60" s="7"/>
      <c r="L60" s="7">
        <f t="shared" si="1"/>
        <v>0</v>
      </c>
      <c r="M60" s="7">
        <f t="shared" si="7"/>
        <v>4543250</v>
      </c>
      <c r="N60" s="7" t="s">
        <v>6</v>
      </c>
      <c r="O60" s="7"/>
      <c r="P60" s="3"/>
    </row>
    <row r="61" spans="1:16" ht="24.95" customHeight="1">
      <c r="A61" s="40">
        <v>53</v>
      </c>
      <c r="B61" s="42" t="s">
        <v>82</v>
      </c>
      <c r="C61" s="46" t="s">
        <v>92</v>
      </c>
      <c r="D61" s="30" t="s">
        <v>103</v>
      </c>
      <c r="E61" s="33">
        <v>2</v>
      </c>
      <c r="F61" s="35">
        <v>1481375</v>
      </c>
      <c r="G61" s="35">
        <f t="shared" si="10"/>
        <v>2962750</v>
      </c>
      <c r="H61" s="7"/>
      <c r="I61" s="7"/>
      <c r="J61" s="7"/>
      <c r="K61" s="7"/>
      <c r="L61" s="7">
        <f t="shared" ref="L61:L65" si="11">H61+I61+J61+K61</f>
        <v>0</v>
      </c>
      <c r="M61" s="7">
        <f t="shared" si="7"/>
        <v>2962750</v>
      </c>
      <c r="N61" s="7" t="s">
        <v>6</v>
      </c>
      <c r="O61" s="7"/>
      <c r="P61" s="3"/>
    </row>
    <row r="62" spans="1:16" ht="24.95" customHeight="1">
      <c r="A62" s="40">
        <v>54</v>
      </c>
      <c r="B62" s="42" t="s">
        <v>96</v>
      </c>
      <c r="C62" s="46" t="s">
        <v>93</v>
      </c>
      <c r="D62" s="30"/>
      <c r="E62" s="33">
        <v>5</v>
      </c>
      <c r="F62" s="35">
        <v>650000</v>
      </c>
      <c r="G62" s="35">
        <f t="shared" si="10"/>
        <v>3250000</v>
      </c>
      <c r="H62" s="7"/>
      <c r="I62" s="7"/>
      <c r="J62" s="7"/>
      <c r="K62" s="7"/>
      <c r="L62" s="7">
        <f t="shared" si="11"/>
        <v>0</v>
      </c>
      <c r="M62" s="7">
        <f t="shared" si="7"/>
        <v>3250000</v>
      </c>
      <c r="N62" s="7" t="s">
        <v>6</v>
      </c>
      <c r="O62" s="7"/>
      <c r="P62" s="3"/>
    </row>
    <row r="63" spans="1:16" ht="24.95" customHeight="1">
      <c r="A63" s="40">
        <v>55</v>
      </c>
      <c r="B63" s="42" t="s">
        <v>96</v>
      </c>
      <c r="C63" s="46" t="s">
        <v>94</v>
      </c>
      <c r="D63" s="30"/>
      <c r="E63" s="33">
        <v>5</v>
      </c>
      <c r="F63" s="35">
        <v>75000</v>
      </c>
      <c r="G63" s="35">
        <f t="shared" si="10"/>
        <v>375000</v>
      </c>
      <c r="H63" s="7"/>
      <c r="I63" s="7"/>
      <c r="J63" s="7"/>
      <c r="K63" s="7"/>
      <c r="L63" s="7">
        <f t="shared" si="11"/>
        <v>0</v>
      </c>
      <c r="M63" s="7">
        <f t="shared" si="7"/>
        <v>375000</v>
      </c>
      <c r="N63" s="7" t="s">
        <v>6</v>
      </c>
      <c r="O63" s="7"/>
      <c r="P63" s="3"/>
    </row>
    <row r="64" spans="1:16" ht="24.95" customHeight="1">
      <c r="A64" s="40">
        <v>56</v>
      </c>
      <c r="B64" s="42" t="s">
        <v>96</v>
      </c>
      <c r="C64" s="46" t="s">
        <v>95</v>
      </c>
      <c r="D64" s="30"/>
      <c r="E64" s="33">
        <v>2</v>
      </c>
      <c r="F64" s="35">
        <v>950000</v>
      </c>
      <c r="G64" s="35">
        <f t="shared" si="10"/>
        <v>1900000</v>
      </c>
      <c r="H64" s="7"/>
      <c r="I64" s="7"/>
      <c r="J64" s="7"/>
      <c r="K64" s="7"/>
      <c r="L64" s="7">
        <f t="shared" si="11"/>
        <v>0</v>
      </c>
      <c r="M64" s="7">
        <f t="shared" si="7"/>
        <v>1900000</v>
      </c>
      <c r="N64" s="7" t="s">
        <v>6</v>
      </c>
      <c r="O64" s="7"/>
      <c r="P64" s="3"/>
    </row>
    <row r="65" spans="1:16" s="2" customFormat="1" ht="24.95" customHeight="1">
      <c r="A65" s="5"/>
      <c r="B65" s="42"/>
      <c r="C65" s="30"/>
      <c r="D65" s="30"/>
      <c r="E65" s="33"/>
      <c r="F65" s="35"/>
      <c r="G65" s="36"/>
      <c r="H65" s="7"/>
      <c r="I65" s="7"/>
      <c r="J65" s="7"/>
      <c r="K65" s="7"/>
      <c r="L65" s="7">
        <f t="shared" si="11"/>
        <v>0</v>
      </c>
      <c r="M65" s="7">
        <f t="shared" si="7"/>
        <v>0</v>
      </c>
      <c r="N65" s="7"/>
      <c r="O65" s="7"/>
      <c r="P65" s="3"/>
    </row>
    <row r="66" spans="1:16" s="2" customFormat="1" ht="18.75" customHeight="1">
      <c r="A66" s="5"/>
      <c r="B66" s="18"/>
      <c r="C66" s="12"/>
      <c r="D66" s="14"/>
      <c r="E66" s="13"/>
      <c r="F66" s="19"/>
      <c r="G66" s="8"/>
      <c r="H66" s="7"/>
      <c r="I66" s="7"/>
      <c r="J66" s="7"/>
      <c r="K66" s="7"/>
      <c r="L66" s="7"/>
      <c r="M66" s="7"/>
      <c r="N66" s="7"/>
      <c r="O66" s="7"/>
      <c r="P66" s="3"/>
    </row>
    <row r="67" spans="1:16" s="2" customFormat="1">
      <c r="A67" s="92"/>
      <c r="B67" s="92"/>
      <c r="C67" s="92"/>
      <c r="D67" s="92"/>
      <c r="E67" s="92"/>
      <c r="F67" s="20"/>
      <c r="G67" s="20">
        <f>SUM(G9:G66)</f>
        <v>336403250</v>
      </c>
      <c r="H67" s="91"/>
      <c r="I67" s="91"/>
      <c r="J67" s="91"/>
      <c r="K67" s="91"/>
      <c r="L67" s="21">
        <f>SUM(L9:L66)</f>
        <v>1260000</v>
      </c>
      <c r="M67" s="21">
        <f>SUM(M9:M66)</f>
        <v>337663250</v>
      </c>
      <c r="N67" s="87"/>
      <c r="O67" s="87"/>
      <c r="P67" s="87"/>
    </row>
    <row r="68" spans="1:16" s="2" customFormat="1">
      <c r="A68" s="22"/>
      <c r="B68" s="22"/>
      <c r="C68" s="22"/>
      <c r="D68" s="27"/>
      <c r="E68" s="22"/>
      <c r="F68" s="22"/>
      <c r="G68" s="22"/>
      <c r="H68" s="23"/>
      <c r="I68" s="23"/>
      <c r="J68" s="23"/>
      <c r="K68" s="23"/>
      <c r="L68" s="23"/>
      <c r="M68" s="23"/>
      <c r="N68" s="23"/>
      <c r="O68" s="23"/>
      <c r="P68" s="22"/>
    </row>
    <row r="69" spans="1:16" s="2" customFormat="1">
      <c r="A69" s="22"/>
      <c r="B69" s="22" t="s">
        <v>4</v>
      </c>
      <c r="C69" s="22"/>
      <c r="D69" s="27"/>
      <c r="F69" s="22"/>
      <c r="G69" s="23"/>
      <c r="H69" s="23"/>
      <c r="I69" s="23"/>
      <c r="J69" s="23"/>
      <c r="K69" s="23"/>
      <c r="L69" s="23"/>
      <c r="M69" s="23"/>
      <c r="N69" s="23"/>
      <c r="O69" s="23"/>
      <c r="P69" s="22"/>
    </row>
    <row r="70" spans="1:16" s="2" customFormat="1">
      <c r="B70" s="22" t="s">
        <v>3</v>
      </c>
      <c r="D70" s="27"/>
      <c r="F70" s="9"/>
      <c r="G70" s="9"/>
      <c r="H70" s="9"/>
      <c r="I70" s="9"/>
      <c r="J70" s="9"/>
      <c r="K70" s="9"/>
      <c r="L70" s="9"/>
      <c r="M70" s="9"/>
      <c r="N70" s="90" t="s">
        <v>2</v>
      </c>
      <c r="O70" s="90"/>
      <c r="P70" s="90"/>
    </row>
    <row r="71" spans="1:16" s="2" customFormat="1">
      <c r="B71" s="22"/>
      <c r="D71" s="27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6" s="2" customFormat="1">
      <c r="B72" s="22"/>
      <c r="D72" s="27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6" s="2" customFormat="1">
      <c r="B73" s="22"/>
      <c r="D73" s="27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6" s="2" customFormat="1">
      <c r="B74" s="22"/>
      <c r="D74" s="27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6" s="2" customFormat="1">
      <c r="B75" s="24" t="s">
        <v>1</v>
      </c>
      <c r="D75" s="27"/>
      <c r="E75" s="9"/>
      <c r="F75" s="9"/>
      <c r="G75" s="9"/>
      <c r="H75" s="9"/>
      <c r="I75" s="9"/>
      <c r="J75" s="9"/>
      <c r="K75" s="9"/>
      <c r="L75" s="9"/>
      <c r="M75" s="9"/>
      <c r="N75" s="93" t="s">
        <v>61</v>
      </c>
      <c r="O75" s="93"/>
      <c r="P75" s="93"/>
    </row>
    <row r="76" spans="1:16" s="2" customFormat="1">
      <c r="B76" s="22" t="s">
        <v>0</v>
      </c>
      <c r="D76" s="27"/>
      <c r="E76" s="9"/>
      <c r="F76" s="9"/>
      <c r="G76" s="9"/>
      <c r="H76" s="9"/>
      <c r="I76" s="9"/>
      <c r="J76" s="9"/>
      <c r="K76" s="9"/>
      <c r="L76" s="9"/>
      <c r="M76" s="9"/>
      <c r="N76" s="90" t="s">
        <v>62</v>
      </c>
      <c r="O76" s="90"/>
      <c r="P76" s="90"/>
    </row>
    <row r="77" spans="1:16" s="2" customFormat="1">
      <c r="D77" s="27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6" s="2" customFormat="1">
      <c r="D78" s="27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6" s="2" customFormat="1">
      <c r="D79" s="27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6" s="2" customFormat="1">
      <c r="D80" s="27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4:15" s="2" customFormat="1">
      <c r="D81" s="27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4:15" s="2" customFormat="1">
      <c r="D82" s="27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</sheetData>
  <autoFilter ref="N1:N82"/>
  <mergeCells count="27">
    <mergeCell ref="N76:P76"/>
    <mergeCell ref="H67:K67"/>
    <mergeCell ref="N67:P67"/>
    <mergeCell ref="A67:E67"/>
    <mergeCell ref="N75:P75"/>
    <mergeCell ref="N70:P70"/>
    <mergeCell ref="L6:L7"/>
    <mergeCell ref="M5:M7"/>
    <mergeCell ref="C5:C7"/>
    <mergeCell ref="N5:N7"/>
    <mergeCell ref="O5:O7"/>
    <mergeCell ref="A1:P1"/>
    <mergeCell ref="A2:P2"/>
    <mergeCell ref="A3:P3"/>
    <mergeCell ref="E6:E7"/>
    <mergeCell ref="F6:F7"/>
    <mergeCell ref="G6:G7"/>
    <mergeCell ref="E5:G5"/>
    <mergeCell ref="H6:H7"/>
    <mergeCell ref="B5:B7"/>
    <mergeCell ref="H5:L5"/>
    <mergeCell ref="I6:I7"/>
    <mergeCell ref="P5:P7"/>
    <mergeCell ref="D5:D7"/>
    <mergeCell ref="A5:A7"/>
    <mergeCell ref="J6:J7"/>
    <mergeCell ref="K6:K7"/>
  </mergeCells>
  <printOptions horizontalCentered="1"/>
  <pageMargins left="0.51181102362204722" right="0.11811023622047245" top="0.35433070866141736" bottom="0.74803149606299213" header="0.31496062992125984" footer="0.31496062992125984"/>
  <pageSetup paperSize="256" scale="7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4"/>
  <sheetViews>
    <sheetView zoomScale="80" zoomScaleNormal="80" workbookViewId="0">
      <pane ySplit="8" topLeftCell="A28" activePane="bottomLeft" state="frozen"/>
      <selection pane="bottomLeft" activeCell="A35" sqref="A35:XFD35"/>
    </sheetView>
  </sheetViews>
  <sheetFormatPr defaultColWidth="9.140625" defaultRowHeight="12.75"/>
  <cols>
    <col min="1" max="1" width="3.7109375" style="2" customWidth="1"/>
    <col min="2" max="2" width="26" style="2" customWidth="1"/>
    <col min="3" max="3" width="29.42578125" style="2" customWidth="1"/>
    <col min="4" max="4" width="17.42578125" style="27" customWidth="1"/>
    <col min="5" max="5" width="10.140625" style="2" customWidth="1"/>
    <col min="6" max="7" width="15.140625" style="2" customWidth="1"/>
    <col min="8" max="8" width="10.5703125" style="9" customWidth="1"/>
    <col min="9" max="9" width="10.7109375" style="9" customWidth="1"/>
    <col min="10" max="10" width="11.7109375" style="9" customWidth="1"/>
    <col min="11" max="11" width="13.5703125" style="9" customWidth="1"/>
    <col min="12" max="12" width="14.7109375" style="9" customWidth="1"/>
    <col min="13" max="13" width="15.140625" style="9" customWidth="1"/>
    <col min="14" max="14" width="11" style="9" customWidth="1"/>
    <col min="15" max="15" width="9.7109375" style="9" customWidth="1"/>
    <col min="16" max="16" width="9.85546875" style="2" customWidth="1"/>
    <col min="17" max="17" width="11.5703125" style="2" bestFit="1" customWidth="1"/>
    <col min="18" max="16384" width="9.140625" style="2"/>
  </cols>
  <sheetData>
    <row r="1" spans="1:17">
      <c r="A1" s="82" t="s">
        <v>27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7">
      <c r="A2" s="82" t="s">
        <v>97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7">
      <c r="A3" s="82" t="s">
        <v>26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5" spans="1:17" ht="15" customHeight="1">
      <c r="A5" s="89" t="s">
        <v>25</v>
      </c>
      <c r="B5" s="83" t="s">
        <v>24</v>
      </c>
      <c r="C5" s="83" t="s">
        <v>23</v>
      </c>
      <c r="D5" s="83" t="s">
        <v>22</v>
      </c>
      <c r="E5" s="85" t="s">
        <v>21</v>
      </c>
      <c r="F5" s="85"/>
      <c r="G5" s="85"/>
      <c r="H5" s="87" t="s">
        <v>20</v>
      </c>
      <c r="I5" s="87"/>
      <c r="J5" s="87"/>
      <c r="K5" s="87"/>
      <c r="L5" s="87"/>
      <c r="M5" s="88" t="s">
        <v>19</v>
      </c>
      <c r="N5" s="86" t="s">
        <v>18</v>
      </c>
      <c r="O5" s="86" t="s">
        <v>17</v>
      </c>
      <c r="P5" s="89" t="s">
        <v>16</v>
      </c>
    </row>
    <row r="6" spans="1:17" ht="14.25" customHeight="1">
      <c r="A6" s="89"/>
      <c r="B6" s="83"/>
      <c r="C6" s="83"/>
      <c r="D6" s="83"/>
      <c r="E6" s="83" t="s">
        <v>15</v>
      </c>
      <c r="F6" s="84" t="s">
        <v>14</v>
      </c>
      <c r="G6" s="83" t="s">
        <v>13</v>
      </c>
      <c r="H6" s="86" t="s">
        <v>12</v>
      </c>
      <c r="I6" s="88" t="s">
        <v>11</v>
      </c>
      <c r="J6" s="86" t="s">
        <v>10</v>
      </c>
      <c r="K6" s="86" t="s">
        <v>9</v>
      </c>
      <c r="L6" s="86" t="s">
        <v>8</v>
      </c>
      <c r="M6" s="88"/>
      <c r="N6" s="86"/>
      <c r="O6" s="86"/>
      <c r="P6" s="89"/>
    </row>
    <row r="7" spans="1:17">
      <c r="A7" s="89"/>
      <c r="B7" s="83"/>
      <c r="C7" s="83"/>
      <c r="D7" s="83"/>
      <c r="E7" s="83"/>
      <c r="F7" s="84"/>
      <c r="G7" s="83"/>
      <c r="H7" s="86"/>
      <c r="I7" s="88"/>
      <c r="J7" s="86"/>
      <c r="K7" s="86"/>
      <c r="L7" s="86"/>
      <c r="M7" s="88"/>
      <c r="N7" s="86"/>
      <c r="O7" s="86"/>
      <c r="P7" s="89"/>
    </row>
    <row r="8" spans="1:17" ht="11.25" customHeight="1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</row>
    <row r="9" spans="1:17" ht="25.5">
      <c r="A9" s="5">
        <v>1</v>
      </c>
      <c r="B9" s="3" t="s">
        <v>28</v>
      </c>
      <c r="C9" s="6" t="s">
        <v>29</v>
      </c>
      <c r="D9" s="25" t="s">
        <v>35</v>
      </c>
      <c r="E9" s="3">
        <v>1</v>
      </c>
      <c r="F9" s="7">
        <v>7046000</v>
      </c>
      <c r="G9" s="8">
        <f>F9*E9</f>
        <v>7046000</v>
      </c>
      <c r="H9" s="7">
        <v>0</v>
      </c>
      <c r="I9" s="7">
        <v>0</v>
      </c>
      <c r="J9" s="7">
        <v>0</v>
      </c>
      <c r="K9" s="7">
        <v>0</v>
      </c>
      <c r="L9" s="7">
        <f>H9+I9+J9+K9</f>
        <v>0</v>
      </c>
      <c r="M9" s="7">
        <f>G9+L9</f>
        <v>7046000</v>
      </c>
      <c r="N9" s="7" t="s">
        <v>6</v>
      </c>
      <c r="O9" s="7" t="s">
        <v>5</v>
      </c>
      <c r="P9" s="7"/>
      <c r="Q9" s="9"/>
    </row>
    <row r="10" spans="1:17" ht="25.5">
      <c r="A10" s="5">
        <v>2</v>
      </c>
      <c r="B10" s="3" t="s">
        <v>28</v>
      </c>
      <c r="C10" s="6" t="s">
        <v>29</v>
      </c>
      <c r="D10" s="25" t="s">
        <v>36</v>
      </c>
      <c r="E10" s="3">
        <v>2</v>
      </c>
      <c r="F10" s="10">
        <v>8083000</v>
      </c>
      <c r="G10" s="11">
        <f t="shared" ref="G10:G35" si="0">F10*E10</f>
        <v>16166000</v>
      </c>
      <c r="H10" s="7">
        <v>0</v>
      </c>
      <c r="I10" s="7">
        <v>0</v>
      </c>
      <c r="J10" s="7">
        <v>0</v>
      </c>
      <c r="K10" s="7">
        <v>0</v>
      </c>
      <c r="L10" s="7">
        <f t="shared" ref="L10:L35" si="1">H10+I10+J10+K10</f>
        <v>0</v>
      </c>
      <c r="M10" s="7">
        <f t="shared" ref="M10:M35" si="2">G10+L10</f>
        <v>16166000</v>
      </c>
      <c r="N10" s="7" t="s">
        <v>6</v>
      </c>
      <c r="O10" s="7" t="s">
        <v>5</v>
      </c>
      <c r="P10" s="7"/>
      <c r="Q10" s="9"/>
    </row>
    <row r="11" spans="1:17" ht="25.5">
      <c r="A11" s="5">
        <v>3</v>
      </c>
      <c r="B11" s="3" t="s">
        <v>28</v>
      </c>
      <c r="C11" s="6" t="s">
        <v>30</v>
      </c>
      <c r="D11" s="25" t="s">
        <v>37</v>
      </c>
      <c r="E11" s="3">
        <v>2</v>
      </c>
      <c r="F11" s="10">
        <v>10990000</v>
      </c>
      <c r="G11" s="11">
        <f t="shared" si="0"/>
        <v>21980000</v>
      </c>
      <c r="H11" s="7">
        <v>0</v>
      </c>
      <c r="I11" s="7">
        <v>0</v>
      </c>
      <c r="J11" s="7">
        <v>0</v>
      </c>
      <c r="K11" s="7">
        <v>0</v>
      </c>
      <c r="L11" s="7">
        <f t="shared" si="1"/>
        <v>0</v>
      </c>
      <c r="M11" s="7">
        <f t="shared" si="2"/>
        <v>21980000</v>
      </c>
      <c r="N11" s="7" t="s">
        <v>6</v>
      </c>
      <c r="O11" s="7" t="s">
        <v>5</v>
      </c>
      <c r="P11" s="3"/>
    </row>
    <row r="12" spans="1:17" ht="25.5">
      <c r="A12" s="5">
        <v>4</v>
      </c>
      <c r="B12" s="3" t="s">
        <v>28</v>
      </c>
      <c r="C12" s="6" t="s">
        <v>30</v>
      </c>
      <c r="D12" s="25" t="s">
        <v>38</v>
      </c>
      <c r="E12" s="3">
        <v>2</v>
      </c>
      <c r="F12" s="7">
        <v>9993000</v>
      </c>
      <c r="G12" s="8">
        <f t="shared" si="0"/>
        <v>19986000</v>
      </c>
      <c r="H12" s="7">
        <v>180000</v>
      </c>
      <c r="I12" s="7">
        <v>180000</v>
      </c>
      <c r="J12" s="7">
        <v>0</v>
      </c>
      <c r="K12" s="7">
        <v>0</v>
      </c>
      <c r="L12" s="7">
        <f t="shared" si="1"/>
        <v>360000</v>
      </c>
      <c r="M12" s="7">
        <f t="shared" si="2"/>
        <v>20346000</v>
      </c>
      <c r="N12" s="7" t="s">
        <v>6</v>
      </c>
      <c r="O12" s="7" t="s">
        <v>5</v>
      </c>
      <c r="P12" s="3"/>
    </row>
    <row r="13" spans="1:17" ht="38.25">
      <c r="A13" s="5">
        <v>5</v>
      </c>
      <c r="B13" s="3" t="s">
        <v>28</v>
      </c>
      <c r="C13" s="6" t="s">
        <v>7</v>
      </c>
      <c r="D13" s="25" t="s">
        <v>39</v>
      </c>
      <c r="E13" s="38">
        <v>2</v>
      </c>
      <c r="F13" s="11">
        <v>948500</v>
      </c>
      <c r="G13" s="37">
        <f t="shared" si="0"/>
        <v>1897000</v>
      </c>
      <c r="H13" s="7"/>
      <c r="I13" s="7"/>
      <c r="J13" s="7"/>
      <c r="K13" s="7"/>
      <c r="L13" s="7">
        <f t="shared" si="1"/>
        <v>0</v>
      </c>
      <c r="M13" s="7">
        <f t="shared" si="2"/>
        <v>1897000</v>
      </c>
      <c r="N13" s="7" t="s">
        <v>6</v>
      </c>
      <c r="O13" s="7" t="s">
        <v>5</v>
      </c>
      <c r="P13" s="3"/>
    </row>
    <row r="14" spans="1:17" ht="25.5">
      <c r="A14" s="5">
        <v>6</v>
      </c>
      <c r="B14" s="3" t="s">
        <v>28</v>
      </c>
      <c r="C14" s="12" t="s">
        <v>7</v>
      </c>
      <c r="D14" s="25" t="s">
        <v>40</v>
      </c>
      <c r="E14" s="13">
        <v>2</v>
      </c>
      <c r="F14" s="11">
        <v>2295500</v>
      </c>
      <c r="G14" s="8">
        <f t="shared" si="0"/>
        <v>4591000</v>
      </c>
      <c r="H14" s="7">
        <v>0</v>
      </c>
      <c r="I14" s="7">
        <v>0</v>
      </c>
      <c r="J14" s="7">
        <v>0</v>
      </c>
      <c r="K14" s="7">
        <v>0</v>
      </c>
      <c r="L14" s="7">
        <f t="shared" si="1"/>
        <v>0</v>
      </c>
      <c r="M14" s="7">
        <f t="shared" si="2"/>
        <v>4591000</v>
      </c>
      <c r="N14" s="7" t="s">
        <v>6</v>
      </c>
      <c r="O14" s="7" t="s">
        <v>5</v>
      </c>
      <c r="P14" s="3"/>
    </row>
    <row r="15" spans="1:17" ht="25.5">
      <c r="A15" s="5">
        <v>7</v>
      </c>
      <c r="B15" s="3" t="s">
        <v>28</v>
      </c>
      <c r="C15" s="12" t="s">
        <v>31</v>
      </c>
      <c r="D15" s="25" t="s">
        <v>41</v>
      </c>
      <c r="E15" s="13">
        <v>2</v>
      </c>
      <c r="F15" s="11">
        <v>746000</v>
      </c>
      <c r="G15" s="8">
        <f t="shared" si="0"/>
        <v>1492000</v>
      </c>
      <c r="H15" s="7">
        <v>0</v>
      </c>
      <c r="I15" s="7">
        <v>0</v>
      </c>
      <c r="J15" s="7">
        <v>0</v>
      </c>
      <c r="K15" s="7">
        <v>0</v>
      </c>
      <c r="L15" s="7">
        <f t="shared" si="1"/>
        <v>0</v>
      </c>
      <c r="M15" s="7">
        <f t="shared" si="2"/>
        <v>1492000</v>
      </c>
      <c r="N15" s="7" t="s">
        <v>6</v>
      </c>
      <c r="O15" s="7" t="s">
        <v>5</v>
      </c>
      <c r="P15" s="3"/>
    </row>
    <row r="16" spans="1:17" ht="17.25" customHeight="1">
      <c r="A16" s="5">
        <v>8</v>
      </c>
      <c r="B16" s="3" t="s">
        <v>28</v>
      </c>
      <c r="C16" s="6" t="s">
        <v>32</v>
      </c>
      <c r="D16" s="25" t="s">
        <v>42</v>
      </c>
      <c r="E16" s="3">
        <v>2</v>
      </c>
      <c r="F16" s="11">
        <v>1492000</v>
      </c>
      <c r="G16" s="10">
        <f t="shared" si="0"/>
        <v>2984000</v>
      </c>
      <c r="H16" s="7">
        <v>0</v>
      </c>
      <c r="I16" s="7">
        <v>0</v>
      </c>
      <c r="J16" s="7">
        <v>0</v>
      </c>
      <c r="K16" s="7">
        <v>0</v>
      </c>
      <c r="L16" s="7">
        <f t="shared" si="1"/>
        <v>0</v>
      </c>
      <c r="M16" s="7">
        <f t="shared" si="2"/>
        <v>2984000</v>
      </c>
      <c r="N16" s="7" t="s">
        <v>6</v>
      </c>
      <c r="O16" s="7" t="s">
        <v>5</v>
      </c>
      <c r="P16" s="3"/>
    </row>
    <row r="17" spans="1:17" ht="25.5">
      <c r="A17" s="5">
        <v>9</v>
      </c>
      <c r="B17" s="3" t="s">
        <v>28</v>
      </c>
      <c r="C17" s="14" t="s">
        <v>33</v>
      </c>
      <c r="D17" s="25" t="s">
        <v>43</v>
      </c>
      <c r="E17" s="13">
        <v>1</v>
      </c>
      <c r="F17" s="11">
        <v>2492000</v>
      </c>
      <c r="G17" s="8">
        <f t="shared" si="0"/>
        <v>2492000</v>
      </c>
      <c r="H17" s="7">
        <v>0</v>
      </c>
      <c r="I17" s="7">
        <v>0</v>
      </c>
      <c r="J17" s="7">
        <v>0</v>
      </c>
      <c r="K17" s="7">
        <v>0</v>
      </c>
      <c r="L17" s="7">
        <f t="shared" si="1"/>
        <v>0</v>
      </c>
      <c r="M17" s="7">
        <f t="shared" si="2"/>
        <v>2492000</v>
      </c>
      <c r="N17" s="7" t="s">
        <v>6</v>
      </c>
      <c r="O17" s="7" t="s">
        <v>5</v>
      </c>
      <c r="P17" s="3"/>
    </row>
    <row r="18" spans="1:17" ht="38.25">
      <c r="A18" s="5">
        <v>10</v>
      </c>
      <c r="B18" s="3" t="s">
        <v>28</v>
      </c>
      <c r="C18" s="12" t="s">
        <v>34</v>
      </c>
      <c r="D18" s="25" t="s">
        <v>44</v>
      </c>
      <c r="E18" s="13">
        <v>1</v>
      </c>
      <c r="F18" s="15">
        <v>4490000</v>
      </c>
      <c r="G18" s="37">
        <f t="shared" si="0"/>
        <v>4490000</v>
      </c>
      <c r="H18" s="7">
        <v>0</v>
      </c>
      <c r="I18" s="7">
        <v>0</v>
      </c>
      <c r="J18" s="7">
        <v>0</v>
      </c>
      <c r="K18" s="7">
        <v>0</v>
      </c>
      <c r="L18" s="7">
        <f t="shared" si="1"/>
        <v>0</v>
      </c>
      <c r="M18" s="7">
        <f t="shared" si="2"/>
        <v>4490000</v>
      </c>
      <c r="N18" s="7" t="s">
        <v>6</v>
      </c>
      <c r="O18" s="7" t="s">
        <v>5</v>
      </c>
      <c r="P18" s="3"/>
    </row>
    <row r="19" spans="1:17" ht="24.95" customHeight="1">
      <c r="A19" s="5">
        <v>11</v>
      </c>
      <c r="B19" s="16" t="s">
        <v>63</v>
      </c>
      <c r="C19" s="14" t="s">
        <v>45</v>
      </c>
      <c r="D19" s="26" t="s">
        <v>5</v>
      </c>
      <c r="E19" s="13">
        <v>1</v>
      </c>
      <c r="F19" s="1">
        <v>700000</v>
      </c>
      <c r="G19" s="8">
        <f t="shared" si="0"/>
        <v>700000</v>
      </c>
      <c r="H19" s="7">
        <v>0</v>
      </c>
      <c r="I19" s="7">
        <v>0</v>
      </c>
      <c r="J19" s="7">
        <v>0</v>
      </c>
      <c r="K19" s="7">
        <v>0</v>
      </c>
      <c r="L19" s="7">
        <f t="shared" si="1"/>
        <v>0</v>
      </c>
      <c r="M19" s="7">
        <f t="shared" si="2"/>
        <v>700000</v>
      </c>
      <c r="N19" s="7" t="s">
        <v>6</v>
      </c>
      <c r="O19" s="7" t="s">
        <v>5</v>
      </c>
      <c r="P19" s="3"/>
    </row>
    <row r="20" spans="1:17" ht="24.95" customHeight="1">
      <c r="A20" s="5">
        <v>12</v>
      </c>
      <c r="B20" s="16" t="s">
        <v>63</v>
      </c>
      <c r="C20" s="12" t="s">
        <v>46</v>
      </c>
      <c r="D20" s="26" t="s">
        <v>5</v>
      </c>
      <c r="E20" s="13">
        <v>1</v>
      </c>
      <c r="F20" s="1">
        <v>550000</v>
      </c>
      <c r="G20" s="8">
        <f t="shared" si="0"/>
        <v>550000</v>
      </c>
      <c r="H20" s="7">
        <v>0</v>
      </c>
      <c r="I20" s="7">
        <v>0</v>
      </c>
      <c r="J20" s="7">
        <v>0</v>
      </c>
      <c r="K20" s="7">
        <v>0</v>
      </c>
      <c r="L20" s="7">
        <f t="shared" si="1"/>
        <v>0</v>
      </c>
      <c r="M20" s="7">
        <f t="shared" si="2"/>
        <v>550000</v>
      </c>
      <c r="N20" s="7" t="s">
        <v>6</v>
      </c>
      <c r="O20" s="7" t="s">
        <v>5</v>
      </c>
      <c r="P20" s="3"/>
    </row>
    <row r="21" spans="1:17" ht="24.95" customHeight="1">
      <c r="A21" s="5">
        <v>13</v>
      </c>
      <c r="B21" s="16" t="s">
        <v>63</v>
      </c>
      <c r="C21" s="12" t="s">
        <v>110</v>
      </c>
      <c r="D21" s="26" t="s">
        <v>5</v>
      </c>
      <c r="E21" s="13">
        <v>1</v>
      </c>
      <c r="F21" s="1">
        <v>200000</v>
      </c>
      <c r="G21" s="8">
        <f t="shared" ref="G21" si="3">F21*E21</f>
        <v>200000</v>
      </c>
      <c r="H21" s="7">
        <v>0</v>
      </c>
      <c r="I21" s="7">
        <v>0</v>
      </c>
      <c r="J21" s="7">
        <v>0</v>
      </c>
      <c r="K21" s="7">
        <v>0</v>
      </c>
      <c r="L21" s="7">
        <f t="shared" ref="L21" si="4">H21+I21+J21+K21</f>
        <v>0</v>
      </c>
      <c r="M21" s="7">
        <f t="shared" ref="M21" si="5">G21+L21</f>
        <v>200000</v>
      </c>
      <c r="N21" s="7" t="s">
        <v>6</v>
      </c>
      <c r="O21" s="7" t="s">
        <v>5</v>
      </c>
      <c r="P21" s="3"/>
    </row>
    <row r="22" spans="1:17" ht="24.95" customHeight="1">
      <c r="A22" s="5">
        <v>14</v>
      </c>
      <c r="B22" s="16" t="s">
        <v>63</v>
      </c>
      <c r="C22" s="14" t="s">
        <v>47</v>
      </c>
      <c r="D22" s="26" t="s">
        <v>5</v>
      </c>
      <c r="E22" s="13">
        <v>1</v>
      </c>
      <c r="F22" s="1">
        <v>150000</v>
      </c>
      <c r="G22" s="8">
        <f t="shared" si="0"/>
        <v>150000</v>
      </c>
      <c r="H22" s="7">
        <v>0</v>
      </c>
      <c r="I22" s="7">
        <v>0</v>
      </c>
      <c r="J22" s="7">
        <v>0</v>
      </c>
      <c r="K22" s="7">
        <v>0</v>
      </c>
      <c r="L22" s="7">
        <f t="shared" si="1"/>
        <v>0</v>
      </c>
      <c r="M22" s="7">
        <f t="shared" si="2"/>
        <v>150000</v>
      </c>
      <c r="N22" s="7" t="s">
        <v>6</v>
      </c>
      <c r="O22" s="7" t="s">
        <v>5</v>
      </c>
      <c r="P22" s="3"/>
      <c r="Q22" s="17"/>
    </row>
    <row r="23" spans="1:17" ht="24.95" customHeight="1">
      <c r="A23" s="5">
        <v>15</v>
      </c>
      <c r="B23" s="16" t="s">
        <v>63</v>
      </c>
      <c r="C23" s="12" t="s">
        <v>48</v>
      </c>
      <c r="D23" s="26" t="s">
        <v>5</v>
      </c>
      <c r="E23" s="13">
        <v>1</v>
      </c>
      <c r="F23" s="1">
        <v>107000</v>
      </c>
      <c r="G23" s="8">
        <f t="shared" si="0"/>
        <v>107000</v>
      </c>
      <c r="H23" s="7">
        <v>0</v>
      </c>
      <c r="I23" s="7">
        <v>0</v>
      </c>
      <c r="J23" s="7">
        <v>0</v>
      </c>
      <c r="K23" s="7">
        <v>0</v>
      </c>
      <c r="L23" s="7">
        <f t="shared" si="1"/>
        <v>0</v>
      </c>
      <c r="M23" s="7">
        <f t="shared" si="2"/>
        <v>107000</v>
      </c>
      <c r="N23" s="7" t="s">
        <v>6</v>
      </c>
      <c r="O23" s="7" t="s">
        <v>5</v>
      </c>
      <c r="P23" s="3"/>
    </row>
    <row r="24" spans="1:17" ht="24.95" customHeight="1">
      <c r="A24" s="5">
        <v>16</v>
      </c>
      <c r="B24" s="16" t="s">
        <v>63</v>
      </c>
      <c r="C24" s="14" t="s">
        <v>49</v>
      </c>
      <c r="D24" s="26" t="s">
        <v>5</v>
      </c>
      <c r="E24" s="13">
        <v>1</v>
      </c>
      <c r="F24" s="1">
        <v>56000</v>
      </c>
      <c r="G24" s="8">
        <f t="shared" si="0"/>
        <v>56000</v>
      </c>
      <c r="H24" s="7">
        <v>0</v>
      </c>
      <c r="I24" s="7">
        <v>0</v>
      </c>
      <c r="J24" s="7">
        <v>0</v>
      </c>
      <c r="K24" s="7">
        <v>0</v>
      </c>
      <c r="L24" s="7">
        <f t="shared" si="1"/>
        <v>0</v>
      </c>
      <c r="M24" s="7">
        <f t="shared" si="2"/>
        <v>56000</v>
      </c>
      <c r="N24" s="7" t="s">
        <v>6</v>
      </c>
      <c r="O24" s="7" t="s">
        <v>5</v>
      </c>
      <c r="P24" s="3"/>
    </row>
    <row r="25" spans="1:17" ht="24.95" customHeight="1">
      <c r="A25" s="5">
        <v>17</v>
      </c>
      <c r="B25" s="16" t="s">
        <v>63</v>
      </c>
      <c r="C25" s="12" t="s">
        <v>50</v>
      </c>
      <c r="D25" s="26" t="s">
        <v>5</v>
      </c>
      <c r="E25" s="13">
        <v>2</v>
      </c>
      <c r="F25" s="1">
        <v>73000</v>
      </c>
      <c r="G25" s="8">
        <f t="shared" si="0"/>
        <v>146000</v>
      </c>
      <c r="H25" s="7">
        <v>0</v>
      </c>
      <c r="I25" s="7">
        <v>0</v>
      </c>
      <c r="J25" s="7">
        <v>0</v>
      </c>
      <c r="K25" s="7">
        <v>0</v>
      </c>
      <c r="L25" s="7">
        <f t="shared" si="1"/>
        <v>0</v>
      </c>
      <c r="M25" s="7">
        <f t="shared" si="2"/>
        <v>146000</v>
      </c>
      <c r="N25" s="7" t="s">
        <v>6</v>
      </c>
      <c r="O25" s="7" t="s">
        <v>5</v>
      </c>
      <c r="P25" s="3"/>
      <c r="Q25" s="17"/>
    </row>
    <row r="26" spans="1:17" ht="24.95" customHeight="1">
      <c r="A26" s="5">
        <v>18</v>
      </c>
      <c r="B26" s="16" t="s">
        <v>63</v>
      </c>
      <c r="C26" s="14" t="s">
        <v>51</v>
      </c>
      <c r="D26" s="26" t="s">
        <v>5</v>
      </c>
      <c r="E26" s="13">
        <v>1</v>
      </c>
      <c r="F26" s="1">
        <v>42000</v>
      </c>
      <c r="G26" s="8">
        <f t="shared" si="0"/>
        <v>42000</v>
      </c>
      <c r="H26" s="7">
        <v>0</v>
      </c>
      <c r="I26" s="7">
        <v>0</v>
      </c>
      <c r="J26" s="7">
        <v>0</v>
      </c>
      <c r="K26" s="7">
        <v>0</v>
      </c>
      <c r="L26" s="7">
        <f t="shared" si="1"/>
        <v>0</v>
      </c>
      <c r="M26" s="7">
        <f t="shared" si="2"/>
        <v>42000</v>
      </c>
      <c r="N26" s="7" t="s">
        <v>6</v>
      </c>
      <c r="O26" s="7" t="s">
        <v>5</v>
      </c>
      <c r="P26" s="3"/>
    </row>
    <row r="27" spans="1:17" ht="24.95" customHeight="1">
      <c r="A27" s="5">
        <v>19</v>
      </c>
      <c r="B27" s="16" t="s">
        <v>63</v>
      </c>
      <c r="C27" s="12" t="s">
        <v>52</v>
      </c>
      <c r="D27" s="26" t="s">
        <v>5</v>
      </c>
      <c r="E27" s="13">
        <v>1</v>
      </c>
      <c r="F27" s="1">
        <v>50000</v>
      </c>
      <c r="G27" s="8">
        <f t="shared" si="0"/>
        <v>50000</v>
      </c>
      <c r="H27" s="7">
        <v>0</v>
      </c>
      <c r="I27" s="7">
        <v>0</v>
      </c>
      <c r="J27" s="7">
        <v>0</v>
      </c>
      <c r="K27" s="7">
        <v>0</v>
      </c>
      <c r="L27" s="7">
        <f t="shared" si="1"/>
        <v>0</v>
      </c>
      <c r="M27" s="7">
        <f t="shared" si="2"/>
        <v>50000</v>
      </c>
      <c r="N27" s="7" t="s">
        <v>6</v>
      </c>
      <c r="O27" s="7" t="s">
        <v>5</v>
      </c>
      <c r="P27" s="3"/>
      <c r="Q27" s="17"/>
    </row>
    <row r="28" spans="1:17" ht="24.95" customHeight="1">
      <c r="A28" s="5">
        <v>20</v>
      </c>
      <c r="B28" s="16" t="s">
        <v>63</v>
      </c>
      <c r="C28" s="12" t="s">
        <v>53</v>
      </c>
      <c r="D28" s="26" t="s">
        <v>5</v>
      </c>
      <c r="E28" s="13">
        <v>1</v>
      </c>
      <c r="F28" s="1">
        <v>311150</v>
      </c>
      <c r="G28" s="8">
        <f t="shared" si="0"/>
        <v>311150</v>
      </c>
      <c r="H28" s="7">
        <v>0</v>
      </c>
      <c r="I28" s="7">
        <v>0</v>
      </c>
      <c r="J28" s="7">
        <v>0</v>
      </c>
      <c r="K28" s="7">
        <v>0</v>
      </c>
      <c r="L28" s="7">
        <f t="shared" si="1"/>
        <v>0</v>
      </c>
      <c r="M28" s="7">
        <f t="shared" si="2"/>
        <v>311150</v>
      </c>
      <c r="N28" s="7" t="s">
        <v>6</v>
      </c>
      <c r="O28" s="7" t="s">
        <v>5</v>
      </c>
      <c r="P28" s="3"/>
    </row>
    <row r="29" spans="1:17" ht="24.95" customHeight="1">
      <c r="A29" s="5">
        <v>21</v>
      </c>
      <c r="B29" s="16" t="s">
        <v>63</v>
      </c>
      <c r="C29" s="12" t="s">
        <v>54</v>
      </c>
      <c r="D29" s="26" t="s">
        <v>5</v>
      </c>
      <c r="E29" s="13">
        <v>1</v>
      </c>
      <c r="F29" s="1">
        <v>141000</v>
      </c>
      <c r="G29" s="8">
        <f t="shared" si="0"/>
        <v>141000</v>
      </c>
      <c r="H29" s="7">
        <v>0</v>
      </c>
      <c r="I29" s="7">
        <v>0</v>
      </c>
      <c r="J29" s="7">
        <v>0</v>
      </c>
      <c r="K29" s="7">
        <v>0</v>
      </c>
      <c r="L29" s="7">
        <f t="shared" si="1"/>
        <v>0</v>
      </c>
      <c r="M29" s="7">
        <f t="shared" si="2"/>
        <v>141000</v>
      </c>
      <c r="N29" s="7" t="s">
        <v>6</v>
      </c>
      <c r="O29" s="7" t="s">
        <v>5</v>
      </c>
      <c r="P29" s="3"/>
    </row>
    <row r="30" spans="1:17" ht="24.95" customHeight="1">
      <c r="A30" s="5">
        <v>22</v>
      </c>
      <c r="B30" s="16" t="s">
        <v>63</v>
      </c>
      <c r="C30" s="12" t="s">
        <v>55</v>
      </c>
      <c r="D30" s="26" t="s">
        <v>5</v>
      </c>
      <c r="E30" s="13">
        <v>1</v>
      </c>
      <c r="F30" s="1">
        <v>50000</v>
      </c>
      <c r="G30" s="8">
        <f t="shared" si="0"/>
        <v>50000</v>
      </c>
      <c r="H30" s="7">
        <v>0</v>
      </c>
      <c r="I30" s="7">
        <v>0</v>
      </c>
      <c r="J30" s="7">
        <v>0</v>
      </c>
      <c r="K30" s="7">
        <v>0</v>
      </c>
      <c r="L30" s="7">
        <f t="shared" si="1"/>
        <v>0</v>
      </c>
      <c r="M30" s="7">
        <f t="shared" si="2"/>
        <v>50000</v>
      </c>
      <c r="N30" s="7" t="s">
        <v>6</v>
      </c>
      <c r="O30" s="7" t="s">
        <v>5</v>
      </c>
      <c r="P30" s="3"/>
    </row>
    <row r="31" spans="1:17" ht="24.95" customHeight="1">
      <c r="A31" s="5">
        <v>23</v>
      </c>
      <c r="B31" s="16" t="s">
        <v>63</v>
      </c>
      <c r="C31" s="12" t="s">
        <v>56</v>
      </c>
      <c r="D31" s="26" t="s">
        <v>5</v>
      </c>
      <c r="E31" s="13">
        <v>1</v>
      </c>
      <c r="F31" s="1">
        <v>35000</v>
      </c>
      <c r="G31" s="8">
        <f t="shared" si="0"/>
        <v>35000</v>
      </c>
      <c r="H31" s="7">
        <v>0</v>
      </c>
      <c r="I31" s="7">
        <v>0</v>
      </c>
      <c r="J31" s="7">
        <v>0</v>
      </c>
      <c r="K31" s="7">
        <v>0</v>
      </c>
      <c r="L31" s="7">
        <f t="shared" si="1"/>
        <v>0</v>
      </c>
      <c r="M31" s="7">
        <f t="shared" si="2"/>
        <v>35000</v>
      </c>
      <c r="N31" s="7" t="s">
        <v>6</v>
      </c>
      <c r="O31" s="7" t="s">
        <v>5</v>
      </c>
      <c r="P31" s="3"/>
    </row>
    <row r="32" spans="1:17" ht="24.95" customHeight="1">
      <c r="A32" s="5">
        <v>24</v>
      </c>
      <c r="B32" s="16" t="s">
        <v>63</v>
      </c>
      <c r="C32" s="12" t="s">
        <v>57</v>
      </c>
      <c r="D32" s="26" t="s">
        <v>5</v>
      </c>
      <c r="E32" s="13">
        <v>1</v>
      </c>
      <c r="F32" s="1">
        <v>96000</v>
      </c>
      <c r="G32" s="8">
        <f t="shared" si="0"/>
        <v>96000</v>
      </c>
      <c r="H32" s="7">
        <v>0</v>
      </c>
      <c r="I32" s="7">
        <v>0</v>
      </c>
      <c r="J32" s="7">
        <v>0</v>
      </c>
      <c r="K32" s="7">
        <v>0</v>
      </c>
      <c r="L32" s="7">
        <f t="shared" si="1"/>
        <v>0</v>
      </c>
      <c r="M32" s="7">
        <f t="shared" si="2"/>
        <v>96000</v>
      </c>
      <c r="N32" s="7" t="s">
        <v>6</v>
      </c>
      <c r="O32" s="7" t="s">
        <v>5</v>
      </c>
      <c r="P32" s="3"/>
    </row>
    <row r="33" spans="1:16" ht="24.95" customHeight="1">
      <c r="A33" s="5">
        <v>25</v>
      </c>
      <c r="B33" s="16" t="s">
        <v>63</v>
      </c>
      <c r="C33" s="12" t="s">
        <v>58</v>
      </c>
      <c r="D33" s="26" t="s">
        <v>5</v>
      </c>
      <c r="E33" s="13">
        <v>1</v>
      </c>
      <c r="F33" s="1">
        <v>34000</v>
      </c>
      <c r="G33" s="8">
        <f t="shared" si="0"/>
        <v>34000</v>
      </c>
      <c r="H33" s="7">
        <v>0</v>
      </c>
      <c r="I33" s="7">
        <v>0</v>
      </c>
      <c r="J33" s="7">
        <v>0</v>
      </c>
      <c r="K33" s="7">
        <v>0</v>
      </c>
      <c r="L33" s="7">
        <f t="shared" si="1"/>
        <v>0</v>
      </c>
      <c r="M33" s="7">
        <f t="shared" si="2"/>
        <v>34000</v>
      </c>
      <c r="N33" s="7" t="s">
        <v>6</v>
      </c>
      <c r="O33" s="7" t="s">
        <v>5</v>
      </c>
      <c r="P33" s="3"/>
    </row>
    <row r="34" spans="1:16" ht="24.95" customHeight="1">
      <c r="A34" s="5">
        <v>26</v>
      </c>
      <c r="B34" s="18" t="s">
        <v>5</v>
      </c>
      <c r="C34" s="12" t="s">
        <v>59</v>
      </c>
      <c r="D34" s="26" t="s">
        <v>5</v>
      </c>
      <c r="E34" s="13">
        <v>1</v>
      </c>
      <c r="F34" s="1">
        <v>2997900</v>
      </c>
      <c r="G34" s="8">
        <f t="shared" si="0"/>
        <v>2997900</v>
      </c>
      <c r="H34" s="7">
        <v>0</v>
      </c>
      <c r="I34" s="7">
        <v>0</v>
      </c>
      <c r="J34" s="7">
        <v>0</v>
      </c>
      <c r="K34" s="7">
        <v>0</v>
      </c>
      <c r="L34" s="7">
        <f t="shared" si="1"/>
        <v>0</v>
      </c>
      <c r="M34" s="7">
        <f>G34+L34</f>
        <v>2997900</v>
      </c>
      <c r="N34" s="7" t="s">
        <v>6</v>
      </c>
      <c r="O34" s="7" t="s">
        <v>5</v>
      </c>
      <c r="P34" s="3"/>
    </row>
    <row r="35" spans="1:16" ht="24.95" customHeight="1">
      <c r="A35" s="5">
        <v>27</v>
      </c>
      <c r="B35" s="18" t="s">
        <v>5</v>
      </c>
      <c r="C35" s="12" t="s">
        <v>60</v>
      </c>
      <c r="D35" s="26" t="s">
        <v>5</v>
      </c>
      <c r="E35" s="13">
        <v>1</v>
      </c>
      <c r="F35" s="1">
        <v>0</v>
      </c>
      <c r="G35" s="8">
        <f t="shared" si="0"/>
        <v>0</v>
      </c>
      <c r="H35" s="7">
        <v>180000</v>
      </c>
      <c r="I35" s="7">
        <v>180000</v>
      </c>
      <c r="J35" s="7">
        <v>0</v>
      </c>
      <c r="K35" s="7">
        <v>0</v>
      </c>
      <c r="L35" s="7">
        <f t="shared" si="1"/>
        <v>360000</v>
      </c>
      <c r="M35" s="7">
        <f t="shared" si="2"/>
        <v>360000</v>
      </c>
      <c r="N35" s="7" t="s">
        <v>6</v>
      </c>
      <c r="O35" s="7" t="s">
        <v>5</v>
      </c>
      <c r="P35" s="3"/>
    </row>
    <row r="36" spans="1:16" ht="18.75" customHeight="1">
      <c r="A36" s="5"/>
      <c r="B36" s="18"/>
      <c r="C36" s="30"/>
      <c r="D36" s="30"/>
      <c r="E36" s="30"/>
      <c r="F36" s="1"/>
      <c r="G36" s="8"/>
      <c r="H36" s="7"/>
      <c r="I36" s="7"/>
      <c r="J36" s="7"/>
      <c r="K36" s="7"/>
      <c r="L36" s="7">
        <f t="shared" ref="L36" si="6">H36+I36+J36+K36</f>
        <v>0</v>
      </c>
      <c r="M36" s="7">
        <f t="shared" ref="M36" si="7">G36+L36</f>
        <v>0</v>
      </c>
      <c r="N36" s="7"/>
      <c r="O36" s="7"/>
      <c r="P36" s="3"/>
    </row>
    <row r="37" spans="1:16" ht="18.75" customHeight="1">
      <c r="A37" s="5"/>
      <c r="B37" s="18"/>
      <c r="C37" s="12"/>
      <c r="D37" s="14"/>
      <c r="E37" s="13"/>
      <c r="F37" s="19"/>
      <c r="G37" s="8"/>
      <c r="H37" s="7"/>
      <c r="I37" s="7"/>
      <c r="J37" s="7"/>
      <c r="K37" s="7"/>
      <c r="L37" s="7"/>
      <c r="M37" s="7"/>
      <c r="N37" s="7"/>
      <c r="O37" s="7"/>
      <c r="P37" s="3"/>
    </row>
    <row r="38" spans="1:16">
      <c r="A38" s="92"/>
      <c r="B38" s="92"/>
      <c r="C38" s="92"/>
      <c r="D38" s="92"/>
      <c r="E38" s="92"/>
      <c r="F38" s="20"/>
      <c r="G38" s="20">
        <f>SUM(G9:G37)</f>
        <v>88790050</v>
      </c>
      <c r="H38" s="91"/>
      <c r="I38" s="91"/>
      <c r="J38" s="91"/>
      <c r="K38" s="91"/>
      <c r="L38" s="21">
        <f>SUM(L9:L37)</f>
        <v>720000</v>
      </c>
      <c r="M38" s="21">
        <f>SUM(M9:M37)</f>
        <v>89510050</v>
      </c>
      <c r="N38" s="87"/>
      <c r="O38" s="87"/>
      <c r="P38" s="87"/>
    </row>
    <row r="39" spans="1:16">
      <c r="A39" s="22"/>
      <c r="B39" s="22"/>
      <c r="C39" s="22"/>
      <c r="E39" s="22"/>
      <c r="F39" s="22"/>
      <c r="G39" s="22"/>
      <c r="H39" s="23"/>
      <c r="I39" s="23"/>
      <c r="J39" s="23"/>
      <c r="K39" s="23"/>
      <c r="L39" s="23"/>
      <c r="M39" s="23"/>
      <c r="N39" s="23"/>
      <c r="O39" s="23"/>
      <c r="P39" s="22"/>
    </row>
    <row r="40" spans="1:16">
      <c r="A40" s="22"/>
      <c r="B40" s="22" t="s">
        <v>4</v>
      </c>
      <c r="C40" s="22"/>
      <c r="F40" s="22"/>
      <c r="G40" s="23"/>
      <c r="H40" s="23"/>
      <c r="I40" s="23"/>
      <c r="J40" s="23"/>
      <c r="K40" s="23"/>
      <c r="L40" s="23"/>
      <c r="M40" s="23"/>
      <c r="N40" s="23"/>
      <c r="O40" s="23"/>
      <c r="P40" s="22"/>
    </row>
    <row r="41" spans="1:16">
      <c r="B41" s="22" t="s">
        <v>3</v>
      </c>
      <c r="F41" s="9"/>
      <c r="G41" s="9"/>
      <c r="N41" s="90" t="s">
        <v>2</v>
      </c>
      <c r="O41" s="90"/>
      <c r="P41" s="90"/>
    </row>
    <row r="42" spans="1:16">
      <c r="B42" s="22"/>
      <c r="E42" s="9"/>
      <c r="F42" s="9"/>
      <c r="G42" s="9"/>
    </row>
    <row r="43" spans="1:16">
      <c r="B43" s="22"/>
      <c r="E43" s="9"/>
      <c r="F43" s="9"/>
      <c r="G43" s="9"/>
    </row>
    <row r="44" spans="1:16">
      <c r="B44" s="22"/>
      <c r="E44" s="9"/>
      <c r="F44" s="9"/>
      <c r="G44" s="9"/>
    </row>
    <row r="45" spans="1:16">
      <c r="B45" s="22"/>
      <c r="E45" s="9"/>
      <c r="F45" s="9"/>
      <c r="G45" s="9"/>
    </row>
    <row r="46" spans="1:16">
      <c r="B46" s="22"/>
      <c r="E46" s="9"/>
      <c r="F46" s="9"/>
      <c r="G46" s="9"/>
    </row>
    <row r="47" spans="1:16">
      <c r="B47" s="24" t="s">
        <v>1</v>
      </c>
      <c r="E47" s="9"/>
      <c r="F47" s="9"/>
      <c r="G47" s="9"/>
      <c r="N47" s="93" t="s">
        <v>61</v>
      </c>
      <c r="O47" s="93"/>
      <c r="P47" s="93"/>
    </row>
    <row r="48" spans="1:16">
      <c r="B48" s="22" t="s">
        <v>0</v>
      </c>
      <c r="E48" s="9"/>
      <c r="F48" s="9"/>
      <c r="G48" s="9"/>
      <c r="N48" s="90" t="s">
        <v>62</v>
      </c>
      <c r="O48" s="90"/>
      <c r="P48" s="90"/>
    </row>
    <row r="49" spans="5:7">
      <c r="E49" s="9"/>
      <c r="F49" s="9"/>
      <c r="G49" s="9"/>
    </row>
    <row r="50" spans="5:7">
      <c r="E50" s="9"/>
      <c r="F50" s="9"/>
      <c r="G50" s="9"/>
    </row>
    <row r="51" spans="5:7">
      <c r="E51" s="9"/>
      <c r="F51" s="9"/>
      <c r="G51" s="9"/>
    </row>
    <row r="52" spans="5:7">
      <c r="E52" s="9"/>
      <c r="F52" s="9"/>
      <c r="G52" s="9"/>
    </row>
    <row r="53" spans="5:7">
      <c r="E53" s="9"/>
      <c r="F53" s="9"/>
      <c r="G53" s="9"/>
    </row>
    <row r="54" spans="5:7">
      <c r="E54" s="9"/>
      <c r="F54" s="9"/>
      <c r="G54" s="9"/>
    </row>
  </sheetData>
  <mergeCells count="27">
    <mergeCell ref="K6:K7"/>
    <mergeCell ref="A1:P1"/>
    <mergeCell ref="A2:P2"/>
    <mergeCell ref="A3:P3"/>
    <mergeCell ref="A5:A7"/>
    <mergeCell ref="B5:B7"/>
    <mergeCell ref="C5:C7"/>
    <mergeCell ref="D5:D7"/>
    <mergeCell ref="E5:G5"/>
    <mergeCell ref="H5:L5"/>
    <mergeCell ref="M5:M7"/>
    <mergeCell ref="N48:P48"/>
    <mergeCell ref="L6:L7"/>
    <mergeCell ref="A38:E38"/>
    <mergeCell ref="H38:K38"/>
    <mergeCell ref="N38:P38"/>
    <mergeCell ref="N41:P41"/>
    <mergeCell ref="N47:P47"/>
    <mergeCell ref="N5:N7"/>
    <mergeCell ref="O5:O7"/>
    <mergeCell ref="P5:P7"/>
    <mergeCell ref="E6:E7"/>
    <mergeCell ref="F6:F7"/>
    <mergeCell ref="G6:G7"/>
    <mergeCell ref="H6:H7"/>
    <mergeCell ref="I6:I7"/>
    <mergeCell ref="J6:J7"/>
  </mergeCells>
  <pageMargins left="0.31496062992125984" right="0.31496062992125984" top="0.35433070866141736" bottom="0.35433070866141736" header="0.31496062992125984" footer="0.31496062992125984"/>
  <pageSetup paperSize="256" scale="73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5"/>
  <sheetViews>
    <sheetView zoomScale="80" zoomScaleNormal="80" workbookViewId="0">
      <pane ySplit="8" topLeftCell="A24" activePane="bottomLeft" state="frozen"/>
      <selection pane="bottomLeft" activeCell="M39" sqref="M39"/>
    </sheetView>
  </sheetViews>
  <sheetFormatPr defaultColWidth="9.140625" defaultRowHeight="12.75"/>
  <cols>
    <col min="1" max="1" width="3.7109375" style="2" customWidth="1"/>
    <col min="2" max="2" width="26" style="2" customWidth="1"/>
    <col min="3" max="3" width="29.42578125" style="2" customWidth="1"/>
    <col min="4" max="4" width="15.28515625" style="27" customWidth="1"/>
    <col min="5" max="5" width="10.140625" style="2" customWidth="1"/>
    <col min="6" max="7" width="15.140625" style="2" customWidth="1"/>
    <col min="8" max="8" width="10.5703125" style="9" customWidth="1"/>
    <col min="9" max="9" width="10.7109375" style="9" customWidth="1"/>
    <col min="10" max="10" width="11.7109375" style="9" customWidth="1"/>
    <col min="11" max="11" width="12.85546875" style="9" customWidth="1"/>
    <col min="12" max="12" width="14.7109375" style="9" customWidth="1"/>
    <col min="13" max="13" width="15.140625" style="9" customWidth="1"/>
    <col min="14" max="14" width="11" style="9" customWidth="1"/>
    <col min="15" max="15" width="9.7109375" style="9" customWidth="1"/>
    <col min="16" max="16" width="9.85546875" style="2" customWidth="1"/>
    <col min="17" max="17" width="11.5703125" style="2" bestFit="1" customWidth="1"/>
    <col min="18" max="16384" width="9.140625" style="2"/>
  </cols>
  <sheetData>
    <row r="1" spans="1:16">
      <c r="A1" s="82" t="s">
        <v>27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>
      <c r="A2" s="82" t="s">
        <v>97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>
      <c r="A3" s="82" t="s">
        <v>26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5" spans="1:16" ht="15" customHeight="1">
      <c r="A5" s="89" t="s">
        <v>25</v>
      </c>
      <c r="B5" s="83" t="s">
        <v>24</v>
      </c>
      <c r="C5" s="83" t="s">
        <v>23</v>
      </c>
      <c r="D5" s="83" t="s">
        <v>22</v>
      </c>
      <c r="E5" s="85" t="s">
        <v>21</v>
      </c>
      <c r="F5" s="85"/>
      <c r="G5" s="85"/>
      <c r="H5" s="87" t="s">
        <v>20</v>
      </c>
      <c r="I5" s="87"/>
      <c r="J5" s="87"/>
      <c r="K5" s="87"/>
      <c r="L5" s="87"/>
      <c r="M5" s="88" t="s">
        <v>19</v>
      </c>
      <c r="N5" s="86" t="s">
        <v>18</v>
      </c>
      <c r="O5" s="86" t="s">
        <v>17</v>
      </c>
      <c r="P5" s="89" t="s">
        <v>16</v>
      </c>
    </row>
    <row r="6" spans="1:16" ht="14.25" customHeight="1">
      <c r="A6" s="89"/>
      <c r="B6" s="83"/>
      <c r="C6" s="83"/>
      <c r="D6" s="83"/>
      <c r="E6" s="83" t="s">
        <v>15</v>
      </c>
      <c r="F6" s="84" t="s">
        <v>14</v>
      </c>
      <c r="G6" s="83" t="s">
        <v>13</v>
      </c>
      <c r="H6" s="86" t="s">
        <v>12</v>
      </c>
      <c r="I6" s="88" t="s">
        <v>11</v>
      </c>
      <c r="J6" s="86" t="s">
        <v>10</v>
      </c>
      <c r="K6" s="86" t="s">
        <v>9</v>
      </c>
      <c r="L6" s="86" t="s">
        <v>8</v>
      </c>
      <c r="M6" s="88"/>
      <c r="N6" s="86"/>
      <c r="O6" s="86"/>
      <c r="P6" s="89"/>
    </row>
    <row r="7" spans="1:16">
      <c r="A7" s="89"/>
      <c r="B7" s="83"/>
      <c r="C7" s="83"/>
      <c r="D7" s="83"/>
      <c r="E7" s="83"/>
      <c r="F7" s="84"/>
      <c r="G7" s="83"/>
      <c r="H7" s="86"/>
      <c r="I7" s="88"/>
      <c r="J7" s="86"/>
      <c r="K7" s="86"/>
      <c r="L7" s="86"/>
      <c r="M7" s="88"/>
      <c r="N7" s="86"/>
      <c r="O7" s="86"/>
      <c r="P7" s="89"/>
    </row>
    <row r="8" spans="1:16" ht="11.25" customHeight="1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</row>
    <row r="9" spans="1:16" ht="24.95" customHeight="1">
      <c r="A9" s="40">
        <v>1</v>
      </c>
      <c r="B9" s="16" t="s">
        <v>64</v>
      </c>
      <c r="C9" s="31" t="s">
        <v>65</v>
      </c>
      <c r="D9" s="28"/>
      <c r="E9" s="33">
        <v>2</v>
      </c>
      <c r="F9" s="35">
        <f>G9/E9</f>
        <v>7482000</v>
      </c>
      <c r="G9" s="35">
        <v>14964000</v>
      </c>
      <c r="H9" s="7"/>
      <c r="I9" s="7"/>
      <c r="J9" s="7"/>
      <c r="K9" s="7"/>
      <c r="L9" s="7">
        <f t="shared" ref="L9:L37" si="0">H9+I9+J9+K9</f>
        <v>0</v>
      </c>
      <c r="M9" s="7">
        <f t="shared" ref="M9:M37" si="1">G9+L9</f>
        <v>14964000</v>
      </c>
      <c r="N9" s="7" t="s">
        <v>6</v>
      </c>
      <c r="O9" s="7"/>
      <c r="P9" s="3"/>
    </row>
    <row r="10" spans="1:16" ht="24.95" customHeight="1">
      <c r="A10" s="40">
        <v>2</v>
      </c>
      <c r="B10" s="16" t="s">
        <v>64</v>
      </c>
      <c r="C10" s="31" t="s">
        <v>66</v>
      </c>
      <c r="D10" s="28"/>
      <c r="E10" s="33">
        <v>2</v>
      </c>
      <c r="F10" s="35">
        <f t="shared" ref="F10:F15" si="2">G10/E10</f>
        <v>2198000</v>
      </c>
      <c r="G10" s="36">
        <v>4396000</v>
      </c>
      <c r="H10" s="7"/>
      <c r="I10" s="7"/>
      <c r="J10" s="7"/>
      <c r="K10" s="7"/>
      <c r="L10" s="7">
        <f t="shared" si="0"/>
        <v>0</v>
      </c>
      <c r="M10" s="7">
        <f t="shared" si="1"/>
        <v>4396000</v>
      </c>
      <c r="N10" s="7" t="s">
        <v>6</v>
      </c>
      <c r="O10" s="7"/>
      <c r="P10" s="3"/>
    </row>
    <row r="11" spans="1:16" ht="24.95" customHeight="1">
      <c r="A11" s="40">
        <v>3</v>
      </c>
      <c r="B11" s="16" t="s">
        <v>64</v>
      </c>
      <c r="C11" s="32" t="s">
        <v>67</v>
      </c>
      <c r="D11" s="29"/>
      <c r="E11" s="34">
        <v>5</v>
      </c>
      <c r="F11" s="35">
        <f t="shared" si="2"/>
        <v>1499000</v>
      </c>
      <c r="G11" s="36">
        <v>7495000</v>
      </c>
      <c r="H11" s="7"/>
      <c r="I11" s="7"/>
      <c r="J11" s="7"/>
      <c r="K11" s="7"/>
      <c r="L11" s="7">
        <f t="shared" si="0"/>
        <v>0</v>
      </c>
      <c r="M11" s="7">
        <f t="shared" si="1"/>
        <v>7495000</v>
      </c>
      <c r="N11" s="7" t="s">
        <v>6</v>
      </c>
      <c r="O11" s="7"/>
      <c r="P11" s="3"/>
    </row>
    <row r="12" spans="1:16" ht="24.95" customHeight="1">
      <c r="A12" s="40">
        <v>4</v>
      </c>
      <c r="B12" s="16" t="s">
        <v>64</v>
      </c>
      <c r="C12" s="31" t="s">
        <v>68</v>
      </c>
      <c r="D12" s="28"/>
      <c r="E12" s="33">
        <v>4</v>
      </c>
      <c r="F12" s="35">
        <f t="shared" si="2"/>
        <v>1612000</v>
      </c>
      <c r="G12" s="36">
        <v>6448000</v>
      </c>
      <c r="H12" s="7"/>
      <c r="I12" s="7"/>
      <c r="J12" s="7"/>
      <c r="K12" s="7"/>
      <c r="L12" s="7">
        <f t="shared" si="0"/>
        <v>0</v>
      </c>
      <c r="M12" s="7">
        <f t="shared" si="1"/>
        <v>6448000</v>
      </c>
      <c r="N12" s="7" t="s">
        <v>6</v>
      </c>
      <c r="O12" s="7"/>
      <c r="P12" s="3"/>
    </row>
    <row r="13" spans="1:16" ht="24.95" customHeight="1">
      <c r="A13" s="40">
        <v>5</v>
      </c>
      <c r="B13" s="16" t="s">
        <v>64</v>
      </c>
      <c r="C13" s="31" t="s">
        <v>68</v>
      </c>
      <c r="D13" s="28"/>
      <c r="E13" s="33">
        <v>3</v>
      </c>
      <c r="F13" s="35">
        <f t="shared" si="2"/>
        <v>1796000</v>
      </c>
      <c r="G13" s="36">
        <v>5388000</v>
      </c>
      <c r="H13" s="7"/>
      <c r="I13" s="7"/>
      <c r="J13" s="7"/>
      <c r="K13" s="7"/>
      <c r="L13" s="7">
        <f t="shared" si="0"/>
        <v>0</v>
      </c>
      <c r="M13" s="7">
        <f t="shared" si="1"/>
        <v>5388000</v>
      </c>
      <c r="N13" s="7" t="s">
        <v>6</v>
      </c>
      <c r="O13" s="7"/>
      <c r="P13" s="3"/>
    </row>
    <row r="14" spans="1:16" ht="24.95" customHeight="1">
      <c r="A14" s="40">
        <v>6</v>
      </c>
      <c r="B14" s="16" t="s">
        <v>64</v>
      </c>
      <c r="C14" s="32" t="s">
        <v>69</v>
      </c>
      <c r="D14" s="29"/>
      <c r="E14" s="34">
        <v>6</v>
      </c>
      <c r="F14" s="35">
        <f t="shared" si="2"/>
        <v>698000</v>
      </c>
      <c r="G14" s="36">
        <v>4188000</v>
      </c>
      <c r="H14" s="7"/>
      <c r="I14" s="7"/>
      <c r="J14" s="7"/>
      <c r="K14" s="7"/>
      <c r="L14" s="7">
        <f t="shared" si="0"/>
        <v>0</v>
      </c>
      <c r="M14" s="7">
        <f t="shared" si="1"/>
        <v>4188000</v>
      </c>
      <c r="N14" s="7" t="s">
        <v>6</v>
      </c>
      <c r="O14" s="7"/>
      <c r="P14" s="3"/>
    </row>
    <row r="15" spans="1:16" ht="24.95" customHeight="1">
      <c r="A15" s="40">
        <v>7</v>
      </c>
      <c r="B15" s="16" t="s">
        <v>64</v>
      </c>
      <c r="C15" s="32" t="s">
        <v>70</v>
      </c>
      <c r="D15" s="29"/>
      <c r="E15" s="34">
        <v>1</v>
      </c>
      <c r="F15" s="35">
        <f t="shared" si="2"/>
        <v>6000000</v>
      </c>
      <c r="G15" s="36">
        <v>6000000</v>
      </c>
      <c r="H15" s="7"/>
      <c r="I15" s="7"/>
      <c r="J15" s="7"/>
      <c r="K15" s="7"/>
      <c r="L15" s="7">
        <f t="shared" si="0"/>
        <v>0</v>
      </c>
      <c r="M15" s="7">
        <f t="shared" si="1"/>
        <v>6000000</v>
      </c>
      <c r="N15" s="7" t="s">
        <v>6</v>
      </c>
      <c r="O15" s="7"/>
      <c r="P15" s="3"/>
    </row>
    <row r="16" spans="1:16" ht="24.95" customHeight="1">
      <c r="A16" s="40">
        <v>8</v>
      </c>
      <c r="B16" s="16" t="s">
        <v>78</v>
      </c>
      <c r="C16" s="30" t="s">
        <v>71</v>
      </c>
      <c r="D16" s="30"/>
      <c r="E16" s="33">
        <v>6</v>
      </c>
      <c r="F16" s="35">
        <v>289800</v>
      </c>
      <c r="G16" s="36">
        <f>F16*E16</f>
        <v>1738800</v>
      </c>
      <c r="H16" s="7"/>
      <c r="I16" s="7"/>
      <c r="J16" s="7"/>
      <c r="K16" s="7"/>
      <c r="L16" s="7">
        <f t="shared" si="0"/>
        <v>0</v>
      </c>
      <c r="M16" s="7">
        <f t="shared" si="1"/>
        <v>1738800</v>
      </c>
      <c r="N16" s="7" t="s">
        <v>6</v>
      </c>
      <c r="O16" s="7"/>
      <c r="P16" s="3"/>
    </row>
    <row r="17" spans="1:16" ht="24.95" customHeight="1">
      <c r="A17" s="40">
        <v>9</v>
      </c>
      <c r="B17" s="16" t="s">
        <v>78</v>
      </c>
      <c r="C17" s="30" t="s">
        <v>72</v>
      </c>
      <c r="D17" s="30" t="s">
        <v>104</v>
      </c>
      <c r="E17" s="33">
        <v>20</v>
      </c>
      <c r="F17" s="35">
        <v>2198700</v>
      </c>
      <c r="G17" s="36">
        <f t="shared" ref="G17:G22" si="3">F17*E17</f>
        <v>43974000</v>
      </c>
      <c r="H17" s="7"/>
      <c r="I17" s="7"/>
      <c r="J17" s="7"/>
      <c r="K17" s="7"/>
      <c r="L17" s="7">
        <f t="shared" si="0"/>
        <v>0</v>
      </c>
      <c r="M17" s="7">
        <f t="shared" si="1"/>
        <v>43974000</v>
      </c>
      <c r="N17" s="7" t="s">
        <v>6</v>
      </c>
      <c r="O17" s="7"/>
      <c r="P17" s="3"/>
    </row>
    <row r="18" spans="1:16" ht="24.95" customHeight="1">
      <c r="A18" s="40">
        <v>10</v>
      </c>
      <c r="B18" s="16" t="s">
        <v>78</v>
      </c>
      <c r="C18" s="30" t="s">
        <v>76</v>
      </c>
      <c r="D18" s="30" t="s">
        <v>105</v>
      </c>
      <c r="E18" s="33">
        <v>9</v>
      </c>
      <c r="F18" s="35">
        <v>2954700</v>
      </c>
      <c r="G18" s="36">
        <f t="shared" si="3"/>
        <v>26592300</v>
      </c>
      <c r="H18" s="7"/>
      <c r="I18" s="7"/>
      <c r="J18" s="7"/>
      <c r="K18" s="7"/>
      <c r="L18" s="7">
        <f t="shared" si="0"/>
        <v>0</v>
      </c>
      <c r="M18" s="7">
        <f t="shared" si="1"/>
        <v>26592300</v>
      </c>
      <c r="N18" s="7" t="s">
        <v>6</v>
      </c>
      <c r="O18" s="7"/>
      <c r="P18" s="3"/>
    </row>
    <row r="19" spans="1:16" ht="24.95" customHeight="1">
      <c r="A19" s="40">
        <v>11</v>
      </c>
      <c r="B19" s="16" t="s">
        <v>78</v>
      </c>
      <c r="C19" s="30" t="s">
        <v>73</v>
      </c>
      <c r="D19" s="30"/>
      <c r="E19" s="33">
        <v>6</v>
      </c>
      <c r="F19" s="35">
        <v>441000</v>
      </c>
      <c r="G19" s="36">
        <f t="shared" si="3"/>
        <v>2646000</v>
      </c>
      <c r="H19" s="7"/>
      <c r="I19" s="7"/>
      <c r="J19" s="7"/>
      <c r="K19" s="7"/>
      <c r="L19" s="7">
        <f t="shared" si="0"/>
        <v>0</v>
      </c>
      <c r="M19" s="7">
        <f t="shared" si="1"/>
        <v>2646000</v>
      </c>
      <c r="N19" s="7" t="s">
        <v>6</v>
      </c>
      <c r="O19" s="7"/>
      <c r="P19" s="3"/>
    </row>
    <row r="20" spans="1:16" ht="24.95" customHeight="1">
      <c r="A20" s="40">
        <v>12</v>
      </c>
      <c r="B20" s="16" t="s">
        <v>78</v>
      </c>
      <c r="C20" s="30" t="s">
        <v>77</v>
      </c>
      <c r="D20" s="30" t="s">
        <v>106</v>
      </c>
      <c r="E20" s="33">
        <v>6</v>
      </c>
      <c r="F20" s="35">
        <v>1165500</v>
      </c>
      <c r="G20" s="36">
        <f t="shared" si="3"/>
        <v>6993000</v>
      </c>
      <c r="H20" s="7"/>
      <c r="I20" s="7"/>
      <c r="J20" s="7"/>
      <c r="K20" s="7"/>
      <c r="L20" s="7">
        <f t="shared" si="0"/>
        <v>0</v>
      </c>
      <c r="M20" s="7">
        <f t="shared" si="1"/>
        <v>6993000</v>
      </c>
      <c r="N20" s="7" t="s">
        <v>6</v>
      </c>
      <c r="O20" s="7"/>
      <c r="P20" s="3"/>
    </row>
    <row r="21" spans="1:16" ht="24.95" customHeight="1">
      <c r="A21" s="40">
        <v>13</v>
      </c>
      <c r="B21" s="16" t="s">
        <v>78</v>
      </c>
      <c r="C21" s="30" t="s">
        <v>74</v>
      </c>
      <c r="D21" s="30"/>
      <c r="E21" s="33">
        <v>40</v>
      </c>
      <c r="F21" s="35">
        <v>28980</v>
      </c>
      <c r="G21" s="36">
        <f t="shared" si="3"/>
        <v>1159200</v>
      </c>
      <c r="H21" s="7"/>
      <c r="I21" s="7"/>
      <c r="J21" s="7"/>
      <c r="K21" s="7"/>
      <c r="L21" s="7">
        <f t="shared" si="0"/>
        <v>0</v>
      </c>
      <c r="M21" s="7">
        <f t="shared" si="1"/>
        <v>1159200</v>
      </c>
      <c r="N21" s="7" t="s">
        <v>6</v>
      </c>
      <c r="O21" s="7"/>
      <c r="P21" s="3"/>
    </row>
    <row r="22" spans="1:16" ht="24.95" customHeight="1">
      <c r="A22" s="40">
        <v>14</v>
      </c>
      <c r="B22" s="16" t="s">
        <v>78</v>
      </c>
      <c r="C22" s="30" t="s">
        <v>75</v>
      </c>
      <c r="D22" s="30"/>
      <c r="E22" s="33">
        <v>12</v>
      </c>
      <c r="F22" s="35">
        <v>59850</v>
      </c>
      <c r="G22" s="36">
        <f t="shared" si="3"/>
        <v>718200</v>
      </c>
      <c r="H22" s="7"/>
      <c r="I22" s="7"/>
      <c r="J22" s="7"/>
      <c r="K22" s="7"/>
      <c r="L22" s="7">
        <f t="shared" si="0"/>
        <v>0</v>
      </c>
      <c r="M22" s="7">
        <f t="shared" si="1"/>
        <v>718200</v>
      </c>
      <c r="N22" s="7" t="s">
        <v>6</v>
      </c>
      <c r="O22" s="7"/>
      <c r="P22" s="3"/>
    </row>
    <row r="23" spans="1:16" ht="24.95" customHeight="1">
      <c r="A23" s="40">
        <v>15</v>
      </c>
      <c r="B23" s="16" t="s">
        <v>79</v>
      </c>
      <c r="C23" s="30" t="s">
        <v>80</v>
      </c>
      <c r="D23" s="30"/>
      <c r="E23" s="33">
        <v>4</v>
      </c>
      <c r="F23" s="35">
        <v>8950000</v>
      </c>
      <c r="G23" s="36">
        <f>F23*E23</f>
        <v>35800000</v>
      </c>
      <c r="H23" s="7">
        <v>360000</v>
      </c>
      <c r="I23" s="7">
        <v>180000</v>
      </c>
      <c r="J23" s="7"/>
      <c r="K23" s="7"/>
      <c r="L23" s="7">
        <f t="shared" si="0"/>
        <v>540000</v>
      </c>
      <c r="M23" s="7">
        <f t="shared" si="1"/>
        <v>36340000</v>
      </c>
      <c r="N23" s="7" t="s">
        <v>6</v>
      </c>
      <c r="O23" s="7"/>
      <c r="P23" s="3"/>
    </row>
    <row r="24" spans="1:16" ht="24.95" customHeight="1">
      <c r="A24" s="40">
        <v>16</v>
      </c>
      <c r="B24" s="16" t="s">
        <v>79</v>
      </c>
      <c r="C24" s="30" t="s">
        <v>81</v>
      </c>
      <c r="D24" s="30" t="s">
        <v>107</v>
      </c>
      <c r="E24" s="33">
        <v>5</v>
      </c>
      <c r="F24" s="35">
        <v>2550000</v>
      </c>
      <c r="G24" s="36">
        <f>F24*E24</f>
        <v>12750000</v>
      </c>
      <c r="H24" s="7"/>
      <c r="I24" s="7"/>
      <c r="J24" s="7"/>
      <c r="K24" s="7"/>
      <c r="L24" s="7">
        <f t="shared" si="0"/>
        <v>0</v>
      </c>
      <c r="M24" s="7">
        <f t="shared" si="1"/>
        <v>12750000</v>
      </c>
      <c r="N24" s="7" t="s">
        <v>6</v>
      </c>
      <c r="O24" s="7"/>
      <c r="P24" s="3"/>
    </row>
    <row r="25" spans="1:16" ht="24.95" customHeight="1">
      <c r="A25" s="40">
        <v>17</v>
      </c>
      <c r="B25" s="16" t="s">
        <v>82</v>
      </c>
      <c r="C25" s="30" t="s">
        <v>83</v>
      </c>
      <c r="D25" s="30" t="s">
        <v>108</v>
      </c>
      <c r="E25" s="33">
        <v>3</v>
      </c>
      <c r="F25" s="35">
        <v>1867750</v>
      </c>
      <c r="G25" s="35">
        <f>F25*E25</f>
        <v>5603250</v>
      </c>
      <c r="H25" s="7"/>
      <c r="I25" s="7"/>
      <c r="J25" s="7"/>
      <c r="K25" s="7"/>
      <c r="L25" s="7">
        <f t="shared" si="0"/>
        <v>0</v>
      </c>
      <c r="M25" s="7">
        <f t="shared" si="1"/>
        <v>5603250</v>
      </c>
      <c r="N25" s="7" t="s">
        <v>6</v>
      </c>
      <c r="O25" s="7"/>
      <c r="P25" s="3"/>
    </row>
    <row r="26" spans="1:16" ht="24.95" customHeight="1">
      <c r="A26" s="40">
        <v>18</v>
      </c>
      <c r="B26" s="16" t="s">
        <v>82</v>
      </c>
      <c r="C26" s="30" t="s">
        <v>84</v>
      </c>
      <c r="D26" s="30" t="s">
        <v>108</v>
      </c>
      <c r="E26" s="33">
        <v>4</v>
      </c>
      <c r="F26" s="35">
        <v>3462850</v>
      </c>
      <c r="G26" s="35">
        <f t="shared" ref="G26:G37" si="4">F26*E26</f>
        <v>13851400</v>
      </c>
      <c r="H26" s="7"/>
      <c r="I26" s="7"/>
      <c r="J26" s="7"/>
      <c r="K26" s="7"/>
      <c r="L26" s="7">
        <f t="shared" si="0"/>
        <v>0</v>
      </c>
      <c r="M26" s="7">
        <f t="shared" si="1"/>
        <v>13851400</v>
      </c>
      <c r="N26" s="7" t="s">
        <v>6</v>
      </c>
      <c r="O26" s="7"/>
      <c r="P26" s="3"/>
    </row>
    <row r="27" spans="1:16" ht="24.95" customHeight="1">
      <c r="A27" s="40">
        <v>19</v>
      </c>
      <c r="B27" s="16" t="s">
        <v>82</v>
      </c>
      <c r="C27" s="30" t="s">
        <v>85</v>
      </c>
      <c r="D27" s="30" t="s">
        <v>108</v>
      </c>
      <c r="E27" s="33">
        <v>2</v>
      </c>
      <c r="F27" s="35">
        <v>3132500</v>
      </c>
      <c r="G27" s="35">
        <f t="shared" si="4"/>
        <v>6265000</v>
      </c>
      <c r="H27" s="7"/>
      <c r="I27" s="7"/>
      <c r="J27" s="7"/>
      <c r="K27" s="7"/>
      <c r="L27" s="7">
        <f t="shared" si="0"/>
        <v>0</v>
      </c>
      <c r="M27" s="7">
        <f t="shared" si="1"/>
        <v>6265000</v>
      </c>
      <c r="N27" s="7" t="s">
        <v>6</v>
      </c>
      <c r="O27" s="7"/>
      <c r="P27" s="3"/>
    </row>
    <row r="28" spans="1:16" ht="24.95" customHeight="1">
      <c r="A28" s="40">
        <v>20</v>
      </c>
      <c r="B28" s="16" t="s">
        <v>82</v>
      </c>
      <c r="C28" s="30" t="s">
        <v>86</v>
      </c>
      <c r="D28" s="30" t="s">
        <v>98</v>
      </c>
      <c r="E28" s="33">
        <v>1</v>
      </c>
      <c r="F28" s="35">
        <v>6035250</v>
      </c>
      <c r="G28" s="35">
        <f t="shared" si="4"/>
        <v>6035250</v>
      </c>
      <c r="H28" s="7"/>
      <c r="I28" s="7"/>
      <c r="J28" s="7"/>
      <c r="K28" s="7"/>
      <c r="L28" s="7">
        <f t="shared" si="0"/>
        <v>0</v>
      </c>
      <c r="M28" s="7">
        <f t="shared" si="1"/>
        <v>6035250</v>
      </c>
      <c r="N28" s="7" t="s">
        <v>6</v>
      </c>
      <c r="O28" s="7"/>
      <c r="P28" s="3"/>
    </row>
    <row r="29" spans="1:16" ht="24.95" customHeight="1">
      <c r="A29" s="40">
        <v>21</v>
      </c>
      <c r="B29" s="16" t="s">
        <v>82</v>
      </c>
      <c r="C29" s="30" t="s">
        <v>87</v>
      </c>
      <c r="D29" s="30" t="s">
        <v>99</v>
      </c>
      <c r="E29" s="33">
        <v>1</v>
      </c>
      <c r="F29" s="35">
        <v>2826250</v>
      </c>
      <c r="G29" s="35">
        <f t="shared" si="4"/>
        <v>2826250</v>
      </c>
      <c r="H29" s="7"/>
      <c r="I29" s="7"/>
      <c r="J29" s="7"/>
      <c r="K29" s="7"/>
      <c r="L29" s="7">
        <f t="shared" si="0"/>
        <v>0</v>
      </c>
      <c r="M29" s="7">
        <f t="shared" si="1"/>
        <v>2826250</v>
      </c>
      <c r="N29" s="7" t="s">
        <v>6</v>
      </c>
      <c r="O29" s="7"/>
      <c r="P29" s="3"/>
    </row>
    <row r="30" spans="1:16" ht="24.95" customHeight="1">
      <c r="A30" s="40">
        <v>22</v>
      </c>
      <c r="B30" s="16" t="s">
        <v>82</v>
      </c>
      <c r="C30" s="30" t="s">
        <v>88</v>
      </c>
      <c r="D30" s="30" t="s">
        <v>100</v>
      </c>
      <c r="E30" s="33">
        <v>3</v>
      </c>
      <c r="F30" s="35">
        <v>5604150</v>
      </c>
      <c r="G30" s="35">
        <f t="shared" si="4"/>
        <v>16812450</v>
      </c>
      <c r="H30" s="7"/>
      <c r="I30" s="7"/>
      <c r="J30" s="7"/>
      <c r="K30" s="7"/>
      <c r="L30" s="7">
        <f t="shared" si="0"/>
        <v>0</v>
      </c>
      <c r="M30" s="7">
        <f t="shared" si="1"/>
        <v>16812450</v>
      </c>
      <c r="N30" s="7" t="s">
        <v>6</v>
      </c>
      <c r="O30" s="7"/>
      <c r="P30" s="3"/>
    </row>
    <row r="31" spans="1:16" ht="24.95" customHeight="1">
      <c r="A31" s="40">
        <v>23</v>
      </c>
      <c r="B31" s="16" t="s">
        <v>82</v>
      </c>
      <c r="C31" s="30" t="s">
        <v>89</v>
      </c>
      <c r="D31" s="30" t="s">
        <v>101</v>
      </c>
      <c r="E31" s="33">
        <v>2</v>
      </c>
      <c r="F31" s="35">
        <v>494675</v>
      </c>
      <c r="G31" s="35">
        <f t="shared" si="4"/>
        <v>989350</v>
      </c>
      <c r="H31" s="7"/>
      <c r="I31" s="7"/>
      <c r="J31" s="7"/>
      <c r="K31" s="7"/>
      <c r="L31" s="7">
        <f t="shared" si="0"/>
        <v>0</v>
      </c>
      <c r="M31" s="7">
        <f t="shared" si="1"/>
        <v>989350</v>
      </c>
      <c r="N31" s="7" t="s">
        <v>6</v>
      </c>
      <c r="O31" s="7"/>
      <c r="P31" s="3"/>
    </row>
    <row r="32" spans="1:16" ht="24.95" customHeight="1">
      <c r="A32" s="40">
        <v>24</v>
      </c>
      <c r="B32" s="16" t="s">
        <v>82</v>
      </c>
      <c r="C32" s="30" t="s">
        <v>90</v>
      </c>
      <c r="D32" s="30" t="s">
        <v>102</v>
      </c>
      <c r="E32" s="33">
        <v>2</v>
      </c>
      <c r="F32" s="35">
        <v>474375</v>
      </c>
      <c r="G32" s="35">
        <f t="shared" si="4"/>
        <v>948750</v>
      </c>
      <c r="H32" s="7"/>
      <c r="I32" s="7"/>
      <c r="J32" s="7"/>
      <c r="K32" s="7"/>
      <c r="L32" s="7">
        <f t="shared" si="0"/>
        <v>0</v>
      </c>
      <c r="M32" s="7">
        <f t="shared" si="1"/>
        <v>948750</v>
      </c>
      <c r="N32" s="7" t="s">
        <v>6</v>
      </c>
      <c r="O32" s="7"/>
      <c r="P32" s="3"/>
    </row>
    <row r="33" spans="1:16" ht="24.95" customHeight="1">
      <c r="A33" s="40">
        <v>25</v>
      </c>
      <c r="B33" s="16" t="s">
        <v>82</v>
      </c>
      <c r="C33" s="30" t="s">
        <v>91</v>
      </c>
      <c r="D33" s="30" t="s">
        <v>99</v>
      </c>
      <c r="E33" s="33">
        <v>1</v>
      </c>
      <c r="F33" s="35">
        <v>4543250</v>
      </c>
      <c r="G33" s="35">
        <f t="shared" si="4"/>
        <v>4543250</v>
      </c>
      <c r="H33" s="7"/>
      <c r="I33" s="7"/>
      <c r="J33" s="7"/>
      <c r="K33" s="7"/>
      <c r="L33" s="7">
        <f t="shared" si="0"/>
        <v>0</v>
      </c>
      <c r="M33" s="7">
        <f t="shared" si="1"/>
        <v>4543250</v>
      </c>
      <c r="N33" s="7" t="s">
        <v>6</v>
      </c>
      <c r="O33" s="7"/>
      <c r="P33" s="3"/>
    </row>
    <row r="34" spans="1:16" ht="24.95" customHeight="1">
      <c r="A34" s="40">
        <v>26</v>
      </c>
      <c r="B34" s="16" t="s">
        <v>82</v>
      </c>
      <c r="C34" s="30" t="s">
        <v>92</v>
      </c>
      <c r="D34" s="30" t="s">
        <v>103</v>
      </c>
      <c r="E34" s="33">
        <v>2</v>
      </c>
      <c r="F34" s="35">
        <v>1481375</v>
      </c>
      <c r="G34" s="35">
        <f t="shared" si="4"/>
        <v>2962750</v>
      </c>
      <c r="H34" s="7"/>
      <c r="I34" s="7"/>
      <c r="J34" s="7"/>
      <c r="K34" s="7"/>
      <c r="L34" s="7">
        <f t="shared" si="0"/>
        <v>0</v>
      </c>
      <c r="M34" s="7">
        <f t="shared" si="1"/>
        <v>2962750</v>
      </c>
      <c r="N34" s="7" t="s">
        <v>6</v>
      </c>
      <c r="O34" s="7"/>
      <c r="P34" s="3"/>
    </row>
    <row r="35" spans="1:16" ht="24.95" customHeight="1">
      <c r="A35" s="40">
        <v>27</v>
      </c>
      <c r="B35" s="16" t="s">
        <v>96</v>
      </c>
      <c r="C35" s="30" t="s">
        <v>93</v>
      </c>
      <c r="D35" s="30"/>
      <c r="E35" s="33">
        <v>5</v>
      </c>
      <c r="F35" s="35">
        <v>650000</v>
      </c>
      <c r="G35" s="35">
        <f t="shared" si="4"/>
        <v>3250000</v>
      </c>
      <c r="H35" s="7"/>
      <c r="I35" s="7"/>
      <c r="J35" s="7"/>
      <c r="K35" s="7"/>
      <c r="L35" s="7">
        <f t="shared" si="0"/>
        <v>0</v>
      </c>
      <c r="M35" s="7">
        <f t="shared" si="1"/>
        <v>3250000</v>
      </c>
      <c r="N35" s="7" t="s">
        <v>6</v>
      </c>
      <c r="O35" s="7"/>
      <c r="P35" s="3"/>
    </row>
    <row r="36" spans="1:16" ht="24.95" customHeight="1">
      <c r="A36" s="40">
        <v>28</v>
      </c>
      <c r="B36" s="16" t="s">
        <v>96</v>
      </c>
      <c r="C36" s="30" t="s">
        <v>94</v>
      </c>
      <c r="D36" s="30"/>
      <c r="E36" s="33">
        <v>5</v>
      </c>
      <c r="F36" s="35">
        <v>75000</v>
      </c>
      <c r="G36" s="35">
        <f t="shared" si="4"/>
        <v>375000</v>
      </c>
      <c r="H36" s="7"/>
      <c r="I36" s="7"/>
      <c r="J36" s="7"/>
      <c r="K36" s="7"/>
      <c r="L36" s="7">
        <f t="shared" si="0"/>
        <v>0</v>
      </c>
      <c r="M36" s="7">
        <f t="shared" si="1"/>
        <v>375000</v>
      </c>
      <c r="N36" s="7" t="s">
        <v>6</v>
      </c>
      <c r="O36" s="7"/>
      <c r="P36" s="3"/>
    </row>
    <row r="37" spans="1:16" ht="24.95" customHeight="1">
      <c r="A37" s="40">
        <v>29</v>
      </c>
      <c r="B37" s="16" t="s">
        <v>96</v>
      </c>
      <c r="C37" s="30" t="s">
        <v>95</v>
      </c>
      <c r="D37" s="30"/>
      <c r="E37" s="33">
        <v>2</v>
      </c>
      <c r="F37" s="35">
        <v>950000</v>
      </c>
      <c r="G37" s="35">
        <f t="shared" si="4"/>
        <v>1900000</v>
      </c>
      <c r="H37" s="7"/>
      <c r="I37" s="7"/>
      <c r="J37" s="7"/>
      <c r="K37" s="7"/>
      <c r="L37" s="7">
        <f t="shared" si="0"/>
        <v>0</v>
      </c>
      <c r="M37" s="7">
        <f t="shared" si="1"/>
        <v>1900000</v>
      </c>
      <c r="N37" s="7" t="s">
        <v>6</v>
      </c>
      <c r="O37" s="7"/>
      <c r="P37" s="3"/>
    </row>
    <row r="38" spans="1:16" ht="18.75" customHeight="1">
      <c r="A38" s="5"/>
      <c r="B38" s="18"/>
      <c r="C38" s="12"/>
      <c r="D38" s="14"/>
      <c r="E38" s="13"/>
      <c r="F38" s="19"/>
      <c r="G38" s="8"/>
      <c r="H38" s="7"/>
      <c r="I38" s="7"/>
      <c r="J38" s="7"/>
      <c r="K38" s="7"/>
      <c r="L38" s="7"/>
      <c r="M38" s="7"/>
      <c r="N38" s="7"/>
      <c r="O38" s="7"/>
      <c r="P38" s="3"/>
    </row>
    <row r="39" spans="1:16">
      <c r="A39" s="92"/>
      <c r="B39" s="92"/>
      <c r="C39" s="92"/>
      <c r="D39" s="92"/>
      <c r="E39" s="92"/>
      <c r="F39" s="20"/>
      <c r="G39" s="20">
        <f>SUM(G9:G38)</f>
        <v>247613200</v>
      </c>
      <c r="H39" s="91"/>
      <c r="I39" s="91"/>
      <c r="J39" s="91"/>
      <c r="K39" s="91"/>
      <c r="L39" s="21">
        <f>SUM(L9:L38)</f>
        <v>540000</v>
      </c>
      <c r="M39" s="21">
        <f>SUM(M9:M38)</f>
        <v>248153200</v>
      </c>
      <c r="N39" s="87"/>
      <c r="O39" s="87"/>
      <c r="P39" s="87"/>
    </row>
    <row r="40" spans="1:16">
      <c r="A40" s="22"/>
      <c r="B40" s="22"/>
      <c r="C40" s="22"/>
      <c r="E40" s="22"/>
      <c r="F40" s="22"/>
      <c r="G40" s="22"/>
      <c r="H40" s="23"/>
      <c r="I40" s="23"/>
      <c r="J40" s="23"/>
      <c r="K40" s="23"/>
      <c r="L40" s="23"/>
      <c r="M40" s="23"/>
      <c r="N40" s="23"/>
      <c r="O40" s="23"/>
      <c r="P40" s="22"/>
    </row>
    <row r="41" spans="1:16">
      <c r="A41" s="22"/>
      <c r="B41" s="22" t="s">
        <v>4</v>
      </c>
      <c r="C41" s="22"/>
      <c r="F41" s="22"/>
      <c r="G41" s="23"/>
      <c r="H41" s="23"/>
      <c r="I41" s="23"/>
      <c r="J41" s="23"/>
      <c r="K41" s="23"/>
      <c r="L41" s="23"/>
      <c r="M41" s="23"/>
      <c r="N41" s="23"/>
      <c r="O41" s="23"/>
      <c r="P41" s="22"/>
    </row>
    <row r="42" spans="1:16">
      <c r="B42" s="22" t="s">
        <v>3</v>
      </c>
      <c r="F42" s="9"/>
      <c r="G42" s="9"/>
      <c r="N42" s="90" t="s">
        <v>2</v>
      </c>
      <c r="O42" s="90"/>
      <c r="P42" s="90"/>
    </row>
    <row r="43" spans="1:16">
      <c r="B43" s="22"/>
      <c r="E43" s="9"/>
      <c r="F43" s="9"/>
      <c r="G43" s="9"/>
    </row>
    <row r="44" spans="1:16">
      <c r="B44" s="22"/>
      <c r="E44" s="9"/>
      <c r="F44" s="9"/>
      <c r="G44" s="9"/>
    </row>
    <row r="45" spans="1:16">
      <c r="B45" s="22"/>
      <c r="E45" s="9"/>
      <c r="F45" s="9"/>
      <c r="G45" s="9"/>
    </row>
    <row r="46" spans="1:16">
      <c r="B46" s="22"/>
      <c r="E46" s="9"/>
      <c r="F46" s="9"/>
      <c r="G46" s="9"/>
    </row>
    <row r="47" spans="1:16">
      <c r="B47" s="22"/>
      <c r="E47" s="9"/>
      <c r="F47" s="9"/>
      <c r="G47" s="9"/>
    </row>
    <row r="48" spans="1:16">
      <c r="B48" s="24" t="s">
        <v>1</v>
      </c>
      <c r="E48" s="9"/>
      <c r="F48" s="9"/>
      <c r="G48" s="9"/>
      <c r="N48" s="93" t="s">
        <v>61</v>
      </c>
      <c r="O48" s="93"/>
      <c r="P48" s="93"/>
    </row>
    <row r="49" spans="2:16">
      <c r="B49" s="22" t="s">
        <v>0</v>
      </c>
      <c r="E49" s="9"/>
      <c r="F49" s="9"/>
      <c r="G49" s="9"/>
      <c r="N49" s="90" t="s">
        <v>62</v>
      </c>
      <c r="O49" s="90"/>
      <c r="P49" s="90"/>
    </row>
    <row r="50" spans="2:16">
      <c r="E50" s="9"/>
      <c r="F50" s="9"/>
      <c r="G50" s="9"/>
    </row>
    <row r="51" spans="2:16">
      <c r="E51" s="9"/>
      <c r="F51" s="9"/>
      <c r="G51" s="9"/>
    </row>
    <row r="52" spans="2:16">
      <c r="E52" s="9"/>
      <c r="F52" s="9"/>
      <c r="G52" s="9"/>
    </row>
    <row r="53" spans="2:16">
      <c r="E53" s="9"/>
      <c r="F53" s="9"/>
      <c r="G53" s="9"/>
    </row>
    <row r="54" spans="2:16">
      <c r="E54" s="9"/>
      <c r="F54" s="9"/>
      <c r="G54" s="9"/>
    </row>
    <row r="55" spans="2:16">
      <c r="E55" s="9"/>
      <c r="F55" s="9"/>
      <c r="G55" s="9"/>
    </row>
  </sheetData>
  <mergeCells count="27">
    <mergeCell ref="K6:K7"/>
    <mergeCell ref="A1:P1"/>
    <mergeCell ref="A2:P2"/>
    <mergeCell ref="A3:P3"/>
    <mergeCell ref="A5:A7"/>
    <mergeCell ref="B5:B7"/>
    <mergeCell ref="C5:C7"/>
    <mergeCell ref="D5:D7"/>
    <mergeCell ref="E5:G5"/>
    <mergeCell ref="H5:L5"/>
    <mergeCell ref="M5:M7"/>
    <mergeCell ref="N49:P49"/>
    <mergeCell ref="L6:L7"/>
    <mergeCell ref="A39:E39"/>
    <mergeCell ref="H39:K39"/>
    <mergeCell ref="N39:P39"/>
    <mergeCell ref="N42:P42"/>
    <mergeCell ref="N48:P48"/>
    <mergeCell ref="N5:N7"/>
    <mergeCell ref="O5:O7"/>
    <mergeCell ref="P5:P7"/>
    <mergeCell ref="E6:E7"/>
    <mergeCell ref="F6:F7"/>
    <mergeCell ref="G6:G7"/>
    <mergeCell ref="H6:H7"/>
    <mergeCell ref="I6:I7"/>
    <mergeCell ref="J6:J7"/>
  </mergeCells>
  <printOptions horizontalCentered="1"/>
  <pageMargins left="0.11811023622047245" right="0" top="0.35433070866141736" bottom="0.55118110236220474" header="0.31496062992125984" footer="0.31496062992125984"/>
  <pageSetup paperSize="256" scale="7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82"/>
  <sheetViews>
    <sheetView zoomScale="80" zoomScaleNormal="80" workbookViewId="0">
      <pane ySplit="9" topLeftCell="A15" activePane="bottomLeft" state="frozen"/>
      <selection pane="bottomLeft" activeCell="L19" sqref="L19"/>
    </sheetView>
  </sheetViews>
  <sheetFormatPr defaultColWidth="9.140625" defaultRowHeight="12.75"/>
  <cols>
    <col min="1" max="1" width="3.7109375" style="2" customWidth="1"/>
    <col min="2" max="2" width="26" style="2" customWidth="1"/>
    <col min="3" max="3" width="21.7109375" style="2" customWidth="1"/>
    <col min="4" max="4" width="16.5703125" style="27" customWidth="1"/>
    <col min="5" max="5" width="10.140625" style="2" customWidth="1"/>
    <col min="6" max="6" width="14.5703125" style="2" customWidth="1"/>
    <col min="7" max="7" width="16.5703125" style="2" customWidth="1"/>
    <col min="8" max="8" width="10.5703125" style="9" customWidth="1"/>
    <col min="9" max="9" width="10.42578125" style="9" customWidth="1"/>
    <col min="10" max="10" width="11" style="9" customWidth="1"/>
    <col min="11" max="11" width="12.85546875" style="9" customWidth="1"/>
    <col min="12" max="12" width="12.5703125" style="9" customWidth="1"/>
    <col min="13" max="13" width="15.140625" style="9" customWidth="1"/>
    <col min="14" max="14" width="11" style="9" customWidth="1"/>
    <col min="15" max="15" width="9.7109375" style="9" customWidth="1"/>
    <col min="16" max="16" width="9.85546875" style="2" customWidth="1"/>
    <col min="17" max="17" width="11.5703125" style="2" bestFit="1" customWidth="1"/>
    <col min="18" max="18" width="9.140625" style="47" customWidth="1"/>
    <col min="19" max="16384" width="9.140625" style="2"/>
  </cols>
  <sheetData>
    <row r="1" spans="1:18">
      <c r="A1" s="82" t="s">
        <v>27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8">
      <c r="A2" s="82" t="s">
        <v>114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R2" s="2"/>
    </row>
    <row r="3" spans="1:18">
      <c r="A3" s="82" t="s">
        <v>26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R3" s="2"/>
    </row>
    <row r="4" spans="1:18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R4" s="2"/>
    </row>
    <row r="5" spans="1:18">
      <c r="R5" s="2"/>
    </row>
    <row r="6" spans="1:18" ht="15" customHeight="1">
      <c r="A6" s="89" t="s">
        <v>25</v>
      </c>
      <c r="B6" s="83" t="s">
        <v>24</v>
      </c>
      <c r="C6" s="83" t="s">
        <v>23</v>
      </c>
      <c r="D6" s="83" t="s">
        <v>22</v>
      </c>
      <c r="E6" s="85" t="s">
        <v>21</v>
      </c>
      <c r="F6" s="85"/>
      <c r="G6" s="85"/>
      <c r="H6" s="87" t="s">
        <v>20</v>
      </c>
      <c r="I6" s="87"/>
      <c r="J6" s="87"/>
      <c r="K6" s="87"/>
      <c r="L6" s="87"/>
      <c r="M6" s="88" t="s">
        <v>19</v>
      </c>
      <c r="N6" s="86" t="s">
        <v>18</v>
      </c>
      <c r="O6" s="86" t="s">
        <v>17</v>
      </c>
      <c r="P6" s="89" t="s">
        <v>16</v>
      </c>
      <c r="R6" s="2"/>
    </row>
    <row r="7" spans="1:18" ht="14.25" customHeight="1">
      <c r="A7" s="89"/>
      <c r="B7" s="83"/>
      <c r="C7" s="83"/>
      <c r="D7" s="83"/>
      <c r="E7" s="83" t="s">
        <v>15</v>
      </c>
      <c r="F7" s="84" t="s">
        <v>14</v>
      </c>
      <c r="G7" s="83" t="s">
        <v>13</v>
      </c>
      <c r="H7" s="86" t="s">
        <v>12</v>
      </c>
      <c r="I7" s="88" t="s">
        <v>11</v>
      </c>
      <c r="J7" s="86" t="s">
        <v>10</v>
      </c>
      <c r="K7" s="86" t="s">
        <v>9</v>
      </c>
      <c r="L7" s="86" t="s">
        <v>8</v>
      </c>
      <c r="M7" s="88"/>
      <c r="N7" s="86"/>
      <c r="O7" s="86"/>
      <c r="P7" s="89"/>
      <c r="R7" s="2"/>
    </row>
    <row r="8" spans="1:18">
      <c r="A8" s="89"/>
      <c r="B8" s="83"/>
      <c r="C8" s="83"/>
      <c r="D8" s="83"/>
      <c r="E8" s="83"/>
      <c r="F8" s="84"/>
      <c r="G8" s="83"/>
      <c r="H8" s="86"/>
      <c r="I8" s="88"/>
      <c r="J8" s="86"/>
      <c r="K8" s="86"/>
      <c r="L8" s="86"/>
      <c r="M8" s="88"/>
      <c r="N8" s="86"/>
      <c r="O8" s="86"/>
      <c r="P8" s="89"/>
      <c r="R8" s="2"/>
    </row>
    <row r="9" spans="1:18" ht="11.25" customHeight="1">
      <c r="A9" s="49">
        <v>1</v>
      </c>
      <c r="B9" s="49">
        <v>2</v>
      </c>
      <c r="C9" s="49">
        <v>3</v>
      </c>
      <c r="D9" s="49">
        <v>4</v>
      </c>
      <c r="E9" s="49">
        <v>5</v>
      </c>
      <c r="F9" s="49">
        <v>6</v>
      </c>
      <c r="G9" s="49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4">
        <v>15</v>
      </c>
      <c r="P9" s="4">
        <v>16</v>
      </c>
      <c r="R9" s="2"/>
    </row>
    <row r="10" spans="1:18" ht="25.5">
      <c r="A10" s="51">
        <v>1</v>
      </c>
      <c r="B10" s="51" t="s">
        <v>28</v>
      </c>
      <c r="C10" s="41" t="s">
        <v>29</v>
      </c>
      <c r="D10" s="25" t="s">
        <v>35</v>
      </c>
      <c r="E10" s="49">
        <v>1</v>
      </c>
      <c r="F10" s="50">
        <v>7046000</v>
      </c>
      <c r="G10" s="8">
        <f>F10*E10</f>
        <v>7046000</v>
      </c>
      <c r="H10" s="50">
        <v>0</v>
      </c>
      <c r="I10" s="50">
        <v>0</v>
      </c>
      <c r="J10" s="50">
        <v>0</v>
      </c>
      <c r="K10" s="50">
        <v>0</v>
      </c>
      <c r="L10" s="50">
        <f>H10+I10+J10+K10</f>
        <v>0</v>
      </c>
      <c r="M10" s="50">
        <f>G10+L10</f>
        <v>7046000</v>
      </c>
      <c r="N10" s="50" t="s">
        <v>6</v>
      </c>
      <c r="O10" s="50" t="s">
        <v>5</v>
      </c>
      <c r="P10" s="50"/>
      <c r="Q10" s="9"/>
    </row>
    <row r="11" spans="1:18" ht="25.5">
      <c r="A11" s="51">
        <v>2</v>
      </c>
      <c r="B11" s="51" t="s">
        <v>28</v>
      </c>
      <c r="C11" s="41" t="s">
        <v>29</v>
      </c>
      <c r="D11" s="25" t="s">
        <v>36</v>
      </c>
      <c r="E11" s="49">
        <v>2</v>
      </c>
      <c r="F11" s="10">
        <v>8083000</v>
      </c>
      <c r="G11" s="11">
        <f t="shared" ref="G11:G36" si="0">F11*E11</f>
        <v>16166000</v>
      </c>
      <c r="H11" s="50">
        <v>0</v>
      </c>
      <c r="I11" s="50">
        <v>0</v>
      </c>
      <c r="J11" s="50">
        <v>0</v>
      </c>
      <c r="K11" s="50">
        <v>0</v>
      </c>
      <c r="L11" s="50">
        <f t="shared" ref="L11:L65" si="1">H11+I11+J11+K11</f>
        <v>0</v>
      </c>
      <c r="M11" s="50">
        <f t="shared" ref="M11:M65" si="2">G11+L11</f>
        <v>16166000</v>
      </c>
      <c r="N11" s="50" t="s">
        <v>6</v>
      </c>
      <c r="O11" s="50" t="s">
        <v>5</v>
      </c>
      <c r="P11" s="50"/>
      <c r="Q11" s="9"/>
    </row>
    <row r="12" spans="1:18" ht="25.5">
      <c r="A12" s="51">
        <v>3</v>
      </c>
      <c r="B12" s="51" t="s">
        <v>28</v>
      </c>
      <c r="C12" s="41" t="s">
        <v>30</v>
      </c>
      <c r="D12" s="25" t="s">
        <v>37</v>
      </c>
      <c r="E12" s="49">
        <v>2</v>
      </c>
      <c r="F12" s="10">
        <v>10990000</v>
      </c>
      <c r="G12" s="11">
        <f t="shared" si="0"/>
        <v>21980000</v>
      </c>
      <c r="H12" s="50">
        <v>0</v>
      </c>
      <c r="I12" s="50">
        <v>0</v>
      </c>
      <c r="J12" s="50">
        <v>0</v>
      </c>
      <c r="K12" s="50">
        <v>0</v>
      </c>
      <c r="L12" s="50">
        <f t="shared" si="1"/>
        <v>0</v>
      </c>
      <c r="M12" s="50">
        <f t="shared" si="2"/>
        <v>21980000</v>
      </c>
      <c r="N12" s="50" t="s">
        <v>6</v>
      </c>
      <c r="O12" s="50" t="s">
        <v>5</v>
      </c>
      <c r="P12" s="49"/>
    </row>
    <row r="13" spans="1:18" ht="25.5">
      <c r="A13" s="51">
        <v>4</v>
      </c>
      <c r="B13" s="51" t="s">
        <v>28</v>
      </c>
      <c r="C13" s="41" t="s">
        <v>30</v>
      </c>
      <c r="D13" s="25" t="s">
        <v>38</v>
      </c>
      <c r="E13" s="49">
        <v>2</v>
      </c>
      <c r="F13" s="50">
        <v>9993000</v>
      </c>
      <c r="G13" s="8">
        <f t="shared" si="0"/>
        <v>19986000</v>
      </c>
      <c r="H13" s="50">
        <v>180000</v>
      </c>
      <c r="I13" s="50">
        <v>180000</v>
      </c>
      <c r="J13" s="50">
        <v>0</v>
      </c>
      <c r="K13" s="50">
        <v>0</v>
      </c>
      <c r="L13" s="50">
        <f t="shared" si="1"/>
        <v>360000</v>
      </c>
      <c r="M13" s="50">
        <f>G13+L13</f>
        <v>20346000</v>
      </c>
      <c r="N13" s="50" t="s">
        <v>6</v>
      </c>
      <c r="O13" s="50" t="s">
        <v>5</v>
      </c>
      <c r="P13" s="49"/>
    </row>
    <row r="14" spans="1:18" ht="38.25">
      <c r="A14" s="51">
        <v>5</v>
      </c>
      <c r="B14" s="51" t="s">
        <v>28</v>
      </c>
      <c r="C14" s="41" t="s">
        <v>7</v>
      </c>
      <c r="D14" s="25" t="s">
        <v>39</v>
      </c>
      <c r="E14" s="51">
        <v>2</v>
      </c>
      <c r="F14" s="11">
        <v>948500</v>
      </c>
      <c r="G14" s="8">
        <f t="shared" si="0"/>
        <v>1897000</v>
      </c>
      <c r="H14" s="50"/>
      <c r="I14" s="50"/>
      <c r="J14" s="50"/>
      <c r="K14" s="50"/>
      <c r="L14" s="50">
        <f t="shared" si="1"/>
        <v>0</v>
      </c>
      <c r="M14" s="50">
        <f t="shared" si="2"/>
        <v>1897000</v>
      </c>
      <c r="N14" s="50" t="s">
        <v>6</v>
      </c>
      <c r="O14" s="50" t="s">
        <v>5</v>
      </c>
      <c r="P14" s="49"/>
    </row>
    <row r="15" spans="1:18" ht="25.5">
      <c r="A15" s="51">
        <v>6</v>
      </c>
      <c r="B15" s="51" t="s">
        <v>28</v>
      </c>
      <c r="C15" s="44" t="s">
        <v>7</v>
      </c>
      <c r="D15" s="25" t="s">
        <v>40</v>
      </c>
      <c r="E15" s="13">
        <v>2</v>
      </c>
      <c r="F15" s="11">
        <v>2295500</v>
      </c>
      <c r="G15" s="8">
        <f t="shared" si="0"/>
        <v>4591000</v>
      </c>
      <c r="H15" s="50">
        <v>0</v>
      </c>
      <c r="I15" s="50">
        <v>0</v>
      </c>
      <c r="J15" s="50">
        <v>0</v>
      </c>
      <c r="K15" s="50">
        <v>0</v>
      </c>
      <c r="L15" s="50">
        <f t="shared" si="1"/>
        <v>0</v>
      </c>
      <c r="M15" s="50">
        <f t="shared" si="2"/>
        <v>4591000</v>
      </c>
      <c r="N15" s="50" t="s">
        <v>6</v>
      </c>
      <c r="O15" s="50" t="s">
        <v>5</v>
      </c>
      <c r="P15" s="49"/>
    </row>
    <row r="16" spans="1:18" ht="25.5">
      <c r="A16" s="51">
        <v>7</v>
      </c>
      <c r="B16" s="51" t="s">
        <v>28</v>
      </c>
      <c r="C16" s="44" t="s">
        <v>31</v>
      </c>
      <c r="D16" s="25" t="s">
        <v>41</v>
      </c>
      <c r="E16" s="13">
        <v>2</v>
      </c>
      <c r="F16" s="11">
        <v>746000</v>
      </c>
      <c r="G16" s="8">
        <f t="shared" si="0"/>
        <v>1492000</v>
      </c>
      <c r="H16" s="50">
        <v>0</v>
      </c>
      <c r="I16" s="50">
        <v>0</v>
      </c>
      <c r="J16" s="50">
        <v>0</v>
      </c>
      <c r="K16" s="50">
        <v>0</v>
      </c>
      <c r="L16" s="50">
        <f t="shared" si="1"/>
        <v>0</v>
      </c>
      <c r="M16" s="50">
        <f t="shared" si="2"/>
        <v>1492000</v>
      </c>
      <c r="N16" s="50" t="s">
        <v>6</v>
      </c>
      <c r="O16" s="50" t="s">
        <v>5</v>
      </c>
      <c r="P16" s="49"/>
    </row>
    <row r="17" spans="1:17" ht="17.25" customHeight="1">
      <c r="A17" s="51">
        <v>8</v>
      </c>
      <c r="B17" s="51" t="s">
        <v>28</v>
      </c>
      <c r="C17" s="41" t="s">
        <v>32</v>
      </c>
      <c r="D17" s="25" t="s">
        <v>42</v>
      </c>
      <c r="E17" s="49">
        <v>2</v>
      </c>
      <c r="F17" s="11">
        <v>1492000</v>
      </c>
      <c r="G17" s="10">
        <f t="shared" si="0"/>
        <v>2984000</v>
      </c>
      <c r="H17" s="50">
        <v>0</v>
      </c>
      <c r="I17" s="50">
        <v>0</v>
      </c>
      <c r="J17" s="50">
        <v>0</v>
      </c>
      <c r="K17" s="50">
        <v>0</v>
      </c>
      <c r="L17" s="50">
        <f t="shared" si="1"/>
        <v>0</v>
      </c>
      <c r="M17" s="50">
        <f t="shared" si="2"/>
        <v>2984000</v>
      </c>
      <c r="N17" s="50" t="s">
        <v>6</v>
      </c>
      <c r="O17" s="50" t="s">
        <v>5</v>
      </c>
      <c r="P17" s="49"/>
    </row>
    <row r="18" spans="1:17" ht="25.5">
      <c r="A18" s="51">
        <v>9</v>
      </c>
      <c r="B18" s="51" t="s">
        <v>28</v>
      </c>
      <c r="C18" s="45" t="s">
        <v>33</v>
      </c>
      <c r="D18" s="25" t="s">
        <v>43</v>
      </c>
      <c r="E18" s="13">
        <v>1</v>
      </c>
      <c r="F18" s="11">
        <v>2492000</v>
      </c>
      <c r="G18" s="8">
        <f t="shared" si="0"/>
        <v>2492000</v>
      </c>
      <c r="H18" s="50">
        <v>0</v>
      </c>
      <c r="I18" s="50">
        <v>0</v>
      </c>
      <c r="J18" s="50">
        <v>0</v>
      </c>
      <c r="K18" s="50">
        <v>0</v>
      </c>
      <c r="L18" s="50">
        <f t="shared" si="1"/>
        <v>0</v>
      </c>
      <c r="M18" s="50">
        <f t="shared" si="2"/>
        <v>2492000</v>
      </c>
      <c r="N18" s="50" t="s">
        <v>6</v>
      </c>
      <c r="O18" s="50" t="s">
        <v>5</v>
      </c>
      <c r="P18" s="49"/>
    </row>
    <row r="19" spans="1:17" ht="51">
      <c r="A19" s="51">
        <v>10</v>
      </c>
      <c r="B19" s="51" t="s">
        <v>28</v>
      </c>
      <c r="C19" s="44" t="s">
        <v>34</v>
      </c>
      <c r="D19" s="25" t="s">
        <v>44</v>
      </c>
      <c r="E19" s="13">
        <v>1</v>
      </c>
      <c r="F19" s="15">
        <v>4490000</v>
      </c>
      <c r="G19" s="37">
        <f t="shared" si="0"/>
        <v>4490000</v>
      </c>
      <c r="H19" s="50">
        <v>0</v>
      </c>
      <c r="I19" s="50">
        <v>0</v>
      </c>
      <c r="J19" s="50">
        <v>0</v>
      </c>
      <c r="K19" s="50">
        <v>0</v>
      </c>
      <c r="L19" s="50">
        <f t="shared" si="1"/>
        <v>0</v>
      </c>
      <c r="M19" s="50">
        <f t="shared" si="2"/>
        <v>4490000</v>
      </c>
      <c r="N19" s="50" t="s">
        <v>6</v>
      </c>
      <c r="O19" s="50" t="s">
        <v>5</v>
      </c>
      <c r="P19" s="49"/>
    </row>
    <row r="20" spans="1:17" ht="24.95" customHeight="1">
      <c r="A20" s="51">
        <v>11</v>
      </c>
      <c r="B20" s="42" t="s">
        <v>63</v>
      </c>
      <c r="C20" s="45" t="s">
        <v>45</v>
      </c>
      <c r="D20" s="26" t="s">
        <v>5</v>
      </c>
      <c r="E20" s="13">
        <v>1</v>
      </c>
      <c r="F20" s="1">
        <v>700000</v>
      </c>
      <c r="G20" s="8">
        <f t="shared" si="0"/>
        <v>700000</v>
      </c>
      <c r="H20" s="50">
        <v>0</v>
      </c>
      <c r="I20" s="50">
        <v>0</v>
      </c>
      <c r="J20" s="50">
        <v>0</v>
      </c>
      <c r="K20" s="50">
        <v>0</v>
      </c>
      <c r="L20" s="50">
        <f t="shared" si="1"/>
        <v>0</v>
      </c>
      <c r="M20" s="50">
        <f t="shared" si="2"/>
        <v>700000</v>
      </c>
      <c r="N20" s="50" t="s">
        <v>6</v>
      </c>
      <c r="O20" s="50" t="s">
        <v>5</v>
      </c>
      <c r="P20" s="49"/>
    </row>
    <row r="21" spans="1:17" ht="24.95" customHeight="1">
      <c r="A21" s="51">
        <v>12</v>
      </c>
      <c r="B21" s="42" t="s">
        <v>63</v>
      </c>
      <c r="C21" s="44" t="s">
        <v>46</v>
      </c>
      <c r="D21" s="26" t="s">
        <v>5</v>
      </c>
      <c r="E21" s="13">
        <v>1</v>
      </c>
      <c r="F21" s="1">
        <v>550000</v>
      </c>
      <c r="G21" s="8">
        <f t="shared" si="0"/>
        <v>550000</v>
      </c>
      <c r="H21" s="50">
        <v>0</v>
      </c>
      <c r="I21" s="50">
        <v>0</v>
      </c>
      <c r="J21" s="50">
        <v>0</v>
      </c>
      <c r="K21" s="50">
        <v>0</v>
      </c>
      <c r="L21" s="50">
        <f t="shared" si="1"/>
        <v>0</v>
      </c>
      <c r="M21" s="50">
        <f t="shared" si="2"/>
        <v>550000</v>
      </c>
      <c r="N21" s="50" t="s">
        <v>6</v>
      </c>
      <c r="O21" s="50" t="s">
        <v>5</v>
      </c>
      <c r="P21" s="49"/>
    </row>
    <row r="22" spans="1:17" ht="24.95" customHeight="1">
      <c r="A22" s="51">
        <v>13</v>
      </c>
      <c r="B22" s="42" t="s">
        <v>63</v>
      </c>
      <c r="C22" s="44" t="s">
        <v>110</v>
      </c>
      <c r="D22" s="26" t="s">
        <v>5</v>
      </c>
      <c r="E22" s="13">
        <v>1</v>
      </c>
      <c r="F22" s="1">
        <v>200000</v>
      </c>
      <c r="G22" s="8">
        <f t="shared" si="0"/>
        <v>200000</v>
      </c>
      <c r="H22" s="50">
        <v>0</v>
      </c>
      <c r="I22" s="50">
        <v>0</v>
      </c>
      <c r="J22" s="50">
        <v>0</v>
      </c>
      <c r="K22" s="50">
        <v>0</v>
      </c>
      <c r="L22" s="50">
        <f t="shared" si="1"/>
        <v>0</v>
      </c>
      <c r="M22" s="50">
        <f t="shared" si="2"/>
        <v>200000</v>
      </c>
      <c r="N22" s="50" t="s">
        <v>6</v>
      </c>
      <c r="O22" s="50" t="s">
        <v>5</v>
      </c>
      <c r="P22" s="49"/>
    </row>
    <row r="23" spans="1:17" ht="24.95" customHeight="1">
      <c r="A23" s="51">
        <v>14</v>
      </c>
      <c r="B23" s="42" t="s">
        <v>63</v>
      </c>
      <c r="C23" s="45" t="s">
        <v>47</v>
      </c>
      <c r="D23" s="26" t="s">
        <v>5</v>
      </c>
      <c r="E23" s="13">
        <v>1</v>
      </c>
      <c r="F23" s="1">
        <v>150000</v>
      </c>
      <c r="G23" s="8">
        <f t="shared" si="0"/>
        <v>150000</v>
      </c>
      <c r="H23" s="50">
        <v>0</v>
      </c>
      <c r="I23" s="50">
        <v>0</v>
      </c>
      <c r="J23" s="50">
        <v>0</v>
      </c>
      <c r="K23" s="50">
        <v>0</v>
      </c>
      <c r="L23" s="50">
        <f t="shared" si="1"/>
        <v>0</v>
      </c>
      <c r="M23" s="50">
        <f t="shared" si="2"/>
        <v>150000</v>
      </c>
      <c r="N23" s="50" t="s">
        <v>6</v>
      </c>
      <c r="O23" s="50" t="s">
        <v>5</v>
      </c>
      <c r="P23" s="49"/>
      <c r="Q23" s="17"/>
    </row>
    <row r="24" spans="1:17" ht="24.95" customHeight="1">
      <c r="A24" s="51">
        <v>15</v>
      </c>
      <c r="B24" s="42" t="s">
        <v>63</v>
      </c>
      <c r="C24" s="44" t="s">
        <v>48</v>
      </c>
      <c r="D24" s="26" t="s">
        <v>5</v>
      </c>
      <c r="E24" s="13">
        <v>1</v>
      </c>
      <c r="F24" s="1">
        <v>107000</v>
      </c>
      <c r="G24" s="8">
        <f t="shared" si="0"/>
        <v>107000</v>
      </c>
      <c r="H24" s="50">
        <v>0</v>
      </c>
      <c r="I24" s="50">
        <v>0</v>
      </c>
      <c r="J24" s="50">
        <v>0</v>
      </c>
      <c r="K24" s="50">
        <v>0</v>
      </c>
      <c r="L24" s="50">
        <f t="shared" si="1"/>
        <v>0</v>
      </c>
      <c r="M24" s="50">
        <f t="shared" si="2"/>
        <v>107000</v>
      </c>
      <c r="N24" s="50" t="s">
        <v>6</v>
      </c>
      <c r="O24" s="50" t="s">
        <v>5</v>
      </c>
      <c r="P24" s="49"/>
    </row>
    <row r="25" spans="1:17" ht="24.95" customHeight="1">
      <c r="A25" s="51">
        <v>16</v>
      </c>
      <c r="B25" s="42" t="s">
        <v>63</v>
      </c>
      <c r="C25" s="45" t="s">
        <v>49</v>
      </c>
      <c r="D25" s="26" t="s">
        <v>5</v>
      </c>
      <c r="E25" s="13">
        <v>1</v>
      </c>
      <c r="F25" s="1">
        <v>56000</v>
      </c>
      <c r="G25" s="8">
        <f t="shared" si="0"/>
        <v>56000</v>
      </c>
      <c r="H25" s="50">
        <v>0</v>
      </c>
      <c r="I25" s="50">
        <v>0</v>
      </c>
      <c r="J25" s="50">
        <v>0</v>
      </c>
      <c r="K25" s="50">
        <v>0</v>
      </c>
      <c r="L25" s="50">
        <f t="shared" si="1"/>
        <v>0</v>
      </c>
      <c r="M25" s="50">
        <f t="shared" si="2"/>
        <v>56000</v>
      </c>
      <c r="N25" s="50" t="s">
        <v>6</v>
      </c>
      <c r="O25" s="50" t="s">
        <v>5</v>
      </c>
      <c r="P25" s="49"/>
    </row>
    <row r="26" spans="1:17" ht="24.95" customHeight="1">
      <c r="A26" s="51">
        <v>17</v>
      </c>
      <c r="B26" s="42" t="s">
        <v>63</v>
      </c>
      <c r="C26" s="44" t="s">
        <v>50</v>
      </c>
      <c r="D26" s="26" t="s">
        <v>5</v>
      </c>
      <c r="E26" s="13">
        <v>2</v>
      </c>
      <c r="F26" s="1">
        <v>73000</v>
      </c>
      <c r="G26" s="8">
        <f t="shared" si="0"/>
        <v>146000</v>
      </c>
      <c r="H26" s="50">
        <v>0</v>
      </c>
      <c r="I26" s="50">
        <v>0</v>
      </c>
      <c r="J26" s="50">
        <v>0</v>
      </c>
      <c r="K26" s="50">
        <v>0</v>
      </c>
      <c r="L26" s="50">
        <f t="shared" si="1"/>
        <v>0</v>
      </c>
      <c r="M26" s="50">
        <f t="shared" si="2"/>
        <v>146000</v>
      </c>
      <c r="N26" s="50" t="s">
        <v>6</v>
      </c>
      <c r="O26" s="50" t="s">
        <v>5</v>
      </c>
      <c r="P26" s="49"/>
      <c r="Q26" s="17"/>
    </row>
    <row r="27" spans="1:17" ht="24.95" customHeight="1">
      <c r="A27" s="51">
        <v>18</v>
      </c>
      <c r="B27" s="42" t="s">
        <v>63</v>
      </c>
      <c r="C27" s="45" t="s">
        <v>51</v>
      </c>
      <c r="D27" s="26" t="s">
        <v>5</v>
      </c>
      <c r="E27" s="13">
        <v>1</v>
      </c>
      <c r="F27" s="1">
        <v>42000</v>
      </c>
      <c r="G27" s="8">
        <f t="shared" si="0"/>
        <v>42000</v>
      </c>
      <c r="H27" s="50">
        <v>0</v>
      </c>
      <c r="I27" s="50">
        <v>0</v>
      </c>
      <c r="J27" s="50">
        <v>0</v>
      </c>
      <c r="K27" s="50">
        <v>0</v>
      </c>
      <c r="L27" s="50">
        <f t="shared" si="1"/>
        <v>0</v>
      </c>
      <c r="M27" s="50">
        <f t="shared" si="2"/>
        <v>42000</v>
      </c>
      <c r="N27" s="50" t="s">
        <v>6</v>
      </c>
      <c r="O27" s="50" t="s">
        <v>5</v>
      </c>
      <c r="P27" s="49"/>
    </row>
    <row r="28" spans="1:17" ht="24.95" customHeight="1">
      <c r="A28" s="51">
        <v>19</v>
      </c>
      <c r="B28" s="42" t="s">
        <v>63</v>
      </c>
      <c r="C28" s="44" t="s">
        <v>52</v>
      </c>
      <c r="D28" s="26" t="s">
        <v>5</v>
      </c>
      <c r="E28" s="13">
        <v>1</v>
      </c>
      <c r="F28" s="1">
        <v>50000</v>
      </c>
      <c r="G28" s="8">
        <f t="shared" si="0"/>
        <v>50000</v>
      </c>
      <c r="H28" s="50">
        <v>0</v>
      </c>
      <c r="I28" s="50">
        <v>0</v>
      </c>
      <c r="J28" s="50">
        <v>0</v>
      </c>
      <c r="K28" s="50">
        <v>0</v>
      </c>
      <c r="L28" s="50">
        <f t="shared" si="1"/>
        <v>0</v>
      </c>
      <c r="M28" s="50">
        <f t="shared" si="2"/>
        <v>50000</v>
      </c>
      <c r="N28" s="50" t="s">
        <v>6</v>
      </c>
      <c r="O28" s="50" t="s">
        <v>5</v>
      </c>
      <c r="P28" s="49"/>
      <c r="Q28" s="17"/>
    </row>
    <row r="29" spans="1:17" ht="24.95" customHeight="1">
      <c r="A29" s="51">
        <v>20</v>
      </c>
      <c r="B29" s="42" t="s">
        <v>63</v>
      </c>
      <c r="C29" s="44" t="s">
        <v>53</v>
      </c>
      <c r="D29" s="26" t="s">
        <v>5</v>
      </c>
      <c r="E29" s="13">
        <v>1</v>
      </c>
      <c r="F29" s="1">
        <v>311150</v>
      </c>
      <c r="G29" s="8">
        <f t="shared" si="0"/>
        <v>311150</v>
      </c>
      <c r="H29" s="50">
        <v>0</v>
      </c>
      <c r="I29" s="50">
        <v>0</v>
      </c>
      <c r="J29" s="50">
        <v>0</v>
      </c>
      <c r="K29" s="50">
        <v>0</v>
      </c>
      <c r="L29" s="50">
        <f t="shared" si="1"/>
        <v>0</v>
      </c>
      <c r="M29" s="50">
        <f t="shared" si="2"/>
        <v>311150</v>
      </c>
      <c r="N29" s="50" t="s">
        <v>6</v>
      </c>
      <c r="O29" s="50" t="s">
        <v>5</v>
      </c>
      <c r="P29" s="49"/>
    </row>
    <row r="30" spans="1:17" ht="24.95" customHeight="1">
      <c r="A30" s="51">
        <v>21</v>
      </c>
      <c r="B30" s="42" t="s">
        <v>63</v>
      </c>
      <c r="C30" s="44" t="s">
        <v>54</v>
      </c>
      <c r="D30" s="26" t="s">
        <v>5</v>
      </c>
      <c r="E30" s="13">
        <v>1</v>
      </c>
      <c r="F30" s="1">
        <v>141000</v>
      </c>
      <c r="G30" s="8">
        <f t="shared" si="0"/>
        <v>141000</v>
      </c>
      <c r="H30" s="50">
        <v>0</v>
      </c>
      <c r="I30" s="50">
        <v>0</v>
      </c>
      <c r="J30" s="50">
        <v>0</v>
      </c>
      <c r="K30" s="50">
        <v>0</v>
      </c>
      <c r="L30" s="50">
        <f t="shared" si="1"/>
        <v>0</v>
      </c>
      <c r="M30" s="50">
        <f t="shared" si="2"/>
        <v>141000</v>
      </c>
      <c r="N30" s="50" t="s">
        <v>6</v>
      </c>
      <c r="O30" s="50" t="s">
        <v>5</v>
      </c>
      <c r="P30" s="49"/>
    </row>
    <row r="31" spans="1:17" ht="24.95" customHeight="1">
      <c r="A31" s="51">
        <v>22</v>
      </c>
      <c r="B31" s="42" t="s">
        <v>63</v>
      </c>
      <c r="C31" s="44" t="s">
        <v>55</v>
      </c>
      <c r="D31" s="26" t="s">
        <v>5</v>
      </c>
      <c r="E31" s="13">
        <v>1</v>
      </c>
      <c r="F31" s="1">
        <v>50000</v>
      </c>
      <c r="G31" s="8">
        <f t="shared" si="0"/>
        <v>50000</v>
      </c>
      <c r="H31" s="50">
        <v>0</v>
      </c>
      <c r="I31" s="50">
        <v>0</v>
      </c>
      <c r="J31" s="50">
        <v>0</v>
      </c>
      <c r="K31" s="50">
        <v>0</v>
      </c>
      <c r="L31" s="50">
        <f t="shared" si="1"/>
        <v>0</v>
      </c>
      <c r="M31" s="50">
        <f t="shared" si="2"/>
        <v>50000</v>
      </c>
      <c r="N31" s="50" t="s">
        <v>6</v>
      </c>
      <c r="O31" s="50" t="s">
        <v>5</v>
      </c>
      <c r="P31" s="49"/>
    </row>
    <row r="32" spans="1:17" ht="24.95" customHeight="1">
      <c r="A32" s="51">
        <v>23</v>
      </c>
      <c r="B32" s="42" t="s">
        <v>63</v>
      </c>
      <c r="C32" s="44" t="s">
        <v>56</v>
      </c>
      <c r="D32" s="26" t="s">
        <v>5</v>
      </c>
      <c r="E32" s="13">
        <v>1</v>
      </c>
      <c r="F32" s="1">
        <v>35000</v>
      </c>
      <c r="G32" s="8">
        <f t="shared" si="0"/>
        <v>35000</v>
      </c>
      <c r="H32" s="50">
        <v>0</v>
      </c>
      <c r="I32" s="50">
        <v>0</v>
      </c>
      <c r="J32" s="50">
        <v>0</v>
      </c>
      <c r="K32" s="50">
        <v>0</v>
      </c>
      <c r="L32" s="50">
        <f t="shared" si="1"/>
        <v>0</v>
      </c>
      <c r="M32" s="50">
        <f t="shared" si="2"/>
        <v>35000</v>
      </c>
      <c r="N32" s="50" t="s">
        <v>6</v>
      </c>
      <c r="O32" s="50" t="s">
        <v>5</v>
      </c>
      <c r="P32" s="49"/>
    </row>
    <row r="33" spans="1:18" ht="24.95" customHeight="1">
      <c r="A33" s="51">
        <v>24</v>
      </c>
      <c r="B33" s="42" t="s">
        <v>63</v>
      </c>
      <c r="C33" s="44" t="s">
        <v>57</v>
      </c>
      <c r="D33" s="26" t="s">
        <v>5</v>
      </c>
      <c r="E33" s="13">
        <v>1</v>
      </c>
      <c r="F33" s="1">
        <v>96000</v>
      </c>
      <c r="G33" s="8">
        <f t="shared" si="0"/>
        <v>96000</v>
      </c>
      <c r="H33" s="50">
        <v>0</v>
      </c>
      <c r="I33" s="50">
        <v>0</v>
      </c>
      <c r="J33" s="50">
        <v>0</v>
      </c>
      <c r="K33" s="50">
        <v>0</v>
      </c>
      <c r="L33" s="50">
        <f t="shared" si="1"/>
        <v>0</v>
      </c>
      <c r="M33" s="50">
        <f t="shared" si="2"/>
        <v>96000</v>
      </c>
      <c r="N33" s="50" t="s">
        <v>6</v>
      </c>
      <c r="O33" s="50" t="s">
        <v>5</v>
      </c>
      <c r="P33" s="49"/>
    </row>
    <row r="34" spans="1:18" ht="24.95" customHeight="1">
      <c r="A34" s="55">
        <v>25</v>
      </c>
      <c r="B34" s="42" t="s">
        <v>63</v>
      </c>
      <c r="C34" s="44" t="s">
        <v>58</v>
      </c>
      <c r="D34" s="26" t="s">
        <v>5</v>
      </c>
      <c r="E34" s="13">
        <v>1</v>
      </c>
      <c r="F34" s="1">
        <v>34000</v>
      </c>
      <c r="G34" s="8">
        <f t="shared" si="0"/>
        <v>34000</v>
      </c>
      <c r="H34" s="50">
        <v>0</v>
      </c>
      <c r="I34" s="50">
        <v>0</v>
      </c>
      <c r="J34" s="50">
        <v>0</v>
      </c>
      <c r="K34" s="50">
        <v>0</v>
      </c>
      <c r="L34" s="50">
        <f t="shared" si="1"/>
        <v>0</v>
      </c>
      <c r="M34" s="50">
        <f t="shared" si="2"/>
        <v>34000</v>
      </c>
      <c r="N34" s="50" t="s">
        <v>6</v>
      </c>
      <c r="O34" s="50" t="s">
        <v>5</v>
      </c>
      <c r="P34" s="49"/>
    </row>
    <row r="35" spans="1:18" ht="24.95" customHeight="1">
      <c r="A35" s="58">
        <v>26</v>
      </c>
      <c r="B35" s="43" t="s">
        <v>5</v>
      </c>
      <c r="C35" s="44" t="s">
        <v>59</v>
      </c>
      <c r="D35" s="26" t="s">
        <v>5</v>
      </c>
      <c r="E35" s="13">
        <v>1</v>
      </c>
      <c r="F35" s="1">
        <v>2997900</v>
      </c>
      <c r="G35" s="8">
        <f t="shared" si="0"/>
        <v>2997900</v>
      </c>
      <c r="H35" s="50">
        <v>0</v>
      </c>
      <c r="I35" s="50">
        <v>0</v>
      </c>
      <c r="J35" s="50">
        <v>0</v>
      </c>
      <c r="K35" s="50">
        <v>0</v>
      </c>
      <c r="L35" s="50">
        <f t="shared" si="1"/>
        <v>0</v>
      </c>
      <c r="M35" s="50">
        <f>G35+L35</f>
        <v>2997900</v>
      </c>
      <c r="N35" s="50" t="s">
        <v>112</v>
      </c>
      <c r="O35" s="50" t="s">
        <v>5</v>
      </c>
      <c r="P35" s="49"/>
      <c r="R35" s="2"/>
    </row>
    <row r="36" spans="1:18" ht="24.95" customHeight="1">
      <c r="A36" s="58">
        <v>27</v>
      </c>
      <c r="B36" s="18" t="s">
        <v>5</v>
      </c>
      <c r="C36" s="12" t="s">
        <v>60</v>
      </c>
      <c r="D36" s="26" t="s">
        <v>5</v>
      </c>
      <c r="E36" s="13">
        <v>1</v>
      </c>
      <c r="F36" s="1">
        <v>0</v>
      </c>
      <c r="G36" s="8">
        <f t="shared" si="0"/>
        <v>0</v>
      </c>
      <c r="H36" s="57">
        <v>180000</v>
      </c>
      <c r="I36" s="57">
        <v>180000</v>
      </c>
      <c r="J36" s="57">
        <v>0</v>
      </c>
      <c r="K36" s="57">
        <v>0</v>
      </c>
      <c r="L36" s="57">
        <f t="shared" si="1"/>
        <v>360000</v>
      </c>
      <c r="M36" s="57">
        <f t="shared" ref="M36" si="3">G36+L36</f>
        <v>360000</v>
      </c>
      <c r="N36" s="57" t="s">
        <v>6</v>
      </c>
      <c r="O36" s="57" t="s">
        <v>5</v>
      </c>
      <c r="P36" s="56"/>
      <c r="R36" s="2"/>
    </row>
    <row r="37" spans="1:18" ht="24.95" customHeight="1">
      <c r="A37" s="58">
        <v>28</v>
      </c>
      <c r="B37" s="42" t="s">
        <v>64</v>
      </c>
      <c r="C37" s="31" t="s">
        <v>65</v>
      </c>
      <c r="D37" s="30" t="s">
        <v>113</v>
      </c>
      <c r="E37" s="33">
        <v>2</v>
      </c>
      <c r="F37" s="35">
        <f>G37/E37</f>
        <v>7482000</v>
      </c>
      <c r="G37" s="35">
        <v>14964000</v>
      </c>
      <c r="H37" s="50">
        <v>180000</v>
      </c>
      <c r="I37" s="50">
        <v>180000</v>
      </c>
      <c r="J37" s="50"/>
      <c r="K37" s="50"/>
      <c r="L37" s="50">
        <f t="shared" si="1"/>
        <v>360000</v>
      </c>
      <c r="M37" s="50">
        <f t="shared" si="2"/>
        <v>15324000</v>
      </c>
      <c r="N37" s="57" t="s">
        <v>111</v>
      </c>
      <c r="O37" s="50"/>
      <c r="P37" s="49"/>
    </row>
    <row r="38" spans="1:18" ht="24.95" customHeight="1">
      <c r="A38" s="58">
        <v>29</v>
      </c>
      <c r="B38" s="42" t="s">
        <v>64</v>
      </c>
      <c r="C38" s="31" t="s">
        <v>66</v>
      </c>
      <c r="D38" s="30" t="s">
        <v>113</v>
      </c>
      <c r="E38" s="33">
        <v>2</v>
      </c>
      <c r="F38" s="35">
        <f t="shared" ref="F38:F43" si="4">G38/E38</f>
        <v>2198000</v>
      </c>
      <c r="G38" s="36">
        <v>4396000</v>
      </c>
      <c r="H38" s="50"/>
      <c r="I38" s="50"/>
      <c r="J38" s="50"/>
      <c r="K38" s="50"/>
      <c r="L38" s="50">
        <f t="shared" si="1"/>
        <v>0</v>
      </c>
      <c r="M38" s="50">
        <f t="shared" si="2"/>
        <v>4396000</v>
      </c>
      <c r="N38" s="50" t="s">
        <v>6</v>
      </c>
      <c r="O38" s="50"/>
      <c r="P38" s="49"/>
    </row>
    <row r="39" spans="1:18" ht="24.95" customHeight="1">
      <c r="A39" s="58">
        <v>30</v>
      </c>
      <c r="B39" s="42" t="s">
        <v>64</v>
      </c>
      <c r="C39" s="31" t="s">
        <v>67</v>
      </c>
      <c r="D39" s="30" t="s">
        <v>113</v>
      </c>
      <c r="E39" s="34">
        <v>5</v>
      </c>
      <c r="F39" s="35">
        <f t="shared" si="4"/>
        <v>1499000</v>
      </c>
      <c r="G39" s="36">
        <v>7495000</v>
      </c>
      <c r="H39" s="50"/>
      <c r="I39" s="50"/>
      <c r="J39" s="50"/>
      <c r="K39" s="50"/>
      <c r="L39" s="50">
        <f t="shared" si="1"/>
        <v>0</v>
      </c>
      <c r="M39" s="50">
        <f t="shared" si="2"/>
        <v>7495000</v>
      </c>
      <c r="N39" s="50" t="s">
        <v>6</v>
      </c>
      <c r="O39" s="50"/>
      <c r="P39" s="49"/>
    </row>
    <row r="40" spans="1:18" ht="24.95" customHeight="1">
      <c r="A40" s="58">
        <v>31</v>
      </c>
      <c r="B40" s="42" t="s">
        <v>64</v>
      </c>
      <c r="C40" s="31" t="s">
        <v>68</v>
      </c>
      <c r="D40" s="30" t="s">
        <v>113</v>
      </c>
      <c r="E40" s="33">
        <v>4</v>
      </c>
      <c r="F40" s="35">
        <f t="shared" si="4"/>
        <v>1612000</v>
      </c>
      <c r="G40" s="36">
        <v>6448000</v>
      </c>
      <c r="H40" s="50"/>
      <c r="I40" s="50"/>
      <c r="J40" s="50"/>
      <c r="K40" s="50"/>
      <c r="L40" s="50">
        <f t="shared" si="1"/>
        <v>0</v>
      </c>
      <c r="M40" s="50">
        <f t="shared" si="2"/>
        <v>6448000</v>
      </c>
      <c r="N40" s="50" t="s">
        <v>6</v>
      </c>
      <c r="O40" s="50"/>
      <c r="P40" s="49"/>
    </row>
    <row r="41" spans="1:18" ht="24.95" customHeight="1">
      <c r="A41" s="58">
        <v>32</v>
      </c>
      <c r="B41" s="42" t="s">
        <v>64</v>
      </c>
      <c r="C41" s="31" t="s">
        <v>68</v>
      </c>
      <c r="D41" s="30" t="s">
        <v>113</v>
      </c>
      <c r="E41" s="33">
        <v>3</v>
      </c>
      <c r="F41" s="35">
        <f t="shared" si="4"/>
        <v>1796000</v>
      </c>
      <c r="G41" s="36">
        <v>5388000</v>
      </c>
      <c r="H41" s="50"/>
      <c r="I41" s="50"/>
      <c r="J41" s="50"/>
      <c r="K41" s="50"/>
      <c r="L41" s="50">
        <f t="shared" si="1"/>
        <v>0</v>
      </c>
      <c r="M41" s="50">
        <f t="shared" si="2"/>
        <v>5388000</v>
      </c>
      <c r="N41" s="50" t="s">
        <v>6</v>
      </c>
      <c r="O41" s="50"/>
      <c r="P41" s="49"/>
    </row>
    <row r="42" spans="1:18" ht="24.95" customHeight="1">
      <c r="A42" s="58">
        <v>33</v>
      </c>
      <c r="B42" s="42" t="s">
        <v>64</v>
      </c>
      <c r="C42" s="31" t="s">
        <v>69</v>
      </c>
      <c r="D42" s="30" t="s">
        <v>113</v>
      </c>
      <c r="E42" s="34">
        <v>6</v>
      </c>
      <c r="F42" s="35">
        <f t="shared" si="4"/>
        <v>698000</v>
      </c>
      <c r="G42" s="36">
        <v>4188000</v>
      </c>
      <c r="H42" s="50"/>
      <c r="I42" s="50"/>
      <c r="J42" s="50"/>
      <c r="K42" s="50"/>
      <c r="L42" s="50">
        <f t="shared" si="1"/>
        <v>0</v>
      </c>
      <c r="M42" s="50">
        <f t="shared" si="2"/>
        <v>4188000</v>
      </c>
      <c r="N42" s="50" t="s">
        <v>6</v>
      </c>
      <c r="O42" s="50"/>
      <c r="P42" s="49"/>
    </row>
    <row r="43" spans="1:18" ht="24.95" customHeight="1">
      <c r="A43" s="58">
        <v>34</v>
      </c>
      <c r="B43" s="42" t="s">
        <v>64</v>
      </c>
      <c r="C43" s="31" t="s">
        <v>70</v>
      </c>
      <c r="D43" s="30" t="s">
        <v>113</v>
      </c>
      <c r="E43" s="34">
        <v>1</v>
      </c>
      <c r="F43" s="35">
        <f t="shared" si="4"/>
        <v>6000000</v>
      </c>
      <c r="G43" s="36">
        <v>6000000</v>
      </c>
      <c r="H43" s="50"/>
      <c r="I43" s="50"/>
      <c r="J43" s="50"/>
      <c r="K43" s="50"/>
      <c r="L43" s="50">
        <f t="shared" si="1"/>
        <v>0</v>
      </c>
      <c r="M43" s="50">
        <f t="shared" si="2"/>
        <v>6000000</v>
      </c>
      <c r="N43" s="50" t="s">
        <v>6</v>
      </c>
      <c r="O43" s="50"/>
      <c r="P43" s="49"/>
    </row>
    <row r="44" spans="1:18" ht="24.95" customHeight="1">
      <c r="A44" s="58">
        <v>35</v>
      </c>
      <c r="B44" s="42" t="s">
        <v>78</v>
      </c>
      <c r="C44" s="46" t="s">
        <v>71</v>
      </c>
      <c r="D44" s="30"/>
      <c r="E44" s="33">
        <v>6</v>
      </c>
      <c r="F44" s="35">
        <v>289800</v>
      </c>
      <c r="G44" s="36">
        <f>F44*E44</f>
        <v>1738800</v>
      </c>
      <c r="H44" s="50"/>
      <c r="I44" s="50"/>
      <c r="J44" s="50"/>
      <c r="K44" s="50"/>
      <c r="L44" s="50">
        <f t="shared" si="1"/>
        <v>0</v>
      </c>
      <c r="M44" s="50">
        <f t="shared" si="2"/>
        <v>1738800</v>
      </c>
      <c r="N44" s="50" t="s">
        <v>6</v>
      </c>
      <c r="O44" s="50"/>
      <c r="P44" s="49"/>
    </row>
    <row r="45" spans="1:18" ht="24.95" customHeight="1">
      <c r="A45" s="58">
        <v>36</v>
      </c>
      <c r="B45" s="42" t="s">
        <v>78</v>
      </c>
      <c r="C45" s="46" t="s">
        <v>72</v>
      </c>
      <c r="D45" s="30" t="s">
        <v>104</v>
      </c>
      <c r="E45" s="33">
        <v>20</v>
      </c>
      <c r="F45" s="35">
        <v>2198700</v>
      </c>
      <c r="G45" s="36">
        <f t="shared" ref="G45:G50" si="5">F45*E45</f>
        <v>43974000</v>
      </c>
      <c r="H45" s="50"/>
      <c r="I45" s="50"/>
      <c r="J45" s="50"/>
      <c r="K45" s="50"/>
      <c r="L45" s="50">
        <f t="shared" si="1"/>
        <v>0</v>
      </c>
      <c r="M45" s="50">
        <f t="shared" si="2"/>
        <v>43974000</v>
      </c>
      <c r="N45" s="50" t="s">
        <v>6</v>
      </c>
      <c r="O45" s="50"/>
      <c r="P45" s="49"/>
    </row>
    <row r="46" spans="1:18" ht="24.95" customHeight="1">
      <c r="A46" s="58">
        <v>37</v>
      </c>
      <c r="B46" s="42" t="s">
        <v>78</v>
      </c>
      <c r="C46" s="46" t="s">
        <v>76</v>
      </c>
      <c r="D46" s="30" t="s">
        <v>105</v>
      </c>
      <c r="E46" s="33">
        <v>9</v>
      </c>
      <c r="F46" s="35">
        <v>2954700</v>
      </c>
      <c r="G46" s="36">
        <f t="shared" si="5"/>
        <v>26592300</v>
      </c>
      <c r="H46" s="50"/>
      <c r="I46" s="50"/>
      <c r="J46" s="50"/>
      <c r="K46" s="50"/>
      <c r="L46" s="50">
        <f t="shared" si="1"/>
        <v>0</v>
      </c>
      <c r="M46" s="50">
        <f t="shared" si="2"/>
        <v>26592300</v>
      </c>
      <c r="N46" s="50" t="s">
        <v>6</v>
      </c>
      <c r="O46" s="50"/>
      <c r="P46" s="49"/>
    </row>
    <row r="47" spans="1:18" ht="24.95" customHeight="1">
      <c r="A47" s="58">
        <v>38</v>
      </c>
      <c r="B47" s="42" t="s">
        <v>78</v>
      </c>
      <c r="C47" s="46" t="s">
        <v>73</v>
      </c>
      <c r="D47" s="30"/>
      <c r="E47" s="33">
        <v>6</v>
      </c>
      <c r="F47" s="35">
        <v>441000</v>
      </c>
      <c r="G47" s="36">
        <f t="shared" si="5"/>
        <v>2646000</v>
      </c>
      <c r="H47" s="50"/>
      <c r="I47" s="50"/>
      <c r="J47" s="50"/>
      <c r="K47" s="50"/>
      <c r="L47" s="50">
        <f t="shared" si="1"/>
        <v>0</v>
      </c>
      <c r="M47" s="50">
        <f t="shared" si="2"/>
        <v>2646000</v>
      </c>
      <c r="N47" s="50" t="s">
        <v>6</v>
      </c>
      <c r="O47" s="50"/>
      <c r="P47" s="49"/>
    </row>
    <row r="48" spans="1:18" ht="24.95" customHeight="1">
      <c r="A48" s="58">
        <v>39</v>
      </c>
      <c r="B48" s="42" t="s">
        <v>78</v>
      </c>
      <c r="C48" s="46" t="s">
        <v>77</v>
      </c>
      <c r="D48" s="30" t="s">
        <v>106</v>
      </c>
      <c r="E48" s="33">
        <v>6</v>
      </c>
      <c r="F48" s="35">
        <v>1165500</v>
      </c>
      <c r="G48" s="36">
        <f t="shared" si="5"/>
        <v>6993000</v>
      </c>
      <c r="H48" s="50"/>
      <c r="I48" s="50"/>
      <c r="J48" s="50"/>
      <c r="K48" s="50"/>
      <c r="L48" s="50">
        <f t="shared" si="1"/>
        <v>0</v>
      </c>
      <c r="M48" s="50">
        <f t="shared" si="2"/>
        <v>6993000</v>
      </c>
      <c r="N48" s="50" t="s">
        <v>6</v>
      </c>
      <c r="O48" s="50"/>
      <c r="P48" s="49"/>
    </row>
    <row r="49" spans="1:16" ht="24.95" customHeight="1">
      <c r="A49" s="58">
        <v>40</v>
      </c>
      <c r="B49" s="42" t="s">
        <v>78</v>
      </c>
      <c r="C49" s="46" t="s">
        <v>74</v>
      </c>
      <c r="D49" s="30"/>
      <c r="E49" s="33">
        <v>40</v>
      </c>
      <c r="F49" s="35">
        <v>28980</v>
      </c>
      <c r="G49" s="36">
        <f t="shared" si="5"/>
        <v>1159200</v>
      </c>
      <c r="H49" s="50"/>
      <c r="I49" s="50"/>
      <c r="J49" s="50"/>
      <c r="K49" s="50"/>
      <c r="L49" s="50">
        <f t="shared" si="1"/>
        <v>0</v>
      </c>
      <c r="M49" s="50">
        <f t="shared" si="2"/>
        <v>1159200</v>
      </c>
      <c r="N49" s="50" t="s">
        <v>6</v>
      </c>
      <c r="O49" s="50"/>
      <c r="P49" s="49"/>
    </row>
    <row r="50" spans="1:16" ht="24.95" customHeight="1">
      <c r="A50" s="58">
        <v>41</v>
      </c>
      <c r="B50" s="42" t="s">
        <v>78</v>
      </c>
      <c r="C50" s="46" t="s">
        <v>75</v>
      </c>
      <c r="D50" s="30"/>
      <c r="E50" s="33">
        <v>12</v>
      </c>
      <c r="F50" s="35">
        <v>59850</v>
      </c>
      <c r="G50" s="36">
        <f t="shared" si="5"/>
        <v>718200</v>
      </c>
      <c r="H50" s="50"/>
      <c r="I50" s="50"/>
      <c r="J50" s="50"/>
      <c r="K50" s="50"/>
      <c r="L50" s="50">
        <f t="shared" si="1"/>
        <v>0</v>
      </c>
      <c r="M50" s="50">
        <f t="shared" si="2"/>
        <v>718200</v>
      </c>
      <c r="N50" s="50" t="s">
        <v>6</v>
      </c>
      <c r="O50" s="50"/>
      <c r="P50" s="49"/>
    </row>
    <row r="51" spans="1:16" ht="24.95" customHeight="1">
      <c r="A51" s="58">
        <v>42</v>
      </c>
      <c r="B51" s="42" t="s">
        <v>79</v>
      </c>
      <c r="C51" s="46" t="s">
        <v>80</v>
      </c>
      <c r="D51" s="30"/>
      <c r="E51" s="33">
        <v>4</v>
      </c>
      <c r="F51" s="35">
        <v>8950000</v>
      </c>
      <c r="G51" s="36">
        <f>F51*E51</f>
        <v>35800000</v>
      </c>
      <c r="H51" s="50">
        <v>360000</v>
      </c>
      <c r="I51" s="50">
        <v>180000</v>
      </c>
      <c r="J51" s="50"/>
      <c r="K51" s="50"/>
      <c r="L51" s="50">
        <f t="shared" si="1"/>
        <v>540000</v>
      </c>
      <c r="M51" s="50">
        <f t="shared" si="2"/>
        <v>36340000</v>
      </c>
      <c r="N51" s="50" t="s">
        <v>6</v>
      </c>
      <c r="O51" s="50"/>
      <c r="P51" s="49"/>
    </row>
    <row r="52" spans="1:16" ht="24.95" customHeight="1">
      <c r="A52" s="58">
        <v>43</v>
      </c>
      <c r="B52" s="42" t="s">
        <v>79</v>
      </c>
      <c r="C52" s="46" t="s">
        <v>81</v>
      </c>
      <c r="D52" s="30" t="s">
        <v>107</v>
      </c>
      <c r="E52" s="33">
        <v>5</v>
      </c>
      <c r="F52" s="35">
        <v>2550000</v>
      </c>
      <c r="G52" s="36">
        <f>F52*E52</f>
        <v>12750000</v>
      </c>
      <c r="H52" s="50"/>
      <c r="I52" s="50"/>
      <c r="J52" s="50"/>
      <c r="K52" s="50"/>
      <c r="L52" s="50">
        <f t="shared" si="1"/>
        <v>0</v>
      </c>
      <c r="M52" s="50">
        <f t="shared" si="2"/>
        <v>12750000</v>
      </c>
      <c r="N52" s="50" t="s">
        <v>6</v>
      </c>
      <c r="O52" s="50"/>
      <c r="P52" s="49"/>
    </row>
    <row r="53" spans="1:16" ht="24.95" customHeight="1">
      <c r="A53" s="58">
        <v>44</v>
      </c>
      <c r="B53" s="42" t="s">
        <v>82</v>
      </c>
      <c r="C53" s="46" t="s">
        <v>83</v>
      </c>
      <c r="D53" s="30" t="s">
        <v>108</v>
      </c>
      <c r="E53" s="33">
        <v>3</v>
      </c>
      <c r="F53" s="35">
        <v>1867750</v>
      </c>
      <c r="G53" s="35">
        <f>F53*E53</f>
        <v>5603250</v>
      </c>
      <c r="H53" s="50"/>
      <c r="I53" s="50"/>
      <c r="J53" s="50"/>
      <c r="K53" s="50"/>
      <c r="L53" s="50">
        <f t="shared" si="1"/>
        <v>0</v>
      </c>
      <c r="M53" s="50">
        <f t="shared" si="2"/>
        <v>5603250</v>
      </c>
      <c r="N53" s="50" t="s">
        <v>6</v>
      </c>
      <c r="O53" s="50"/>
      <c r="P53" s="49"/>
    </row>
    <row r="54" spans="1:16" ht="24.95" customHeight="1">
      <c r="A54" s="58">
        <v>45</v>
      </c>
      <c r="B54" s="42" t="s">
        <v>82</v>
      </c>
      <c r="C54" s="46" t="s">
        <v>84</v>
      </c>
      <c r="D54" s="30" t="s">
        <v>108</v>
      </c>
      <c r="E54" s="33">
        <v>4</v>
      </c>
      <c r="F54" s="35">
        <v>3462850</v>
      </c>
      <c r="G54" s="35">
        <f t="shared" ref="G54:G65" si="6">F54*E54</f>
        <v>13851400</v>
      </c>
      <c r="H54" s="50"/>
      <c r="I54" s="50"/>
      <c r="J54" s="50"/>
      <c r="K54" s="50"/>
      <c r="L54" s="50">
        <f t="shared" si="1"/>
        <v>0</v>
      </c>
      <c r="M54" s="50">
        <f t="shared" si="2"/>
        <v>13851400</v>
      </c>
      <c r="N54" s="50" t="s">
        <v>6</v>
      </c>
      <c r="O54" s="50"/>
      <c r="P54" s="49"/>
    </row>
    <row r="55" spans="1:16" ht="24.95" customHeight="1">
      <c r="A55" s="58">
        <v>46</v>
      </c>
      <c r="B55" s="42" t="s">
        <v>82</v>
      </c>
      <c r="C55" s="46" t="s">
        <v>85</v>
      </c>
      <c r="D55" s="30" t="s">
        <v>108</v>
      </c>
      <c r="E55" s="33">
        <v>2</v>
      </c>
      <c r="F55" s="35">
        <v>3132500</v>
      </c>
      <c r="G55" s="35">
        <f t="shared" si="6"/>
        <v>6265000</v>
      </c>
      <c r="H55" s="50"/>
      <c r="I55" s="50"/>
      <c r="J55" s="50"/>
      <c r="K55" s="50"/>
      <c r="L55" s="50">
        <f t="shared" si="1"/>
        <v>0</v>
      </c>
      <c r="M55" s="50">
        <f t="shared" si="2"/>
        <v>6265000</v>
      </c>
      <c r="N55" s="50" t="s">
        <v>6</v>
      </c>
      <c r="O55" s="50"/>
      <c r="P55" s="49"/>
    </row>
    <row r="56" spans="1:16" ht="24.95" customHeight="1">
      <c r="A56" s="58">
        <v>47</v>
      </c>
      <c r="B56" s="42" t="s">
        <v>82</v>
      </c>
      <c r="C56" s="46" t="s">
        <v>86</v>
      </c>
      <c r="D56" s="30" t="s">
        <v>98</v>
      </c>
      <c r="E56" s="33">
        <v>1</v>
      </c>
      <c r="F56" s="35">
        <v>6035250</v>
      </c>
      <c r="G56" s="35">
        <f t="shared" si="6"/>
        <v>6035250</v>
      </c>
      <c r="H56" s="50"/>
      <c r="I56" s="50"/>
      <c r="J56" s="50"/>
      <c r="K56" s="50"/>
      <c r="L56" s="50">
        <f t="shared" si="1"/>
        <v>0</v>
      </c>
      <c r="M56" s="50">
        <f t="shared" si="2"/>
        <v>6035250</v>
      </c>
      <c r="N56" s="50" t="s">
        <v>6</v>
      </c>
      <c r="O56" s="50"/>
      <c r="P56" s="49"/>
    </row>
    <row r="57" spans="1:16" ht="24.95" customHeight="1">
      <c r="A57" s="58">
        <v>48</v>
      </c>
      <c r="B57" s="42" t="s">
        <v>82</v>
      </c>
      <c r="C57" s="46" t="s">
        <v>87</v>
      </c>
      <c r="D57" s="30" t="s">
        <v>99</v>
      </c>
      <c r="E57" s="33">
        <v>1</v>
      </c>
      <c r="F57" s="35">
        <v>2826250</v>
      </c>
      <c r="G57" s="35">
        <f t="shared" si="6"/>
        <v>2826250</v>
      </c>
      <c r="H57" s="50"/>
      <c r="I57" s="50"/>
      <c r="J57" s="50"/>
      <c r="K57" s="50"/>
      <c r="L57" s="50">
        <f t="shared" si="1"/>
        <v>0</v>
      </c>
      <c r="M57" s="50">
        <f t="shared" si="2"/>
        <v>2826250</v>
      </c>
      <c r="N57" s="50" t="s">
        <v>6</v>
      </c>
      <c r="O57" s="50"/>
      <c r="P57" s="49"/>
    </row>
    <row r="58" spans="1:16" ht="24.95" customHeight="1">
      <c r="A58" s="58">
        <v>49</v>
      </c>
      <c r="B58" s="42" t="s">
        <v>82</v>
      </c>
      <c r="C58" s="46" t="s">
        <v>88</v>
      </c>
      <c r="D58" s="30" t="s">
        <v>100</v>
      </c>
      <c r="E58" s="33">
        <v>3</v>
      </c>
      <c r="F58" s="35">
        <v>5604150</v>
      </c>
      <c r="G58" s="35">
        <f t="shared" si="6"/>
        <v>16812450</v>
      </c>
      <c r="H58" s="50"/>
      <c r="I58" s="50"/>
      <c r="J58" s="50"/>
      <c r="K58" s="50"/>
      <c r="L58" s="50">
        <f t="shared" si="1"/>
        <v>0</v>
      </c>
      <c r="M58" s="50">
        <f t="shared" si="2"/>
        <v>16812450</v>
      </c>
      <c r="N58" s="50" t="s">
        <v>6</v>
      </c>
      <c r="O58" s="50"/>
      <c r="P58" s="49"/>
    </row>
    <row r="59" spans="1:16" ht="24.95" customHeight="1">
      <c r="A59" s="58">
        <v>50</v>
      </c>
      <c r="B59" s="42" t="s">
        <v>82</v>
      </c>
      <c r="C59" s="46" t="s">
        <v>89</v>
      </c>
      <c r="D59" s="30" t="s">
        <v>101</v>
      </c>
      <c r="E59" s="33">
        <v>2</v>
      </c>
      <c r="F59" s="35">
        <v>494675</v>
      </c>
      <c r="G59" s="35">
        <f t="shared" si="6"/>
        <v>989350</v>
      </c>
      <c r="H59" s="50"/>
      <c r="I59" s="50"/>
      <c r="J59" s="50"/>
      <c r="K59" s="50"/>
      <c r="L59" s="50">
        <f t="shared" si="1"/>
        <v>0</v>
      </c>
      <c r="M59" s="50">
        <f t="shared" si="2"/>
        <v>989350</v>
      </c>
      <c r="N59" s="50" t="s">
        <v>6</v>
      </c>
      <c r="O59" s="50"/>
      <c r="P59" s="49"/>
    </row>
    <row r="60" spans="1:16" ht="24.95" customHeight="1">
      <c r="A60" s="58">
        <v>51</v>
      </c>
      <c r="B60" s="42" t="s">
        <v>82</v>
      </c>
      <c r="C60" s="46" t="s">
        <v>90</v>
      </c>
      <c r="D60" s="30" t="s">
        <v>102</v>
      </c>
      <c r="E60" s="33">
        <v>2</v>
      </c>
      <c r="F60" s="35">
        <v>474375</v>
      </c>
      <c r="G60" s="35">
        <f t="shared" si="6"/>
        <v>948750</v>
      </c>
      <c r="H60" s="50"/>
      <c r="I60" s="50"/>
      <c r="J60" s="50"/>
      <c r="K60" s="50"/>
      <c r="L60" s="50">
        <f t="shared" si="1"/>
        <v>0</v>
      </c>
      <c r="M60" s="50">
        <f t="shared" si="2"/>
        <v>948750</v>
      </c>
      <c r="N60" s="50" t="s">
        <v>6</v>
      </c>
      <c r="O60" s="50"/>
      <c r="P60" s="49"/>
    </row>
    <row r="61" spans="1:16" ht="24.95" customHeight="1">
      <c r="A61" s="58">
        <v>52</v>
      </c>
      <c r="B61" s="42" t="s">
        <v>82</v>
      </c>
      <c r="C61" s="46" t="s">
        <v>91</v>
      </c>
      <c r="D61" s="30" t="s">
        <v>99</v>
      </c>
      <c r="E61" s="33">
        <v>1</v>
      </c>
      <c r="F61" s="35">
        <v>4543250</v>
      </c>
      <c r="G61" s="35">
        <f t="shared" si="6"/>
        <v>4543250</v>
      </c>
      <c r="H61" s="50"/>
      <c r="I61" s="50"/>
      <c r="J61" s="50"/>
      <c r="K61" s="50"/>
      <c r="L61" s="50">
        <f t="shared" si="1"/>
        <v>0</v>
      </c>
      <c r="M61" s="50">
        <f t="shared" si="2"/>
        <v>4543250</v>
      </c>
      <c r="N61" s="50" t="s">
        <v>6</v>
      </c>
      <c r="O61" s="50"/>
      <c r="P61" s="49"/>
    </row>
    <row r="62" spans="1:16" ht="24.95" customHeight="1">
      <c r="A62" s="58">
        <v>53</v>
      </c>
      <c r="B62" s="42" t="s">
        <v>82</v>
      </c>
      <c r="C62" s="46" t="s">
        <v>92</v>
      </c>
      <c r="D62" s="30" t="s">
        <v>103</v>
      </c>
      <c r="E62" s="33">
        <v>2</v>
      </c>
      <c r="F62" s="35">
        <v>1481375</v>
      </c>
      <c r="G62" s="35">
        <f t="shared" si="6"/>
        <v>2962750</v>
      </c>
      <c r="H62" s="50"/>
      <c r="I62" s="50"/>
      <c r="J62" s="50"/>
      <c r="K62" s="50"/>
      <c r="L62" s="50">
        <f t="shared" si="1"/>
        <v>0</v>
      </c>
      <c r="M62" s="50">
        <f t="shared" si="2"/>
        <v>2962750</v>
      </c>
      <c r="N62" s="50" t="s">
        <v>6</v>
      </c>
      <c r="O62" s="50"/>
      <c r="P62" s="49"/>
    </row>
    <row r="63" spans="1:16" ht="24.95" customHeight="1">
      <c r="A63" s="58">
        <v>54</v>
      </c>
      <c r="B63" s="42" t="s">
        <v>96</v>
      </c>
      <c r="C63" s="46" t="s">
        <v>93</v>
      </c>
      <c r="D63" s="30"/>
      <c r="E63" s="33">
        <v>5</v>
      </c>
      <c r="F63" s="35">
        <v>650000</v>
      </c>
      <c r="G63" s="35">
        <f t="shared" si="6"/>
        <v>3250000</v>
      </c>
      <c r="H63" s="50"/>
      <c r="I63" s="50"/>
      <c r="J63" s="50"/>
      <c r="K63" s="50"/>
      <c r="L63" s="50">
        <f t="shared" si="1"/>
        <v>0</v>
      </c>
      <c r="M63" s="50">
        <f t="shared" si="2"/>
        <v>3250000</v>
      </c>
      <c r="N63" s="50" t="s">
        <v>6</v>
      </c>
      <c r="O63" s="50"/>
      <c r="P63" s="49"/>
    </row>
    <row r="64" spans="1:16" ht="24.95" customHeight="1">
      <c r="A64" s="58">
        <v>55</v>
      </c>
      <c r="B64" s="42" t="s">
        <v>96</v>
      </c>
      <c r="C64" s="46" t="s">
        <v>94</v>
      </c>
      <c r="D64" s="30"/>
      <c r="E64" s="33">
        <v>5</v>
      </c>
      <c r="F64" s="35">
        <v>75000</v>
      </c>
      <c r="G64" s="35">
        <f t="shared" si="6"/>
        <v>375000</v>
      </c>
      <c r="H64" s="50"/>
      <c r="I64" s="50"/>
      <c r="J64" s="50"/>
      <c r="K64" s="50"/>
      <c r="L64" s="50">
        <f t="shared" si="1"/>
        <v>0</v>
      </c>
      <c r="M64" s="50">
        <f t="shared" si="2"/>
        <v>375000</v>
      </c>
      <c r="N64" s="50" t="s">
        <v>6</v>
      </c>
      <c r="O64" s="50"/>
      <c r="P64" s="49"/>
    </row>
    <row r="65" spans="1:18" ht="24.95" customHeight="1">
      <c r="A65" s="58">
        <v>56</v>
      </c>
      <c r="B65" s="42" t="s">
        <v>96</v>
      </c>
      <c r="C65" s="46" t="s">
        <v>95</v>
      </c>
      <c r="D65" s="30"/>
      <c r="E65" s="33">
        <v>2</v>
      </c>
      <c r="F65" s="35">
        <v>950000</v>
      </c>
      <c r="G65" s="35">
        <f t="shared" si="6"/>
        <v>1900000</v>
      </c>
      <c r="H65" s="50"/>
      <c r="I65" s="50"/>
      <c r="J65" s="50"/>
      <c r="K65" s="50"/>
      <c r="L65" s="50">
        <f t="shared" si="1"/>
        <v>0</v>
      </c>
      <c r="M65" s="50">
        <f t="shared" si="2"/>
        <v>1900000</v>
      </c>
      <c r="N65" s="50" t="s">
        <v>6</v>
      </c>
      <c r="O65" s="50"/>
      <c r="P65" s="49"/>
    </row>
    <row r="66" spans="1:18" ht="18.75" customHeight="1">
      <c r="A66" s="5"/>
      <c r="B66" s="18"/>
      <c r="C66" s="12"/>
      <c r="D66" s="14"/>
      <c r="E66" s="13"/>
      <c r="F66" s="19"/>
      <c r="G66" s="8"/>
      <c r="H66" s="50"/>
      <c r="I66" s="50"/>
      <c r="J66" s="50"/>
      <c r="K66" s="50"/>
      <c r="L66" s="50"/>
      <c r="M66" s="50"/>
      <c r="N66" s="50"/>
      <c r="O66" s="50"/>
      <c r="P66" s="49"/>
      <c r="R66" s="2"/>
    </row>
    <row r="67" spans="1:18">
      <c r="A67" s="92"/>
      <c r="B67" s="92"/>
      <c r="C67" s="92"/>
      <c r="D67" s="92"/>
      <c r="E67" s="92"/>
      <c r="F67" s="20"/>
      <c r="G67" s="20">
        <f>SUM(G10:G66)</f>
        <v>336403250</v>
      </c>
      <c r="H67" s="91"/>
      <c r="I67" s="91"/>
      <c r="J67" s="91"/>
      <c r="K67" s="91"/>
      <c r="L67" s="53">
        <f>SUM(L10:L66)</f>
        <v>1620000</v>
      </c>
      <c r="M67" s="53">
        <f>SUM(M10:M66)</f>
        <v>338023250</v>
      </c>
      <c r="N67" s="87"/>
      <c r="O67" s="87"/>
      <c r="P67" s="87"/>
      <c r="R67" s="2"/>
    </row>
    <row r="68" spans="1:18">
      <c r="A68" s="22"/>
      <c r="B68" s="22"/>
      <c r="C68" s="22"/>
      <c r="E68" s="22"/>
      <c r="F68" s="22"/>
      <c r="G68" s="22"/>
      <c r="H68" s="52"/>
      <c r="I68" s="52"/>
      <c r="J68" s="52"/>
      <c r="K68" s="52"/>
      <c r="L68" s="52"/>
      <c r="M68" s="52"/>
      <c r="N68" s="52"/>
      <c r="O68" s="52"/>
      <c r="P68" s="22"/>
      <c r="R68" s="2"/>
    </row>
    <row r="69" spans="1:18">
      <c r="A69" s="22"/>
      <c r="B69" s="22" t="s">
        <v>4</v>
      </c>
      <c r="C69" s="22"/>
      <c r="F69" s="22"/>
      <c r="G69" s="52"/>
      <c r="H69" s="52"/>
      <c r="I69" s="52"/>
      <c r="J69" s="52"/>
      <c r="K69" s="52"/>
      <c r="L69" s="52"/>
      <c r="M69" s="52"/>
      <c r="N69" s="52"/>
      <c r="O69" s="52"/>
      <c r="P69" s="22"/>
      <c r="R69" s="2"/>
    </row>
    <row r="70" spans="1:18">
      <c r="B70" s="22" t="s">
        <v>3</v>
      </c>
      <c r="F70" s="9"/>
      <c r="G70" s="9"/>
      <c r="N70" s="90" t="s">
        <v>2</v>
      </c>
      <c r="O70" s="90"/>
      <c r="P70" s="90"/>
      <c r="R70" s="2"/>
    </row>
    <row r="71" spans="1:18">
      <c r="B71" s="22"/>
      <c r="E71" s="9"/>
      <c r="F71" s="9"/>
      <c r="G71" s="9"/>
      <c r="R71" s="2"/>
    </row>
    <row r="72" spans="1:18">
      <c r="B72" s="22"/>
      <c r="E72" s="9"/>
      <c r="F72" s="9"/>
      <c r="G72" s="9"/>
      <c r="R72" s="2"/>
    </row>
    <row r="73" spans="1:18">
      <c r="B73" s="22"/>
      <c r="E73" s="9"/>
      <c r="F73" s="9"/>
      <c r="G73" s="9"/>
      <c r="R73" s="2"/>
    </row>
    <row r="74" spans="1:18">
      <c r="B74" s="22"/>
      <c r="E74" s="9"/>
      <c r="F74" s="9"/>
      <c r="G74" s="9"/>
      <c r="R74" s="2"/>
    </row>
    <row r="75" spans="1:18">
      <c r="B75" s="48" t="s">
        <v>1</v>
      </c>
      <c r="E75" s="9"/>
      <c r="F75" s="9"/>
      <c r="G75" s="9"/>
      <c r="N75" s="93" t="s">
        <v>61</v>
      </c>
      <c r="O75" s="93"/>
      <c r="P75" s="93"/>
      <c r="R75" s="2"/>
    </row>
    <row r="76" spans="1:18">
      <c r="B76" s="22" t="s">
        <v>0</v>
      </c>
      <c r="E76" s="9"/>
      <c r="F76" s="9"/>
      <c r="G76" s="9"/>
      <c r="N76" s="90" t="s">
        <v>62</v>
      </c>
      <c r="O76" s="90"/>
      <c r="P76" s="90"/>
      <c r="R76" s="2"/>
    </row>
    <row r="77" spans="1:18">
      <c r="E77" s="9"/>
      <c r="F77" s="9"/>
      <c r="G77" s="9"/>
      <c r="R77" s="2"/>
    </row>
    <row r="78" spans="1:18">
      <c r="E78" s="9"/>
      <c r="F78" s="9"/>
      <c r="G78" s="9"/>
      <c r="R78" s="2"/>
    </row>
    <row r="79" spans="1:18">
      <c r="E79" s="9"/>
      <c r="F79" s="9"/>
      <c r="G79" s="9"/>
      <c r="R79" s="2"/>
    </row>
    <row r="80" spans="1:18">
      <c r="E80" s="9"/>
      <c r="F80" s="9"/>
      <c r="G80" s="9"/>
      <c r="R80" s="2"/>
    </row>
    <row r="81" spans="5:18">
      <c r="E81" s="9"/>
      <c r="F81" s="9"/>
      <c r="G81" s="9"/>
      <c r="R81" s="2"/>
    </row>
    <row r="82" spans="5:18">
      <c r="E82" s="9"/>
      <c r="F82" s="9"/>
      <c r="G82" s="9"/>
      <c r="R82" s="2"/>
    </row>
  </sheetData>
  <autoFilter ref="N1:N82"/>
  <mergeCells count="27">
    <mergeCell ref="K7:K8"/>
    <mergeCell ref="A1:P1"/>
    <mergeCell ref="A2:P2"/>
    <mergeCell ref="A3:P3"/>
    <mergeCell ref="A6:A8"/>
    <mergeCell ref="B6:B8"/>
    <mergeCell ref="C6:C8"/>
    <mergeCell ref="D6:D8"/>
    <mergeCell ref="E6:G6"/>
    <mergeCell ref="H6:L6"/>
    <mergeCell ref="M6:M8"/>
    <mergeCell ref="N76:P76"/>
    <mergeCell ref="L7:L8"/>
    <mergeCell ref="A67:E67"/>
    <mergeCell ref="H67:K67"/>
    <mergeCell ref="N67:P67"/>
    <mergeCell ref="N70:P70"/>
    <mergeCell ref="N75:P75"/>
    <mergeCell ref="N6:N8"/>
    <mergeCell ref="O6:O8"/>
    <mergeCell ref="P6:P8"/>
    <mergeCell ref="E7:E8"/>
    <mergeCell ref="F7:F8"/>
    <mergeCell ref="G7:G8"/>
    <mergeCell ref="H7:H8"/>
    <mergeCell ref="I7:I8"/>
    <mergeCell ref="J7:J8"/>
  </mergeCells>
  <printOptions horizontalCentered="1"/>
  <pageMargins left="0.11811023622047245" right="0.11811023622047245" top="0.35433070866141736" bottom="0.74803149606299213" header="0.31496062992125984" footer="0.31496062992125984"/>
  <pageSetup paperSize="256" scale="7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82"/>
  <sheetViews>
    <sheetView zoomScale="80" zoomScaleNormal="80" workbookViewId="0">
      <pane ySplit="9" topLeftCell="A10" activePane="bottomLeft" state="frozen"/>
      <selection pane="bottomLeft" activeCell="I15" sqref="I15"/>
    </sheetView>
  </sheetViews>
  <sheetFormatPr defaultColWidth="9.140625" defaultRowHeight="12.75"/>
  <cols>
    <col min="1" max="1" width="3.7109375" style="2" customWidth="1"/>
    <col min="2" max="2" width="26" style="2" customWidth="1"/>
    <col min="3" max="3" width="21.7109375" style="2" customWidth="1"/>
    <col min="4" max="4" width="16.5703125" style="27" customWidth="1"/>
    <col min="5" max="5" width="10.140625" style="2" customWidth="1"/>
    <col min="6" max="6" width="14.5703125" style="2" customWidth="1"/>
    <col min="7" max="7" width="16.5703125" style="2" customWidth="1"/>
    <col min="8" max="8" width="10.5703125" style="9" customWidth="1"/>
    <col min="9" max="9" width="10.42578125" style="9" customWidth="1"/>
    <col min="10" max="10" width="11" style="9" customWidth="1"/>
    <col min="11" max="11" width="12.85546875" style="9" customWidth="1"/>
    <col min="12" max="12" width="12.5703125" style="9" customWidth="1"/>
    <col min="13" max="13" width="15.140625" style="9" customWidth="1"/>
    <col min="14" max="14" width="11" style="9" customWidth="1"/>
    <col min="15" max="15" width="9.7109375" style="9" customWidth="1"/>
    <col min="16" max="16" width="9.85546875" style="2" customWidth="1"/>
    <col min="17" max="17" width="11.5703125" style="2" bestFit="1" customWidth="1"/>
    <col min="18" max="18" width="9.140625" style="47" customWidth="1"/>
    <col min="19" max="16384" width="9.140625" style="2"/>
  </cols>
  <sheetData>
    <row r="1" spans="1:18">
      <c r="A1" s="82" t="s">
        <v>27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8">
      <c r="A2" s="82" t="s">
        <v>115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R2" s="2"/>
    </row>
    <row r="3" spans="1:18">
      <c r="A3" s="82" t="s">
        <v>26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R3" s="2"/>
    </row>
    <row r="4" spans="1:18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R4" s="2"/>
    </row>
    <row r="5" spans="1:18">
      <c r="R5" s="2"/>
    </row>
    <row r="6" spans="1:18" ht="15" customHeight="1">
      <c r="A6" s="89" t="s">
        <v>25</v>
      </c>
      <c r="B6" s="83" t="s">
        <v>24</v>
      </c>
      <c r="C6" s="83" t="s">
        <v>23</v>
      </c>
      <c r="D6" s="83" t="s">
        <v>22</v>
      </c>
      <c r="E6" s="85" t="s">
        <v>21</v>
      </c>
      <c r="F6" s="85"/>
      <c r="G6" s="85"/>
      <c r="H6" s="87" t="s">
        <v>20</v>
      </c>
      <c r="I6" s="87"/>
      <c r="J6" s="87"/>
      <c r="K6" s="87"/>
      <c r="L6" s="87"/>
      <c r="M6" s="88" t="s">
        <v>19</v>
      </c>
      <c r="N6" s="86" t="s">
        <v>18</v>
      </c>
      <c r="O6" s="86" t="s">
        <v>17</v>
      </c>
      <c r="P6" s="89" t="s">
        <v>16</v>
      </c>
      <c r="R6" s="2"/>
    </row>
    <row r="7" spans="1:18" ht="14.25" customHeight="1">
      <c r="A7" s="89"/>
      <c r="B7" s="83"/>
      <c r="C7" s="83"/>
      <c r="D7" s="83"/>
      <c r="E7" s="83" t="s">
        <v>15</v>
      </c>
      <c r="F7" s="84" t="s">
        <v>14</v>
      </c>
      <c r="G7" s="83" t="s">
        <v>13</v>
      </c>
      <c r="H7" s="86" t="s">
        <v>12</v>
      </c>
      <c r="I7" s="88" t="s">
        <v>11</v>
      </c>
      <c r="J7" s="86" t="s">
        <v>10</v>
      </c>
      <c r="K7" s="86" t="s">
        <v>9</v>
      </c>
      <c r="L7" s="86" t="s">
        <v>8</v>
      </c>
      <c r="M7" s="88"/>
      <c r="N7" s="86"/>
      <c r="O7" s="86"/>
      <c r="P7" s="89"/>
      <c r="R7" s="2"/>
    </row>
    <row r="8" spans="1:18">
      <c r="A8" s="89"/>
      <c r="B8" s="83"/>
      <c r="C8" s="83"/>
      <c r="D8" s="83"/>
      <c r="E8" s="83"/>
      <c r="F8" s="84"/>
      <c r="G8" s="83"/>
      <c r="H8" s="86"/>
      <c r="I8" s="88"/>
      <c r="J8" s="86"/>
      <c r="K8" s="86"/>
      <c r="L8" s="86"/>
      <c r="M8" s="88"/>
      <c r="N8" s="86"/>
      <c r="O8" s="86"/>
      <c r="P8" s="89"/>
      <c r="R8" s="2"/>
    </row>
    <row r="9" spans="1:18" ht="11.25" customHeight="1">
      <c r="A9" s="60">
        <v>1</v>
      </c>
      <c r="B9" s="60">
        <v>2</v>
      </c>
      <c r="C9" s="60">
        <v>3</v>
      </c>
      <c r="D9" s="60">
        <v>4</v>
      </c>
      <c r="E9" s="60">
        <v>5</v>
      </c>
      <c r="F9" s="60">
        <v>6</v>
      </c>
      <c r="G9" s="60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4">
        <v>15</v>
      </c>
      <c r="P9" s="4">
        <v>16</v>
      </c>
      <c r="R9" s="2"/>
    </row>
    <row r="10" spans="1:18" ht="25.5">
      <c r="A10" s="62">
        <v>1</v>
      </c>
      <c r="B10" s="62" t="s">
        <v>28</v>
      </c>
      <c r="C10" s="41" t="s">
        <v>29</v>
      </c>
      <c r="D10" s="25" t="s">
        <v>35</v>
      </c>
      <c r="E10" s="60">
        <v>1</v>
      </c>
      <c r="F10" s="61">
        <v>7046000</v>
      </c>
      <c r="G10" s="8">
        <f>F10*E10</f>
        <v>7046000</v>
      </c>
      <c r="H10" s="61">
        <v>0</v>
      </c>
      <c r="I10" s="61">
        <v>0</v>
      </c>
      <c r="J10" s="61">
        <v>0</v>
      </c>
      <c r="K10" s="61">
        <v>0</v>
      </c>
      <c r="L10" s="61">
        <f>H10+I10+J10+K10</f>
        <v>0</v>
      </c>
      <c r="M10" s="61">
        <f>G10+L10</f>
        <v>7046000</v>
      </c>
      <c r="N10" s="61" t="s">
        <v>6</v>
      </c>
      <c r="O10" s="61" t="s">
        <v>5</v>
      </c>
      <c r="P10" s="61"/>
      <c r="Q10" s="9"/>
    </row>
    <row r="11" spans="1:18" ht="25.5">
      <c r="A11" s="62">
        <v>2</v>
      </c>
      <c r="B11" s="62" t="s">
        <v>28</v>
      </c>
      <c r="C11" s="41" t="s">
        <v>29</v>
      </c>
      <c r="D11" s="25" t="s">
        <v>36</v>
      </c>
      <c r="E11" s="60">
        <v>2</v>
      </c>
      <c r="F11" s="10">
        <v>8083000</v>
      </c>
      <c r="G11" s="11">
        <f t="shared" ref="G11:G36" si="0">F11*E11</f>
        <v>16166000</v>
      </c>
      <c r="H11" s="61">
        <v>0</v>
      </c>
      <c r="I11" s="61">
        <v>0</v>
      </c>
      <c r="J11" s="61">
        <v>0</v>
      </c>
      <c r="K11" s="61">
        <v>0</v>
      </c>
      <c r="L11" s="61">
        <f t="shared" ref="L11:L65" si="1">H11+I11+J11+K11</f>
        <v>0</v>
      </c>
      <c r="M11" s="61">
        <f t="shared" ref="M11:M65" si="2">G11+L11</f>
        <v>16166000</v>
      </c>
      <c r="N11" s="61" t="s">
        <v>6</v>
      </c>
      <c r="O11" s="61" t="s">
        <v>5</v>
      </c>
      <c r="P11" s="61"/>
      <c r="Q11" s="9"/>
    </row>
    <row r="12" spans="1:18" ht="25.5">
      <c r="A12" s="62">
        <v>3</v>
      </c>
      <c r="B12" s="62" t="s">
        <v>28</v>
      </c>
      <c r="C12" s="41" t="s">
        <v>30</v>
      </c>
      <c r="D12" s="25" t="s">
        <v>37</v>
      </c>
      <c r="E12" s="60">
        <v>2</v>
      </c>
      <c r="F12" s="10">
        <v>10990000</v>
      </c>
      <c r="G12" s="11">
        <f t="shared" si="0"/>
        <v>21980000</v>
      </c>
      <c r="H12" s="61">
        <v>0</v>
      </c>
      <c r="I12" s="61">
        <v>0</v>
      </c>
      <c r="J12" s="61">
        <v>0</v>
      </c>
      <c r="K12" s="61">
        <v>0</v>
      </c>
      <c r="L12" s="61">
        <f t="shared" si="1"/>
        <v>0</v>
      </c>
      <c r="M12" s="61">
        <f t="shared" si="2"/>
        <v>21980000</v>
      </c>
      <c r="N12" s="61" t="s">
        <v>6</v>
      </c>
      <c r="O12" s="61" t="s">
        <v>5</v>
      </c>
      <c r="P12" s="60"/>
    </row>
    <row r="13" spans="1:18" ht="25.5">
      <c r="A13" s="62">
        <v>4</v>
      </c>
      <c r="B13" s="62" t="s">
        <v>28</v>
      </c>
      <c r="C13" s="41" t="s">
        <v>30</v>
      </c>
      <c r="D13" s="25" t="s">
        <v>38</v>
      </c>
      <c r="E13" s="60">
        <v>2</v>
      </c>
      <c r="F13" s="61">
        <v>9993000</v>
      </c>
      <c r="G13" s="8">
        <f t="shared" si="0"/>
        <v>19986000</v>
      </c>
      <c r="H13" s="61">
        <v>180000</v>
      </c>
      <c r="I13" s="61">
        <v>180000</v>
      </c>
      <c r="J13" s="61">
        <v>0</v>
      </c>
      <c r="K13" s="61">
        <v>0</v>
      </c>
      <c r="L13" s="61">
        <f t="shared" si="1"/>
        <v>360000</v>
      </c>
      <c r="M13" s="61">
        <f>G13+L13</f>
        <v>20346000</v>
      </c>
      <c r="N13" s="61" t="s">
        <v>6</v>
      </c>
      <c r="O13" s="61" t="s">
        <v>5</v>
      </c>
      <c r="P13" s="60"/>
    </row>
    <row r="14" spans="1:18" ht="38.25">
      <c r="A14" s="62">
        <v>5</v>
      </c>
      <c r="B14" s="62" t="s">
        <v>28</v>
      </c>
      <c r="C14" s="41" t="s">
        <v>7</v>
      </c>
      <c r="D14" s="25" t="s">
        <v>39</v>
      </c>
      <c r="E14" s="62">
        <v>2</v>
      </c>
      <c r="F14" s="11">
        <v>948500</v>
      </c>
      <c r="G14" s="8">
        <f t="shared" si="0"/>
        <v>1897000</v>
      </c>
      <c r="H14" s="61"/>
      <c r="I14" s="61"/>
      <c r="J14" s="61"/>
      <c r="K14" s="61"/>
      <c r="L14" s="61">
        <f t="shared" si="1"/>
        <v>0</v>
      </c>
      <c r="M14" s="61">
        <f t="shared" si="2"/>
        <v>1897000</v>
      </c>
      <c r="N14" s="61" t="s">
        <v>6</v>
      </c>
      <c r="O14" s="61" t="s">
        <v>5</v>
      </c>
      <c r="P14" s="60"/>
    </row>
    <row r="15" spans="1:18" ht="25.5">
      <c r="A15" s="62">
        <v>6</v>
      </c>
      <c r="B15" s="62" t="s">
        <v>28</v>
      </c>
      <c r="C15" s="44" t="s">
        <v>7</v>
      </c>
      <c r="D15" s="25" t="s">
        <v>40</v>
      </c>
      <c r="E15" s="13">
        <v>2</v>
      </c>
      <c r="F15" s="11">
        <v>2295500</v>
      </c>
      <c r="G15" s="8">
        <f t="shared" si="0"/>
        <v>4591000</v>
      </c>
      <c r="H15" s="61">
        <v>0</v>
      </c>
      <c r="I15" s="61">
        <v>0</v>
      </c>
      <c r="J15" s="61">
        <v>0</v>
      </c>
      <c r="K15" s="61">
        <v>0</v>
      </c>
      <c r="L15" s="61">
        <f t="shared" si="1"/>
        <v>0</v>
      </c>
      <c r="M15" s="61">
        <f t="shared" si="2"/>
        <v>4591000</v>
      </c>
      <c r="N15" s="61" t="s">
        <v>6</v>
      </c>
      <c r="O15" s="61" t="s">
        <v>5</v>
      </c>
      <c r="P15" s="60"/>
    </row>
    <row r="16" spans="1:18" ht="25.5">
      <c r="A16" s="62">
        <v>7</v>
      </c>
      <c r="B16" s="62" t="s">
        <v>28</v>
      </c>
      <c r="C16" s="44" t="s">
        <v>31</v>
      </c>
      <c r="D16" s="25" t="s">
        <v>41</v>
      </c>
      <c r="E16" s="13">
        <v>2</v>
      </c>
      <c r="F16" s="11">
        <v>746000</v>
      </c>
      <c r="G16" s="8">
        <f t="shared" si="0"/>
        <v>1492000</v>
      </c>
      <c r="H16" s="61">
        <v>0</v>
      </c>
      <c r="I16" s="61">
        <v>0</v>
      </c>
      <c r="J16" s="61">
        <v>0</v>
      </c>
      <c r="K16" s="61">
        <v>0</v>
      </c>
      <c r="L16" s="61">
        <f t="shared" si="1"/>
        <v>0</v>
      </c>
      <c r="M16" s="61">
        <f t="shared" si="2"/>
        <v>1492000</v>
      </c>
      <c r="N16" s="61" t="s">
        <v>6</v>
      </c>
      <c r="O16" s="61" t="s">
        <v>5</v>
      </c>
      <c r="P16" s="60"/>
    </row>
    <row r="17" spans="1:17" ht="17.25" customHeight="1">
      <c r="A17" s="62">
        <v>8</v>
      </c>
      <c r="B17" s="62" t="s">
        <v>28</v>
      </c>
      <c r="C17" s="41" t="s">
        <v>32</v>
      </c>
      <c r="D17" s="25" t="s">
        <v>42</v>
      </c>
      <c r="E17" s="60">
        <v>2</v>
      </c>
      <c r="F17" s="11">
        <v>1492000</v>
      </c>
      <c r="G17" s="10">
        <f t="shared" si="0"/>
        <v>2984000</v>
      </c>
      <c r="H17" s="61">
        <v>0</v>
      </c>
      <c r="I17" s="61">
        <v>0</v>
      </c>
      <c r="J17" s="61">
        <v>0</v>
      </c>
      <c r="K17" s="61">
        <v>0</v>
      </c>
      <c r="L17" s="61">
        <f t="shared" si="1"/>
        <v>0</v>
      </c>
      <c r="M17" s="61">
        <f t="shared" si="2"/>
        <v>2984000</v>
      </c>
      <c r="N17" s="61" t="s">
        <v>6</v>
      </c>
      <c r="O17" s="61" t="s">
        <v>5</v>
      </c>
      <c r="P17" s="60"/>
    </row>
    <row r="18" spans="1:17" ht="25.5">
      <c r="A18" s="62">
        <v>9</v>
      </c>
      <c r="B18" s="62" t="s">
        <v>28</v>
      </c>
      <c r="C18" s="45" t="s">
        <v>33</v>
      </c>
      <c r="D18" s="25" t="s">
        <v>43</v>
      </c>
      <c r="E18" s="13">
        <v>1</v>
      </c>
      <c r="F18" s="11">
        <v>2492000</v>
      </c>
      <c r="G18" s="8">
        <f t="shared" si="0"/>
        <v>2492000</v>
      </c>
      <c r="H18" s="61">
        <v>0</v>
      </c>
      <c r="I18" s="61">
        <v>0</v>
      </c>
      <c r="J18" s="61">
        <v>0</v>
      </c>
      <c r="K18" s="61">
        <v>0</v>
      </c>
      <c r="L18" s="61">
        <f t="shared" si="1"/>
        <v>0</v>
      </c>
      <c r="M18" s="61">
        <f t="shared" si="2"/>
        <v>2492000</v>
      </c>
      <c r="N18" s="61" t="s">
        <v>6</v>
      </c>
      <c r="O18" s="61" t="s">
        <v>5</v>
      </c>
      <c r="P18" s="60"/>
    </row>
    <row r="19" spans="1:17" ht="51">
      <c r="A19" s="62">
        <v>10</v>
      </c>
      <c r="B19" s="62" t="s">
        <v>28</v>
      </c>
      <c r="C19" s="44" t="s">
        <v>34</v>
      </c>
      <c r="D19" s="25" t="s">
        <v>44</v>
      </c>
      <c r="E19" s="13">
        <v>1</v>
      </c>
      <c r="F19" s="15">
        <v>4490000</v>
      </c>
      <c r="G19" s="37">
        <f t="shared" si="0"/>
        <v>4490000</v>
      </c>
      <c r="H19" s="61">
        <v>0</v>
      </c>
      <c r="I19" s="61">
        <v>0</v>
      </c>
      <c r="J19" s="61">
        <v>0</v>
      </c>
      <c r="K19" s="61">
        <v>0</v>
      </c>
      <c r="L19" s="61">
        <f t="shared" si="1"/>
        <v>0</v>
      </c>
      <c r="M19" s="61">
        <f t="shared" si="2"/>
        <v>4490000</v>
      </c>
      <c r="N19" s="61" t="s">
        <v>6</v>
      </c>
      <c r="O19" s="61" t="s">
        <v>5</v>
      </c>
      <c r="P19" s="60"/>
    </row>
    <row r="20" spans="1:17" ht="24.95" customHeight="1">
      <c r="A20" s="62">
        <v>11</v>
      </c>
      <c r="B20" s="42" t="s">
        <v>63</v>
      </c>
      <c r="C20" s="45" t="s">
        <v>45</v>
      </c>
      <c r="D20" s="26" t="s">
        <v>5</v>
      </c>
      <c r="E20" s="13">
        <v>1</v>
      </c>
      <c r="F20" s="1">
        <v>700000</v>
      </c>
      <c r="G20" s="8">
        <f t="shared" si="0"/>
        <v>700000</v>
      </c>
      <c r="H20" s="61">
        <v>0</v>
      </c>
      <c r="I20" s="61">
        <v>0</v>
      </c>
      <c r="J20" s="61">
        <v>0</v>
      </c>
      <c r="K20" s="61">
        <v>0</v>
      </c>
      <c r="L20" s="61">
        <f t="shared" si="1"/>
        <v>0</v>
      </c>
      <c r="M20" s="61">
        <f t="shared" si="2"/>
        <v>700000</v>
      </c>
      <c r="N20" s="61" t="s">
        <v>6</v>
      </c>
      <c r="O20" s="61" t="s">
        <v>5</v>
      </c>
      <c r="P20" s="60"/>
    </row>
    <row r="21" spans="1:17" ht="24.95" customHeight="1">
      <c r="A21" s="62">
        <v>12</v>
      </c>
      <c r="B21" s="42" t="s">
        <v>63</v>
      </c>
      <c r="C21" s="44" t="s">
        <v>46</v>
      </c>
      <c r="D21" s="26" t="s">
        <v>5</v>
      </c>
      <c r="E21" s="13">
        <v>1</v>
      </c>
      <c r="F21" s="1">
        <v>550000</v>
      </c>
      <c r="G21" s="8">
        <f t="shared" si="0"/>
        <v>550000</v>
      </c>
      <c r="H21" s="61">
        <v>0</v>
      </c>
      <c r="I21" s="61">
        <v>0</v>
      </c>
      <c r="J21" s="61">
        <v>0</v>
      </c>
      <c r="K21" s="61">
        <v>0</v>
      </c>
      <c r="L21" s="61">
        <f t="shared" si="1"/>
        <v>0</v>
      </c>
      <c r="M21" s="61">
        <f t="shared" si="2"/>
        <v>550000</v>
      </c>
      <c r="N21" s="61" t="s">
        <v>6</v>
      </c>
      <c r="O21" s="61" t="s">
        <v>5</v>
      </c>
      <c r="P21" s="60"/>
    </row>
    <row r="22" spans="1:17" ht="24.95" customHeight="1">
      <c r="A22" s="62">
        <v>13</v>
      </c>
      <c r="B22" s="42" t="s">
        <v>63</v>
      </c>
      <c r="C22" s="44" t="s">
        <v>110</v>
      </c>
      <c r="D22" s="26" t="s">
        <v>5</v>
      </c>
      <c r="E22" s="13">
        <v>1</v>
      </c>
      <c r="F22" s="1">
        <v>200000</v>
      </c>
      <c r="G22" s="8">
        <f t="shared" si="0"/>
        <v>200000</v>
      </c>
      <c r="H22" s="61">
        <v>0</v>
      </c>
      <c r="I22" s="61">
        <v>0</v>
      </c>
      <c r="J22" s="61">
        <v>0</v>
      </c>
      <c r="K22" s="61">
        <v>0</v>
      </c>
      <c r="L22" s="61">
        <f t="shared" si="1"/>
        <v>0</v>
      </c>
      <c r="M22" s="61">
        <f t="shared" si="2"/>
        <v>200000</v>
      </c>
      <c r="N22" s="61" t="s">
        <v>6</v>
      </c>
      <c r="O22" s="61" t="s">
        <v>5</v>
      </c>
      <c r="P22" s="60"/>
    </row>
    <row r="23" spans="1:17" ht="24.95" customHeight="1">
      <c r="A23" s="62">
        <v>14</v>
      </c>
      <c r="B23" s="42" t="s">
        <v>63</v>
      </c>
      <c r="C23" s="45" t="s">
        <v>47</v>
      </c>
      <c r="D23" s="26" t="s">
        <v>5</v>
      </c>
      <c r="E23" s="13">
        <v>1</v>
      </c>
      <c r="F23" s="1">
        <v>150000</v>
      </c>
      <c r="G23" s="8">
        <f t="shared" si="0"/>
        <v>150000</v>
      </c>
      <c r="H23" s="61">
        <v>0</v>
      </c>
      <c r="I23" s="61">
        <v>0</v>
      </c>
      <c r="J23" s="61">
        <v>0</v>
      </c>
      <c r="K23" s="61">
        <v>0</v>
      </c>
      <c r="L23" s="61">
        <f t="shared" si="1"/>
        <v>0</v>
      </c>
      <c r="M23" s="61">
        <f t="shared" si="2"/>
        <v>150000</v>
      </c>
      <c r="N23" s="61" t="s">
        <v>6</v>
      </c>
      <c r="O23" s="61" t="s">
        <v>5</v>
      </c>
      <c r="P23" s="60"/>
      <c r="Q23" s="17"/>
    </row>
    <row r="24" spans="1:17" ht="24.95" customHeight="1">
      <c r="A24" s="62">
        <v>15</v>
      </c>
      <c r="B24" s="42" t="s">
        <v>63</v>
      </c>
      <c r="C24" s="44" t="s">
        <v>48</v>
      </c>
      <c r="D24" s="26" t="s">
        <v>5</v>
      </c>
      <c r="E24" s="13">
        <v>1</v>
      </c>
      <c r="F24" s="1">
        <v>107000</v>
      </c>
      <c r="G24" s="8">
        <f t="shared" si="0"/>
        <v>107000</v>
      </c>
      <c r="H24" s="61">
        <v>0</v>
      </c>
      <c r="I24" s="61">
        <v>0</v>
      </c>
      <c r="J24" s="61">
        <v>0</v>
      </c>
      <c r="K24" s="61">
        <v>0</v>
      </c>
      <c r="L24" s="61">
        <f t="shared" si="1"/>
        <v>0</v>
      </c>
      <c r="M24" s="61">
        <f t="shared" si="2"/>
        <v>107000</v>
      </c>
      <c r="N24" s="61" t="s">
        <v>6</v>
      </c>
      <c r="O24" s="61" t="s">
        <v>5</v>
      </c>
      <c r="P24" s="60"/>
    </row>
    <row r="25" spans="1:17" ht="24.95" customHeight="1">
      <c r="A25" s="62">
        <v>16</v>
      </c>
      <c r="B25" s="42" t="s">
        <v>63</v>
      </c>
      <c r="C25" s="45" t="s">
        <v>49</v>
      </c>
      <c r="D25" s="26" t="s">
        <v>5</v>
      </c>
      <c r="E25" s="13">
        <v>1</v>
      </c>
      <c r="F25" s="1">
        <v>56000</v>
      </c>
      <c r="G25" s="8">
        <f t="shared" si="0"/>
        <v>56000</v>
      </c>
      <c r="H25" s="61">
        <v>0</v>
      </c>
      <c r="I25" s="61">
        <v>0</v>
      </c>
      <c r="J25" s="61">
        <v>0</v>
      </c>
      <c r="K25" s="61">
        <v>0</v>
      </c>
      <c r="L25" s="61">
        <f t="shared" si="1"/>
        <v>0</v>
      </c>
      <c r="M25" s="61">
        <f t="shared" si="2"/>
        <v>56000</v>
      </c>
      <c r="N25" s="61" t="s">
        <v>6</v>
      </c>
      <c r="O25" s="61" t="s">
        <v>5</v>
      </c>
      <c r="P25" s="60"/>
    </row>
    <row r="26" spans="1:17" ht="24.95" customHeight="1">
      <c r="A26" s="62">
        <v>17</v>
      </c>
      <c r="B26" s="42" t="s">
        <v>63</v>
      </c>
      <c r="C26" s="44" t="s">
        <v>50</v>
      </c>
      <c r="D26" s="26" t="s">
        <v>5</v>
      </c>
      <c r="E26" s="13">
        <v>2</v>
      </c>
      <c r="F26" s="1">
        <v>73000</v>
      </c>
      <c r="G26" s="8">
        <f t="shared" si="0"/>
        <v>146000</v>
      </c>
      <c r="H26" s="61">
        <v>0</v>
      </c>
      <c r="I26" s="61">
        <v>0</v>
      </c>
      <c r="J26" s="61">
        <v>0</v>
      </c>
      <c r="K26" s="61">
        <v>0</v>
      </c>
      <c r="L26" s="61">
        <f t="shared" si="1"/>
        <v>0</v>
      </c>
      <c r="M26" s="61">
        <f t="shared" si="2"/>
        <v>146000</v>
      </c>
      <c r="N26" s="61" t="s">
        <v>6</v>
      </c>
      <c r="O26" s="61" t="s">
        <v>5</v>
      </c>
      <c r="P26" s="60"/>
      <c r="Q26" s="17"/>
    </row>
    <row r="27" spans="1:17" ht="24.95" customHeight="1">
      <c r="A27" s="62">
        <v>18</v>
      </c>
      <c r="B27" s="42" t="s">
        <v>63</v>
      </c>
      <c r="C27" s="45" t="s">
        <v>51</v>
      </c>
      <c r="D27" s="26" t="s">
        <v>5</v>
      </c>
      <c r="E27" s="13">
        <v>1</v>
      </c>
      <c r="F27" s="1">
        <v>42000</v>
      </c>
      <c r="G27" s="8">
        <f t="shared" si="0"/>
        <v>42000</v>
      </c>
      <c r="H27" s="61">
        <v>0</v>
      </c>
      <c r="I27" s="61">
        <v>0</v>
      </c>
      <c r="J27" s="61">
        <v>0</v>
      </c>
      <c r="K27" s="61">
        <v>0</v>
      </c>
      <c r="L27" s="61">
        <f t="shared" si="1"/>
        <v>0</v>
      </c>
      <c r="M27" s="61">
        <f t="shared" si="2"/>
        <v>42000</v>
      </c>
      <c r="N27" s="61" t="s">
        <v>6</v>
      </c>
      <c r="O27" s="61" t="s">
        <v>5</v>
      </c>
      <c r="P27" s="60"/>
    </row>
    <row r="28" spans="1:17" ht="24.95" customHeight="1">
      <c r="A28" s="62">
        <v>19</v>
      </c>
      <c r="B28" s="42" t="s">
        <v>63</v>
      </c>
      <c r="C28" s="44" t="s">
        <v>52</v>
      </c>
      <c r="D28" s="26" t="s">
        <v>5</v>
      </c>
      <c r="E28" s="13">
        <v>1</v>
      </c>
      <c r="F28" s="1">
        <v>50000</v>
      </c>
      <c r="G28" s="8">
        <f t="shared" si="0"/>
        <v>50000</v>
      </c>
      <c r="H28" s="61">
        <v>0</v>
      </c>
      <c r="I28" s="61">
        <v>0</v>
      </c>
      <c r="J28" s="61">
        <v>0</v>
      </c>
      <c r="K28" s="61">
        <v>0</v>
      </c>
      <c r="L28" s="61">
        <f t="shared" si="1"/>
        <v>0</v>
      </c>
      <c r="M28" s="61">
        <f t="shared" si="2"/>
        <v>50000</v>
      </c>
      <c r="N28" s="61" t="s">
        <v>6</v>
      </c>
      <c r="O28" s="61" t="s">
        <v>5</v>
      </c>
      <c r="P28" s="60"/>
      <c r="Q28" s="17"/>
    </row>
    <row r="29" spans="1:17" ht="24.95" customHeight="1">
      <c r="A29" s="62">
        <v>20</v>
      </c>
      <c r="B29" s="42" t="s">
        <v>63</v>
      </c>
      <c r="C29" s="44" t="s">
        <v>53</v>
      </c>
      <c r="D29" s="26" t="s">
        <v>5</v>
      </c>
      <c r="E29" s="13">
        <v>1</v>
      </c>
      <c r="F29" s="1">
        <v>311150</v>
      </c>
      <c r="G29" s="8">
        <f t="shared" si="0"/>
        <v>311150</v>
      </c>
      <c r="H29" s="61">
        <v>0</v>
      </c>
      <c r="I29" s="61">
        <v>0</v>
      </c>
      <c r="J29" s="61">
        <v>0</v>
      </c>
      <c r="K29" s="61">
        <v>0</v>
      </c>
      <c r="L29" s="61">
        <f t="shared" si="1"/>
        <v>0</v>
      </c>
      <c r="M29" s="61">
        <f t="shared" si="2"/>
        <v>311150</v>
      </c>
      <c r="N29" s="61" t="s">
        <v>6</v>
      </c>
      <c r="O29" s="61" t="s">
        <v>5</v>
      </c>
      <c r="P29" s="60"/>
    </row>
    <row r="30" spans="1:17" ht="24.95" customHeight="1">
      <c r="A30" s="62">
        <v>21</v>
      </c>
      <c r="B30" s="42" t="s">
        <v>63</v>
      </c>
      <c r="C30" s="44" t="s">
        <v>54</v>
      </c>
      <c r="D30" s="26" t="s">
        <v>5</v>
      </c>
      <c r="E30" s="13">
        <v>1</v>
      </c>
      <c r="F30" s="1">
        <v>141000</v>
      </c>
      <c r="G30" s="8">
        <f t="shared" si="0"/>
        <v>141000</v>
      </c>
      <c r="H30" s="61">
        <v>0</v>
      </c>
      <c r="I30" s="61">
        <v>0</v>
      </c>
      <c r="J30" s="61">
        <v>0</v>
      </c>
      <c r="K30" s="61">
        <v>0</v>
      </c>
      <c r="L30" s="61">
        <f t="shared" si="1"/>
        <v>0</v>
      </c>
      <c r="M30" s="61">
        <f t="shared" si="2"/>
        <v>141000</v>
      </c>
      <c r="N30" s="61" t="s">
        <v>6</v>
      </c>
      <c r="O30" s="61" t="s">
        <v>5</v>
      </c>
      <c r="P30" s="60"/>
    </row>
    <row r="31" spans="1:17" ht="24.95" customHeight="1">
      <c r="A31" s="62">
        <v>22</v>
      </c>
      <c r="B31" s="42" t="s">
        <v>63</v>
      </c>
      <c r="C31" s="44" t="s">
        <v>55</v>
      </c>
      <c r="D31" s="26" t="s">
        <v>5</v>
      </c>
      <c r="E31" s="13">
        <v>1</v>
      </c>
      <c r="F31" s="1">
        <v>50000</v>
      </c>
      <c r="G31" s="8">
        <f t="shared" si="0"/>
        <v>50000</v>
      </c>
      <c r="H31" s="61">
        <v>0</v>
      </c>
      <c r="I31" s="61">
        <v>0</v>
      </c>
      <c r="J31" s="61">
        <v>0</v>
      </c>
      <c r="K31" s="61">
        <v>0</v>
      </c>
      <c r="L31" s="61">
        <f t="shared" si="1"/>
        <v>0</v>
      </c>
      <c r="M31" s="61">
        <f t="shared" si="2"/>
        <v>50000</v>
      </c>
      <c r="N31" s="61" t="s">
        <v>6</v>
      </c>
      <c r="O31" s="61" t="s">
        <v>5</v>
      </c>
      <c r="P31" s="60"/>
    </row>
    <row r="32" spans="1:17" ht="24.95" customHeight="1">
      <c r="A32" s="62">
        <v>23</v>
      </c>
      <c r="B32" s="42" t="s">
        <v>63</v>
      </c>
      <c r="C32" s="44" t="s">
        <v>56</v>
      </c>
      <c r="D32" s="26" t="s">
        <v>5</v>
      </c>
      <c r="E32" s="13">
        <v>1</v>
      </c>
      <c r="F32" s="1">
        <v>35000</v>
      </c>
      <c r="G32" s="8">
        <f t="shared" si="0"/>
        <v>35000</v>
      </c>
      <c r="H32" s="61">
        <v>0</v>
      </c>
      <c r="I32" s="61">
        <v>0</v>
      </c>
      <c r="J32" s="61">
        <v>0</v>
      </c>
      <c r="K32" s="61">
        <v>0</v>
      </c>
      <c r="L32" s="61">
        <f t="shared" si="1"/>
        <v>0</v>
      </c>
      <c r="M32" s="61">
        <f t="shared" si="2"/>
        <v>35000</v>
      </c>
      <c r="N32" s="61" t="s">
        <v>6</v>
      </c>
      <c r="O32" s="61" t="s">
        <v>5</v>
      </c>
      <c r="P32" s="60"/>
    </row>
    <row r="33" spans="1:18" ht="24.95" customHeight="1">
      <c r="A33" s="62">
        <v>24</v>
      </c>
      <c r="B33" s="42" t="s">
        <v>63</v>
      </c>
      <c r="C33" s="44" t="s">
        <v>57</v>
      </c>
      <c r="D33" s="26" t="s">
        <v>5</v>
      </c>
      <c r="E33" s="13">
        <v>1</v>
      </c>
      <c r="F33" s="1">
        <v>96000</v>
      </c>
      <c r="G33" s="8">
        <f t="shared" si="0"/>
        <v>96000</v>
      </c>
      <c r="H33" s="61">
        <v>0</v>
      </c>
      <c r="I33" s="61">
        <v>0</v>
      </c>
      <c r="J33" s="61">
        <v>0</v>
      </c>
      <c r="K33" s="61">
        <v>0</v>
      </c>
      <c r="L33" s="61">
        <f t="shared" si="1"/>
        <v>0</v>
      </c>
      <c r="M33" s="61">
        <f t="shared" si="2"/>
        <v>96000</v>
      </c>
      <c r="N33" s="61" t="s">
        <v>6</v>
      </c>
      <c r="O33" s="61" t="s">
        <v>5</v>
      </c>
      <c r="P33" s="60"/>
    </row>
    <row r="34" spans="1:18" ht="24.95" customHeight="1">
      <c r="A34" s="62">
        <v>25</v>
      </c>
      <c r="B34" s="42" t="s">
        <v>63</v>
      </c>
      <c r="C34" s="44" t="s">
        <v>58</v>
      </c>
      <c r="D34" s="26" t="s">
        <v>5</v>
      </c>
      <c r="E34" s="13">
        <v>1</v>
      </c>
      <c r="F34" s="1">
        <v>34000</v>
      </c>
      <c r="G34" s="8">
        <f t="shared" si="0"/>
        <v>34000</v>
      </c>
      <c r="H34" s="61">
        <v>0</v>
      </c>
      <c r="I34" s="61">
        <v>0</v>
      </c>
      <c r="J34" s="61">
        <v>0</v>
      </c>
      <c r="K34" s="61">
        <v>0</v>
      </c>
      <c r="L34" s="61">
        <f t="shared" si="1"/>
        <v>0</v>
      </c>
      <c r="M34" s="61">
        <f t="shared" si="2"/>
        <v>34000</v>
      </c>
      <c r="N34" s="61" t="s">
        <v>6</v>
      </c>
      <c r="O34" s="61" t="s">
        <v>5</v>
      </c>
      <c r="P34" s="60"/>
    </row>
    <row r="35" spans="1:18" ht="24.95" customHeight="1">
      <c r="A35" s="62">
        <v>26</v>
      </c>
      <c r="B35" s="43" t="s">
        <v>5</v>
      </c>
      <c r="C35" s="44" t="s">
        <v>59</v>
      </c>
      <c r="D35" s="26" t="s">
        <v>5</v>
      </c>
      <c r="E35" s="13">
        <v>1</v>
      </c>
      <c r="F35" s="1">
        <v>2997900</v>
      </c>
      <c r="G35" s="8">
        <f t="shared" si="0"/>
        <v>2997900</v>
      </c>
      <c r="H35" s="61">
        <v>0</v>
      </c>
      <c r="I35" s="61">
        <v>0</v>
      </c>
      <c r="J35" s="61">
        <v>0</v>
      </c>
      <c r="K35" s="61">
        <v>0</v>
      </c>
      <c r="L35" s="61">
        <f t="shared" si="1"/>
        <v>0</v>
      </c>
      <c r="M35" s="61">
        <f>G35+L35</f>
        <v>2997900</v>
      </c>
      <c r="N35" s="61" t="s">
        <v>112</v>
      </c>
      <c r="O35" s="61" t="s">
        <v>5</v>
      </c>
      <c r="P35" s="60"/>
      <c r="R35" s="2"/>
    </row>
    <row r="36" spans="1:18" ht="24.95" customHeight="1">
      <c r="A36" s="62">
        <v>27</v>
      </c>
      <c r="B36" s="18" t="s">
        <v>5</v>
      </c>
      <c r="C36" s="12" t="s">
        <v>60</v>
      </c>
      <c r="D36" s="26" t="s">
        <v>5</v>
      </c>
      <c r="E36" s="13">
        <v>1</v>
      </c>
      <c r="F36" s="1">
        <v>0</v>
      </c>
      <c r="G36" s="8">
        <f t="shared" si="0"/>
        <v>0</v>
      </c>
      <c r="H36" s="61">
        <v>180000</v>
      </c>
      <c r="I36" s="61">
        <v>180000</v>
      </c>
      <c r="J36" s="61">
        <v>0</v>
      </c>
      <c r="K36" s="61">
        <v>0</v>
      </c>
      <c r="L36" s="61">
        <f t="shared" si="1"/>
        <v>360000</v>
      </c>
      <c r="M36" s="61">
        <f t="shared" ref="M36" si="3">G36+L36</f>
        <v>360000</v>
      </c>
      <c r="N36" s="61" t="s">
        <v>6</v>
      </c>
      <c r="O36" s="61" t="s">
        <v>5</v>
      </c>
      <c r="P36" s="60"/>
      <c r="R36" s="2"/>
    </row>
    <row r="37" spans="1:18" ht="24.95" customHeight="1">
      <c r="A37" s="62">
        <v>28</v>
      </c>
      <c r="B37" s="42" t="s">
        <v>64</v>
      </c>
      <c r="C37" s="31" t="s">
        <v>65</v>
      </c>
      <c r="D37" s="30" t="s">
        <v>113</v>
      </c>
      <c r="E37" s="33">
        <v>2</v>
      </c>
      <c r="F37" s="35">
        <f>G37/E37</f>
        <v>7482000</v>
      </c>
      <c r="G37" s="35">
        <v>14964000</v>
      </c>
      <c r="H37" s="61">
        <v>180000</v>
      </c>
      <c r="I37" s="61">
        <v>180000</v>
      </c>
      <c r="J37" s="61"/>
      <c r="K37" s="61"/>
      <c r="L37" s="61">
        <f t="shared" si="1"/>
        <v>360000</v>
      </c>
      <c r="M37" s="61">
        <f t="shared" si="2"/>
        <v>15324000</v>
      </c>
      <c r="N37" s="61" t="s">
        <v>111</v>
      </c>
      <c r="O37" s="61"/>
      <c r="P37" s="60"/>
    </row>
    <row r="38" spans="1:18" ht="24.95" customHeight="1">
      <c r="A38" s="62">
        <v>29</v>
      </c>
      <c r="B38" s="42" t="s">
        <v>64</v>
      </c>
      <c r="C38" s="31" t="s">
        <v>66</v>
      </c>
      <c r="D38" s="30" t="s">
        <v>113</v>
      </c>
      <c r="E38" s="33">
        <v>2</v>
      </c>
      <c r="F38" s="35">
        <f t="shared" ref="F38:F43" si="4">G38/E38</f>
        <v>2198000</v>
      </c>
      <c r="G38" s="36">
        <v>4396000</v>
      </c>
      <c r="H38" s="61"/>
      <c r="I38" s="61"/>
      <c r="J38" s="61"/>
      <c r="K38" s="61"/>
      <c r="L38" s="61">
        <f t="shared" si="1"/>
        <v>0</v>
      </c>
      <c r="M38" s="61">
        <f t="shared" si="2"/>
        <v>4396000</v>
      </c>
      <c r="N38" s="61" t="s">
        <v>6</v>
      </c>
      <c r="O38" s="61"/>
      <c r="P38" s="60"/>
    </row>
    <row r="39" spans="1:18" ht="24.95" customHeight="1">
      <c r="A39" s="62">
        <v>30</v>
      </c>
      <c r="B39" s="42" t="s">
        <v>64</v>
      </c>
      <c r="C39" s="31" t="s">
        <v>67</v>
      </c>
      <c r="D39" s="30" t="s">
        <v>113</v>
      </c>
      <c r="E39" s="34">
        <v>5</v>
      </c>
      <c r="F39" s="35">
        <f t="shared" si="4"/>
        <v>1499000</v>
      </c>
      <c r="G39" s="36">
        <v>7495000</v>
      </c>
      <c r="H39" s="61"/>
      <c r="I39" s="61"/>
      <c r="J39" s="61"/>
      <c r="K39" s="61"/>
      <c r="L39" s="61">
        <f t="shared" si="1"/>
        <v>0</v>
      </c>
      <c r="M39" s="61">
        <f t="shared" si="2"/>
        <v>7495000</v>
      </c>
      <c r="N39" s="61" t="s">
        <v>6</v>
      </c>
      <c r="O39" s="61"/>
      <c r="P39" s="60"/>
    </row>
    <row r="40" spans="1:18" ht="24.95" customHeight="1">
      <c r="A40" s="62">
        <v>31</v>
      </c>
      <c r="B40" s="42" t="s">
        <v>64</v>
      </c>
      <c r="C40" s="31" t="s">
        <v>68</v>
      </c>
      <c r="D40" s="30" t="s">
        <v>113</v>
      </c>
      <c r="E40" s="33">
        <v>4</v>
      </c>
      <c r="F40" s="35">
        <f t="shared" si="4"/>
        <v>1612000</v>
      </c>
      <c r="G40" s="36">
        <v>6448000</v>
      </c>
      <c r="H40" s="61"/>
      <c r="I40" s="61"/>
      <c r="J40" s="61"/>
      <c r="K40" s="61"/>
      <c r="L40" s="61">
        <f t="shared" si="1"/>
        <v>0</v>
      </c>
      <c r="M40" s="61">
        <f t="shared" si="2"/>
        <v>6448000</v>
      </c>
      <c r="N40" s="61" t="s">
        <v>6</v>
      </c>
      <c r="O40" s="61"/>
      <c r="P40" s="60"/>
    </row>
    <row r="41" spans="1:18" ht="24.95" customHeight="1">
      <c r="A41" s="62">
        <v>32</v>
      </c>
      <c r="B41" s="42" t="s">
        <v>64</v>
      </c>
      <c r="C41" s="31" t="s">
        <v>68</v>
      </c>
      <c r="D41" s="30" t="s">
        <v>113</v>
      </c>
      <c r="E41" s="33">
        <v>3</v>
      </c>
      <c r="F41" s="35">
        <f t="shared" si="4"/>
        <v>1796000</v>
      </c>
      <c r="G41" s="36">
        <v>5388000</v>
      </c>
      <c r="H41" s="61"/>
      <c r="I41" s="61"/>
      <c r="J41" s="61"/>
      <c r="K41" s="61"/>
      <c r="L41" s="61">
        <f t="shared" si="1"/>
        <v>0</v>
      </c>
      <c r="M41" s="61">
        <f t="shared" si="2"/>
        <v>5388000</v>
      </c>
      <c r="N41" s="61" t="s">
        <v>6</v>
      </c>
      <c r="O41" s="61"/>
      <c r="P41" s="60"/>
    </row>
    <row r="42" spans="1:18" ht="24.95" customHeight="1">
      <c r="A42" s="62">
        <v>33</v>
      </c>
      <c r="B42" s="42" t="s">
        <v>64</v>
      </c>
      <c r="C42" s="31" t="s">
        <v>69</v>
      </c>
      <c r="D42" s="30" t="s">
        <v>113</v>
      </c>
      <c r="E42" s="34">
        <v>6</v>
      </c>
      <c r="F42" s="35">
        <f t="shared" si="4"/>
        <v>698000</v>
      </c>
      <c r="G42" s="36">
        <v>4188000</v>
      </c>
      <c r="H42" s="61"/>
      <c r="I42" s="61"/>
      <c r="J42" s="61"/>
      <c r="K42" s="61"/>
      <c r="L42" s="61">
        <f t="shared" si="1"/>
        <v>0</v>
      </c>
      <c r="M42" s="61">
        <f t="shared" si="2"/>
        <v>4188000</v>
      </c>
      <c r="N42" s="61" t="s">
        <v>6</v>
      </c>
      <c r="O42" s="61"/>
      <c r="P42" s="60"/>
    </row>
    <row r="43" spans="1:18" ht="24.95" customHeight="1">
      <c r="A43" s="62">
        <v>34</v>
      </c>
      <c r="B43" s="42" t="s">
        <v>64</v>
      </c>
      <c r="C43" s="31" t="s">
        <v>70</v>
      </c>
      <c r="D43" s="30" t="s">
        <v>113</v>
      </c>
      <c r="E43" s="34">
        <v>1</v>
      </c>
      <c r="F43" s="35">
        <f t="shared" si="4"/>
        <v>6000000</v>
      </c>
      <c r="G43" s="36">
        <v>6000000</v>
      </c>
      <c r="H43" s="61"/>
      <c r="I43" s="61"/>
      <c r="J43" s="61"/>
      <c r="K43" s="61"/>
      <c r="L43" s="61">
        <f t="shared" si="1"/>
        <v>0</v>
      </c>
      <c r="M43" s="61">
        <f t="shared" si="2"/>
        <v>6000000</v>
      </c>
      <c r="N43" s="61" t="s">
        <v>6</v>
      </c>
      <c r="O43" s="61"/>
      <c r="P43" s="60"/>
    </row>
    <row r="44" spans="1:18" ht="24.95" customHeight="1">
      <c r="A44" s="62">
        <v>35</v>
      </c>
      <c r="B44" s="42" t="s">
        <v>78</v>
      </c>
      <c r="C44" s="46" t="s">
        <v>71</v>
      </c>
      <c r="D44" s="30"/>
      <c r="E44" s="33">
        <v>6</v>
      </c>
      <c r="F44" s="35">
        <v>289800</v>
      </c>
      <c r="G44" s="36">
        <f>F44*E44</f>
        <v>1738800</v>
      </c>
      <c r="H44" s="61"/>
      <c r="I44" s="61"/>
      <c r="J44" s="61"/>
      <c r="K44" s="61"/>
      <c r="L44" s="61">
        <f t="shared" si="1"/>
        <v>0</v>
      </c>
      <c r="M44" s="61">
        <f t="shared" si="2"/>
        <v>1738800</v>
      </c>
      <c r="N44" s="61" t="s">
        <v>6</v>
      </c>
      <c r="O44" s="61"/>
      <c r="P44" s="60"/>
    </row>
    <row r="45" spans="1:18" ht="24.95" customHeight="1">
      <c r="A45" s="62">
        <v>36</v>
      </c>
      <c r="B45" s="42" t="s">
        <v>78</v>
      </c>
      <c r="C45" s="46" t="s">
        <v>72</v>
      </c>
      <c r="D45" s="30" t="s">
        <v>104</v>
      </c>
      <c r="E45" s="33">
        <v>20</v>
      </c>
      <c r="F45" s="35">
        <v>2198700</v>
      </c>
      <c r="G45" s="36">
        <f t="shared" ref="G45:G50" si="5">F45*E45</f>
        <v>43974000</v>
      </c>
      <c r="H45" s="61"/>
      <c r="I45" s="61"/>
      <c r="J45" s="61"/>
      <c r="K45" s="61"/>
      <c r="L45" s="61">
        <f t="shared" si="1"/>
        <v>0</v>
      </c>
      <c r="M45" s="61">
        <f t="shared" si="2"/>
        <v>43974000</v>
      </c>
      <c r="N45" s="61" t="s">
        <v>6</v>
      </c>
      <c r="O45" s="61"/>
      <c r="P45" s="60"/>
    </row>
    <row r="46" spans="1:18" ht="24.95" customHeight="1">
      <c r="A46" s="62">
        <v>37</v>
      </c>
      <c r="B46" s="42" t="s">
        <v>78</v>
      </c>
      <c r="C46" s="46" t="s">
        <v>76</v>
      </c>
      <c r="D46" s="30" t="s">
        <v>105</v>
      </c>
      <c r="E46" s="33">
        <v>9</v>
      </c>
      <c r="F46" s="35">
        <v>2954700</v>
      </c>
      <c r="G46" s="36">
        <f t="shared" si="5"/>
        <v>26592300</v>
      </c>
      <c r="H46" s="61"/>
      <c r="I46" s="61"/>
      <c r="J46" s="61"/>
      <c r="K46" s="61"/>
      <c r="L46" s="61">
        <f t="shared" si="1"/>
        <v>0</v>
      </c>
      <c r="M46" s="61">
        <f t="shared" si="2"/>
        <v>26592300</v>
      </c>
      <c r="N46" s="61" t="s">
        <v>6</v>
      </c>
      <c r="O46" s="61"/>
      <c r="P46" s="60"/>
    </row>
    <row r="47" spans="1:18" ht="24.95" customHeight="1">
      <c r="A47" s="62">
        <v>38</v>
      </c>
      <c r="B47" s="42" t="s">
        <v>78</v>
      </c>
      <c r="C47" s="46" t="s">
        <v>73</v>
      </c>
      <c r="D47" s="30"/>
      <c r="E47" s="33">
        <v>6</v>
      </c>
      <c r="F47" s="35">
        <v>441000</v>
      </c>
      <c r="G47" s="36">
        <f t="shared" si="5"/>
        <v>2646000</v>
      </c>
      <c r="H47" s="61"/>
      <c r="I47" s="61"/>
      <c r="J47" s="61"/>
      <c r="K47" s="61"/>
      <c r="L47" s="61">
        <f t="shared" si="1"/>
        <v>0</v>
      </c>
      <c r="M47" s="61">
        <f t="shared" si="2"/>
        <v>2646000</v>
      </c>
      <c r="N47" s="61" t="s">
        <v>6</v>
      </c>
      <c r="O47" s="61"/>
      <c r="P47" s="60"/>
    </row>
    <row r="48" spans="1:18" ht="24.95" customHeight="1">
      <c r="A48" s="62">
        <v>39</v>
      </c>
      <c r="B48" s="42" t="s">
        <v>78</v>
      </c>
      <c r="C48" s="46" t="s">
        <v>77</v>
      </c>
      <c r="D48" s="30" t="s">
        <v>106</v>
      </c>
      <c r="E48" s="33">
        <v>6</v>
      </c>
      <c r="F48" s="35">
        <v>1165500</v>
      </c>
      <c r="G48" s="36">
        <f t="shared" si="5"/>
        <v>6993000</v>
      </c>
      <c r="H48" s="61"/>
      <c r="I48" s="61"/>
      <c r="J48" s="61"/>
      <c r="K48" s="61"/>
      <c r="L48" s="61">
        <f t="shared" si="1"/>
        <v>0</v>
      </c>
      <c r="M48" s="61">
        <f t="shared" si="2"/>
        <v>6993000</v>
      </c>
      <c r="N48" s="61" t="s">
        <v>6</v>
      </c>
      <c r="O48" s="61"/>
      <c r="P48" s="60"/>
    </row>
    <row r="49" spans="1:16" ht="24.95" customHeight="1">
      <c r="A49" s="62">
        <v>40</v>
      </c>
      <c r="B49" s="42" t="s">
        <v>78</v>
      </c>
      <c r="C49" s="46" t="s">
        <v>74</v>
      </c>
      <c r="D49" s="30"/>
      <c r="E49" s="33">
        <v>40</v>
      </c>
      <c r="F49" s="35">
        <v>28980</v>
      </c>
      <c r="G49" s="36">
        <f t="shared" si="5"/>
        <v>1159200</v>
      </c>
      <c r="H49" s="61"/>
      <c r="I49" s="61"/>
      <c r="J49" s="61"/>
      <c r="K49" s="61"/>
      <c r="L49" s="61">
        <f t="shared" si="1"/>
        <v>0</v>
      </c>
      <c r="M49" s="61">
        <f t="shared" si="2"/>
        <v>1159200</v>
      </c>
      <c r="N49" s="61" t="s">
        <v>6</v>
      </c>
      <c r="O49" s="61"/>
      <c r="P49" s="60"/>
    </row>
    <row r="50" spans="1:16" ht="24.95" customHeight="1">
      <c r="A50" s="62">
        <v>41</v>
      </c>
      <c r="B50" s="42" t="s">
        <v>78</v>
      </c>
      <c r="C50" s="46" t="s">
        <v>75</v>
      </c>
      <c r="D50" s="30"/>
      <c r="E50" s="33">
        <v>12</v>
      </c>
      <c r="F50" s="35">
        <v>59850</v>
      </c>
      <c r="G50" s="36">
        <f t="shared" si="5"/>
        <v>718200</v>
      </c>
      <c r="H50" s="61"/>
      <c r="I50" s="61"/>
      <c r="J50" s="61"/>
      <c r="K50" s="61"/>
      <c r="L50" s="61">
        <f t="shared" si="1"/>
        <v>0</v>
      </c>
      <c r="M50" s="61">
        <f t="shared" si="2"/>
        <v>718200</v>
      </c>
      <c r="N50" s="61" t="s">
        <v>6</v>
      </c>
      <c r="O50" s="61"/>
      <c r="P50" s="60"/>
    </row>
    <row r="51" spans="1:16" ht="24.95" customHeight="1">
      <c r="A51" s="62">
        <v>42</v>
      </c>
      <c r="B51" s="42" t="s">
        <v>79</v>
      </c>
      <c r="C51" s="46" t="s">
        <v>80</v>
      </c>
      <c r="D51" s="30"/>
      <c r="E51" s="33">
        <v>4</v>
      </c>
      <c r="F51" s="35">
        <v>8950000</v>
      </c>
      <c r="G51" s="36">
        <f>F51*E51</f>
        <v>35800000</v>
      </c>
      <c r="H51" s="61">
        <v>360000</v>
      </c>
      <c r="I51" s="61">
        <v>180000</v>
      </c>
      <c r="J51" s="61"/>
      <c r="K51" s="61"/>
      <c r="L51" s="61">
        <f t="shared" si="1"/>
        <v>540000</v>
      </c>
      <c r="M51" s="61">
        <f t="shared" si="2"/>
        <v>36340000</v>
      </c>
      <c r="N51" s="61" t="s">
        <v>6</v>
      </c>
      <c r="O51" s="61"/>
      <c r="P51" s="60"/>
    </row>
    <row r="52" spans="1:16" ht="24.95" customHeight="1">
      <c r="A52" s="62">
        <v>43</v>
      </c>
      <c r="B52" s="42" t="s">
        <v>79</v>
      </c>
      <c r="C52" s="46" t="s">
        <v>81</v>
      </c>
      <c r="D52" s="30" t="s">
        <v>107</v>
      </c>
      <c r="E52" s="33">
        <v>5</v>
      </c>
      <c r="F52" s="35">
        <v>2550000</v>
      </c>
      <c r="G52" s="36">
        <f>F52*E52</f>
        <v>12750000</v>
      </c>
      <c r="H52" s="61"/>
      <c r="I52" s="61"/>
      <c r="J52" s="61"/>
      <c r="K52" s="61"/>
      <c r="L52" s="61">
        <f t="shared" si="1"/>
        <v>0</v>
      </c>
      <c r="M52" s="61">
        <f t="shared" si="2"/>
        <v>12750000</v>
      </c>
      <c r="N52" s="61" t="s">
        <v>6</v>
      </c>
      <c r="O52" s="61"/>
      <c r="P52" s="60"/>
    </row>
    <row r="53" spans="1:16" ht="24.95" customHeight="1">
      <c r="A53" s="62">
        <v>44</v>
      </c>
      <c r="B53" s="42" t="s">
        <v>82</v>
      </c>
      <c r="C53" s="46" t="s">
        <v>83</v>
      </c>
      <c r="D53" s="30" t="s">
        <v>108</v>
      </c>
      <c r="E53" s="33">
        <v>3</v>
      </c>
      <c r="F53" s="35">
        <v>1867750</v>
      </c>
      <c r="G53" s="35">
        <f>F53*E53</f>
        <v>5603250</v>
      </c>
      <c r="H53" s="61"/>
      <c r="I53" s="61"/>
      <c r="J53" s="61"/>
      <c r="K53" s="61"/>
      <c r="L53" s="61">
        <f t="shared" si="1"/>
        <v>0</v>
      </c>
      <c r="M53" s="61">
        <f t="shared" si="2"/>
        <v>5603250</v>
      </c>
      <c r="N53" s="61" t="s">
        <v>6</v>
      </c>
      <c r="O53" s="61"/>
      <c r="P53" s="60"/>
    </row>
    <row r="54" spans="1:16" ht="24.95" customHeight="1">
      <c r="A54" s="62">
        <v>45</v>
      </c>
      <c r="B54" s="42" t="s">
        <v>82</v>
      </c>
      <c r="C54" s="46" t="s">
        <v>84</v>
      </c>
      <c r="D54" s="30" t="s">
        <v>108</v>
      </c>
      <c r="E54" s="33">
        <v>4</v>
      </c>
      <c r="F54" s="35">
        <v>3462850</v>
      </c>
      <c r="G54" s="35">
        <f t="shared" ref="G54:G65" si="6">F54*E54</f>
        <v>13851400</v>
      </c>
      <c r="H54" s="61"/>
      <c r="I54" s="61"/>
      <c r="J54" s="61"/>
      <c r="K54" s="61"/>
      <c r="L54" s="61">
        <f t="shared" si="1"/>
        <v>0</v>
      </c>
      <c r="M54" s="61">
        <f t="shared" si="2"/>
        <v>13851400</v>
      </c>
      <c r="N54" s="61" t="s">
        <v>6</v>
      </c>
      <c r="O54" s="61"/>
      <c r="P54" s="60"/>
    </row>
    <row r="55" spans="1:16" ht="24.95" customHeight="1">
      <c r="A55" s="62">
        <v>46</v>
      </c>
      <c r="B55" s="42" t="s">
        <v>82</v>
      </c>
      <c r="C55" s="46" t="s">
        <v>85</v>
      </c>
      <c r="D55" s="30" t="s">
        <v>108</v>
      </c>
      <c r="E55" s="33">
        <v>2</v>
      </c>
      <c r="F55" s="35">
        <v>3132500</v>
      </c>
      <c r="G55" s="35">
        <f t="shared" si="6"/>
        <v>6265000</v>
      </c>
      <c r="H55" s="61"/>
      <c r="I55" s="61"/>
      <c r="J55" s="61"/>
      <c r="K55" s="61"/>
      <c r="L55" s="61">
        <f t="shared" si="1"/>
        <v>0</v>
      </c>
      <c r="M55" s="61">
        <f t="shared" si="2"/>
        <v>6265000</v>
      </c>
      <c r="N55" s="61" t="s">
        <v>6</v>
      </c>
      <c r="O55" s="61"/>
      <c r="P55" s="60"/>
    </row>
    <row r="56" spans="1:16" ht="24.95" customHeight="1">
      <c r="A56" s="62">
        <v>47</v>
      </c>
      <c r="B56" s="42" t="s">
        <v>82</v>
      </c>
      <c r="C56" s="46" t="s">
        <v>86</v>
      </c>
      <c r="D56" s="30" t="s">
        <v>98</v>
      </c>
      <c r="E56" s="33">
        <v>1</v>
      </c>
      <c r="F56" s="35">
        <v>6035250</v>
      </c>
      <c r="G56" s="35">
        <f t="shared" si="6"/>
        <v>6035250</v>
      </c>
      <c r="H56" s="61"/>
      <c r="I56" s="61"/>
      <c r="J56" s="61"/>
      <c r="K56" s="61"/>
      <c r="L56" s="61">
        <f t="shared" si="1"/>
        <v>0</v>
      </c>
      <c r="M56" s="61">
        <f t="shared" si="2"/>
        <v>6035250</v>
      </c>
      <c r="N56" s="61" t="s">
        <v>6</v>
      </c>
      <c r="O56" s="61"/>
      <c r="P56" s="60"/>
    </row>
    <row r="57" spans="1:16" ht="24.95" customHeight="1">
      <c r="A57" s="62">
        <v>48</v>
      </c>
      <c r="B57" s="42" t="s">
        <v>82</v>
      </c>
      <c r="C57" s="46" t="s">
        <v>87</v>
      </c>
      <c r="D57" s="30" t="s">
        <v>99</v>
      </c>
      <c r="E57" s="33">
        <v>1</v>
      </c>
      <c r="F57" s="35">
        <v>2826250</v>
      </c>
      <c r="G57" s="35">
        <f t="shared" si="6"/>
        <v>2826250</v>
      </c>
      <c r="H57" s="61"/>
      <c r="I57" s="61"/>
      <c r="J57" s="61"/>
      <c r="K57" s="61"/>
      <c r="L57" s="61">
        <f t="shared" si="1"/>
        <v>0</v>
      </c>
      <c r="M57" s="61">
        <f t="shared" si="2"/>
        <v>2826250</v>
      </c>
      <c r="N57" s="61" t="s">
        <v>6</v>
      </c>
      <c r="O57" s="61"/>
      <c r="P57" s="60"/>
    </row>
    <row r="58" spans="1:16" ht="24.95" customHeight="1">
      <c r="A58" s="62">
        <v>49</v>
      </c>
      <c r="B58" s="42" t="s">
        <v>82</v>
      </c>
      <c r="C58" s="46" t="s">
        <v>88</v>
      </c>
      <c r="D58" s="30" t="s">
        <v>100</v>
      </c>
      <c r="E58" s="33">
        <v>3</v>
      </c>
      <c r="F58" s="35">
        <v>5604150</v>
      </c>
      <c r="G58" s="35">
        <f t="shared" si="6"/>
        <v>16812450</v>
      </c>
      <c r="H58" s="61"/>
      <c r="I58" s="61"/>
      <c r="J58" s="61"/>
      <c r="K58" s="61"/>
      <c r="L58" s="61">
        <f t="shared" si="1"/>
        <v>0</v>
      </c>
      <c r="M58" s="61">
        <f t="shared" si="2"/>
        <v>16812450</v>
      </c>
      <c r="N58" s="61" t="s">
        <v>6</v>
      </c>
      <c r="O58" s="61"/>
      <c r="P58" s="60"/>
    </row>
    <row r="59" spans="1:16" ht="24.95" customHeight="1">
      <c r="A59" s="62">
        <v>50</v>
      </c>
      <c r="B59" s="42" t="s">
        <v>82</v>
      </c>
      <c r="C59" s="46" t="s">
        <v>89</v>
      </c>
      <c r="D59" s="30" t="s">
        <v>101</v>
      </c>
      <c r="E59" s="33">
        <v>2</v>
      </c>
      <c r="F59" s="35">
        <v>494675</v>
      </c>
      <c r="G59" s="35">
        <f t="shared" si="6"/>
        <v>989350</v>
      </c>
      <c r="H59" s="61"/>
      <c r="I59" s="61"/>
      <c r="J59" s="61"/>
      <c r="K59" s="61"/>
      <c r="L59" s="61">
        <f t="shared" si="1"/>
        <v>0</v>
      </c>
      <c r="M59" s="61">
        <f t="shared" si="2"/>
        <v>989350</v>
      </c>
      <c r="N59" s="61" t="s">
        <v>6</v>
      </c>
      <c r="O59" s="61"/>
      <c r="P59" s="60"/>
    </row>
    <row r="60" spans="1:16" ht="24.95" customHeight="1">
      <c r="A60" s="62">
        <v>51</v>
      </c>
      <c r="B60" s="42" t="s">
        <v>82</v>
      </c>
      <c r="C60" s="46" t="s">
        <v>90</v>
      </c>
      <c r="D60" s="30" t="s">
        <v>102</v>
      </c>
      <c r="E60" s="33">
        <v>2</v>
      </c>
      <c r="F60" s="35">
        <v>474375</v>
      </c>
      <c r="G60" s="35">
        <f t="shared" si="6"/>
        <v>948750</v>
      </c>
      <c r="H60" s="61"/>
      <c r="I60" s="61"/>
      <c r="J60" s="61"/>
      <c r="K60" s="61"/>
      <c r="L60" s="61">
        <f t="shared" si="1"/>
        <v>0</v>
      </c>
      <c r="M60" s="61">
        <f t="shared" si="2"/>
        <v>948750</v>
      </c>
      <c r="N60" s="61" t="s">
        <v>6</v>
      </c>
      <c r="O60" s="61"/>
      <c r="P60" s="60"/>
    </row>
    <row r="61" spans="1:16" ht="24.95" customHeight="1">
      <c r="A61" s="62">
        <v>52</v>
      </c>
      <c r="B61" s="42" t="s">
        <v>82</v>
      </c>
      <c r="C61" s="46" t="s">
        <v>91</v>
      </c>
      <c r="D61" s="30" t="s">
        <v>99</v>
      </c>
      <c r="E61" s="33">
        <v>1</v>
      </c>
      <c r="F61" s="35">
        <v>4543250</v>
      </c>
      <c r="G61" s="35">
        <f t="shared" si="6"/>
        <v>4543250</v>
      </c>
      <c r="H61" s="61"/>
      <c r="I61" s="61"/>
      <c r="J61" s="61"/>
      <c r="K61" s="61"/>
      <c r="L61" s="61">
        <f t="shared" si="1"/>
        <v>0</v>
      </c>
      <c r="M61" s="61">
        <f t="shared" si="2"/>
        <v>4543250</v>
      </c>
      <c r="N61" s="61" t="s">
        <v>6</v>
      </c>
      <c r="O61" s="61"/>
      <c r="P61" s="60"/>
    </row>
    <row r="62" spans="1:16" ht="24.95" customHeight="1">
      <c r="A62" s="62">
        <v>53</v>
      </c>
      <c r="B62" s="42" t="s">
        <v>82</v>
      </c>
      <c r="C62" s="46" t="s">
        <v>92</v>
      </c>
      <c r="D62" s="30" t="s">
        <v>103</v>
      </c>
      <c r="E62" s="33">
        <v>2</v>
      </c>
      <c r="F62" s="35">
        <v>1481375</v>
      </c>
      <c r="G62" s="35">
        <f t="shared" si="6"/>
        <v>2962750</v>
      </c>
      <c r="H62" s="61"/>
      <c r="I62" s="61"/>
      <c r="J62" s="61"/>
      <c r="K62" s="61"/>
      <c r="L62" s="61">
        <f t="shared" si="1"/>
        <v>0</v>
      </c>
      <c r="M62" s="61">
        <f t="shared" si="2"/>
        <v>2962750</v>
      </c>
      <c r="N62" s="61" t="s">
        <v>6</v>
      </c>
      <c r="O62" s="61"/>
      <c r="P62" s="60"/>
    </row>
    <row r="63" spans="1:16" ht="24.95" customHeight="1">
      <c r="A63" s="62">
        <v>54</v>
      </c>
      <c r="B63" s="42" t="s">
        <v>96</v>
      </c>
      <c r="C63" s="46" t="s">
        <v>93</v>
      </c>
      <c r="D63" s="30"/>
      <c r="E63" s="33">
        <v>5</v>
      </c>
      <c r="F63" s="35">
        <v>650000</v>
      </c>
      <c r="G63" s="35">
        <f t="shared" si="6"/>
        <v>3250000</v>
      </c>
      <c r="H63" s="61"/>
      <c r="I63" s="61"/>
      <c r="J63" s="61"/>
      <c r="K63" s="61"/>
      <c r="L63" s="61">
        <f t="shared" si="1"/>
        <v>0</v>
      </c>
      <c r="M63" s="61">
        <f t="shared" si="2"/>
        <v>3250000</v>
      </c>
      <c r="N63" s="61" t="s">
        <v>6</v>
      </c>
      <c r="O63" s="61"/>
      <c r="P63" s="60"/>
    </row>
    <row r="64" spans="1:16" ht="24.95" customHeight="1">
      <c r="A64" s="62">
        <v>55</v>
      </c>
      <c r="B64" s="42" t="s">
        <v>96</v>
      </c>
      <c r="C64" s="46" t="s">
        <v>94</v>
      </c>
      <c r="D64" s="30"/>
      <c r="E64" s="33">
        <v>5</v>
      </c>
      <c r="F64" s="35">
        <v>75000</v>
      </c>
      <c r="G64" s="35">
        <f t="shared" si="6"/>
        <v>375000</v>
      </c>
      <c r="H64" s="61"/>
      <c r="I64" s="61"/>
      <c r="J64" s="61"/>
      <c r="K64" s="61"/>
      <c r="L64" s="61">
        <f t="shared" si="1"/>
        <v>0</v>
      </c>
      <c r="M64" s="61">
        <f t="shared" si="2"/>
        <v>375000</v>
      </c>
      <c r="N64" s="61" t="s">
        <v>6</v>
      </c>
      <c r="O64" s="61"/>
      <c r="P64" s="60"/>
    </row>
    <row r="65" spans="1:18" ht="24.95" customHeight="1">
      <c r="A65" s="62">
        <v>56</v>
      </c>
      <c r="B65" s="42" t="s">
        <v>96</v>
      </c>
      <c r="C65" s="46" t="s">
        <v>95</v>
      </c>
      <c r="D65" s="30"/>
      <c r="E65" s="33">
        <v>2</v>
      </c>
      <c r="F65" s="35">
        <v>950000</v>
      </c>
      <c r="G65" s="35">
        <f t="shared" si="6"/>
        <v>1900000</v>
      </c>
      <c r="H65" s="61"/>
      <c r="I65" s="61"/>
      <c r="J65" s="61"/>
      <c r="K65" s="61"/>
      <c r="L65" s="61">
        <f t="shared" si="1"/>
        <v>0</v>
      </c>
      <c r="M65" s="61">
        <f t="shared" si="2"/>
        <v>1900000</v>
      </c>
      <c r="N65" s="61" t="s">
        <v>6</v>
      </c>
      <c r="O65" s="61"/>
      <c r="P65" s="60"/>
    </row>
    <row r="66" spans="1:18" ht="18.75" customHeight="1">
      <c r="A66" s="5"/>
      <c r="B66" s="18"/>
      <c r="C66" s="12"/>
      <c r="D66" s="14"/>
      <c r="E66" s="13"/>
      <c r="F66" s="19"/>
      <c r="G66" s="8"/>
      <c r="H66" s="61"/>
      <c r="I66" s="61"/>
      <c r="J66" s="61"/>
      <c r="K66" s="61"/>
      <c r="L66" s="61"/>
      <c r="M66" s="61"/>
      <c r="N66" s="61"/>
      <c r="O66" s="61"/>
      <c r="P66" s="60"/>
      <c r="R66" s="2"/>
    </row>
    <row r="67" spans="1:18">
      <c r="A67" s="92"/>
      <c r="B67" s="92"/>
      <c r="C67" s="92"/>
      <c r="D67" s="92"/>
      <c r="E67" s="92"/>
      <c r="F67" s="20"/>
      <c r="G67" s="20">
        <f>SUM(G10:G66)</f>
        <v>336403250</v>
      </c>
      <c r="H67" s="91"/>
      <c r="I67" s="91"/>
      <c r="J67" s="91"/>
      <c r="K67" s="91"/>
      <c r="L67" s="64">
        <f>SUM(L10:L66)</f>
        <v>1620000</v>
      </c>
      <c r="M67" s="64">
        <f>SUM(M10:M66)</f>
        <v>338023250</v>
      </c>
      <c r="N67" s="87"/>
      <c r="O67" s="87"/>
      <c r="P67" s="87"/>
      <c r="R67" s="2"/>
    </row>
    <row r="68" spans="1:18">
      <c r="A68" s="22"/>
      <c r="B68" s="22"/>
      <c r="C68" s="22"/>
      <c r="E68" s="22"/>
      <c r="F68" s="22"/>
      <c r="G68" s="22"/>
      <c r="H68" s="63"/>
      <c r="I68" s="63"/>
      <c r="J68" s="63"/>
      <c r="K68" s="63"/>
      <c r="L68" s="63"/>
      <c r="M68" s="63"/>
      <c r="N68" s="63"/>
      <c r="O68" s="63"/>
      <c r="P68" s="22"/>
      <c r="R68" s="2"/>
    </row>
    <row r="69" spans="1:18">
      <c r="A69" s="22"/>
      <c r="B69" s="22" t="s">
        <v>4</v>
      </c>
      <c r="C69" s="22"/>
      <c r="F69" s="22"/>
      <c r="G69" s="63"/>
      <c r="H69" s="63"/>
      <c r="I69" s="63"/>
      <c r="J69" s="63"/>
      <c r="K69" s="63"/>
      <c r="L69" s="63"/>
      <c r="M69" s="63"/>
      <c r="N69" s="63"/>
      <c r="O69" s="63"/>
      <c r="P69" s="22"/>
      <c r="R69" s="2"/>
    </row>
    <row r="70" spans="1:18">
      <c r="B70" s="22" t="s">
        <v>3</v>
      </c>
      <c r="F70" s="9"/>
      <c r="G70" s="9"/>
      <c r="N70" s="90" t="s">
        <v>2</v>
      </c>
      <c r="O70" s="90"/>
      <c r="P70" s="90"/>
      <c r="R70" s="2"/>
    </row>
    <row r="71" spans="1:18">
      <c r="B71" s="22"/>
      <c r="E71" s="9"/>
      <c r="F71" s="9"/>
      <c r="G71" s="9"/>
      <c r="R71" s="2"/>
    </row>
    <row r="72" spans="1:18">
      <c r="B72" s="22"/>
      <c r="E72" s="9"/>
      <c r="F72" s="9"/>
      <c r="G72" s="9"/>
      <c r="R72" s="2"/>
    </row>
    <row r="73" spans="1:18">
      <c r="B73" s="22"/>
      <c r="E73" s="9"/>
      <c r="F73" s="9"/>
      <c r="G73" s="9"/>
      <c r="R73" s="2"/>
    </row>
    <row r="74" spans="1:18">
      <c r="B74" s="22"/>
      <c r="E74" s="9"/>
      <c r="F74" s="9"/>
      <c r="G74" s="9"/>
      <c r="R74" s="2"/>
    </row>
    <row r="75" spans="1:18">
      <c r="B75" s="59" t="s">
        <v>1</v>
      </c>
      <c r="E75" s="9"/>
      <c r="F75" s="9"/>
      <c r="G75" s="9"/>
      <c r="N75" s="93" t="s">
        <v>61</v>
      </c>
      <c r="O75" s="93"/>
      <c r="P75" s="93"/>
      <c r="R75" s="2"/>
    </row>
    <row r="76" spans="1:18">
      <c r="B76" s="22" t="s">
        <v>0</v>
      </c>
      <c r="E76" s="9"/>
      <c r="F76" s="9"/>
      <c r="G76" s="9"/>
      <c r="N76" s="90" t="s">
        <v>62</v>
      </c>
      <c r="O76" s="90"/>
      <c r="P76" s="90"/>
      <c r="R76" s="2"/>
    </row>
    <row r="77" spans="1:18">
      <c r="E77" s="9"/>
      <c r="F77" s="9"/>
      <c r="G77" s="9"/>
      <c r="R77" s="2"/>
    </row>
    <row r="78" spans="1:18">
      <c r="E78" s="9"/>
      <c r="F78" s="9"/>
      <c r="G78" s="9"/>
      <c r="R78" s="2"/>
    </row>
    <row r="79" spans="1:18">
      <c r="E79" s="9"/>
      <c r="F79" s="9"/>
      <c r="G79" s="9"/>
      <c r="R79" s="2"/>
    </row>
    <row r="80" spans="1:18">
      <c r="E80" s="9"/>
      <c r="F80" s="9"/>
      <c r="G80" s="9"/>
      <c r="R80" s="2"/>
    </row>
    <row r="81" spans="5:18">
      <c r="E81" s="9"/>
      <c r="F81" s="9"/>
      <c r="G81" s="9"/>
      <c r="R81" s="2"/>
    </row>
    <row r="82" spans="5:18">
      <c r="E82" s="9"/>
      <c r="F82" s="9"/>
      <c r="G82" s="9"/>
      <c r="R82" s="2"/>
    </row>
  </sheetData>
  <autoFilter ref="N1:N82"/>
  <mergeCells count="27">
    <mergeCell ref="K7:K8"/>
    <mergeCell ref="A1:P1"/>
    <mergeCell ref="A2:P2"/>
    <mergeCell ref="A3:P3"/>
    <mergeCell ref="A6:A8"/>
    <mergeCell ref="B6:B8"/>
    <mergeCell ref="C6:C8"/>
    <mergeCell ref="D6:D8"/>
    <mergeCell ref="E6:G6"/>
    <mergeCell ref="H6:L6"/>
    <mergeCell ref="M6:M8"/>
    <mergeCell ref="N76:P76"/>
    <mergeCell ref="L7:L8"/>
    <mergeCell ref="A67:E67"/>
    <mergeCell ref="H67:K67"/>
    <mergeCell ref="N67:P67"/>
    <mergeCell ref="N70:P70"/>
    <mergeCell ref="N75:P75"/>
    <mergeCell ref="N6:N8"/>
    <mergeCell ref="O6:O8"/>
    <mergeCell ref="P6:P8"/>
    <mergeCell ref="E7:E8"/>
    <mergeCell ref="F7:F8"/>
    <mergeCell ref="G7:G8"/>
    <mergeCell ref="H7:H8"/>
    <mergeCell ref="I7:I8"/>
    <mergeCell ref="J7:J8"/>
  </mergeCells>
  <printOptions horizontalCentered="1"/>
  <pageMargins left="0.11811023622047245" right="0.11811023622047245" top="0.35433070866141736" bottom="0.74803149606299213" header="0.31496062992125984" footer="0.31496062992125984"/>
  <pageSetup paperSize="256" scale="7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6"/>
  <sheetViews>
    <sheetView view="pageBreakPreview" zoomScale="60" zoomScaleNormal="80" workbookViewId="0">
      <pane ySplit="9" topLeftCell="A10" activePane="bottomLeft" state="frozen"/>
      <selection pane="bottomLeft" sqref="A1:Q30"/>
    </sheetView>
  </sheetViews>
  <sheetFormatPr defaultColWidth="9.140625" defaultRowHeight="12.75"/>
  <cols>
    <col min="1" max="1" width="3.7109375" style="2" customWidth="1"/>
    <col min="2" max="2" width="26" style="2" customWidth="1"/>
    <col min="3" max="3" width="18.140625" style="2" customWidth="1"/>
    <col min="4" max="4" width="13.5703125" style="27" customWidth="1"/>
    <col min="5" max="5" width="10.140625" style="2" customWidth="1"/>
    <col min="6" max="6" width="14.5703125" style="2" customWidth="1"/>
    <col min="7" max="7" width="16.5703125" style="2" customWidth="1"/>
    <col min="8" max="8" width="10.5703125" style="9" customWidth="1"/>
    <col min="9" max="9" width="10.42578125" style="9" customWidth="1"/>
    <col min="10" max="10" width="11" style="9" customWidth="1"/>
    <col min="11" max="11" width="12.85546875" style="9" customWidth="1"/>
    <col min="12" max="12" width="12.5703125" style="9" customWidth="1"/>
    <col min="13" max="13" width="15.140625" style="9" customWidth="1"/>
    <col min="14" max="14" width="11" style="9" customWidth="1"/>
    <col min="15" max="15" width="9.7109375" style="9" customWidth="1"/>
    <col min="16" max="16" width="9.85546875" style="2" customWidth="1"/>
    <col min="17" max="17" width="11.5703125" style="2" bestFit="1" customWidth="1"/>
    <col min="18" max="18" width="9.140625" style="47" customWidth="1"/>
    <col min="19" max="16384" width="9.140625" style="2"/>
  </cols>
  <sheetData>
    <row r="1" spans="1:18">
      <c r="A1" s="82" t="s">
        <v>27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8">
      <c r="A2" s="82" t="s">
        <v>120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R2" s="2"/>
    </row>
    <row r="3" spans="1:18">
      <c r="A3" s="82" t="s">
        <v>26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R3" s="2"/>
    </row>
    <row r="4" spans="1:18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R4" s="2"/>
    </row>
    <row r="5" spans="1:18">
      <c r="R5" s="2"/>
    </row>
    <row r="6" spans="1:18" ht="15" customHeight="1">
      <c r="A6" s="89" t="s">
        <v>25</v>
      </c>
      <c r="B6" s="83" t="s">
        <v>24</v>
      </c>
      <c r="C6" s="83" t="s">
        <v>23</v>
      </c>
      <c r="D6" s="83" t="s">
        <v>22</v>
      </c>
      <c r="E6" s="85" t="s">
        <v>21</v>
      </c>
      <c r="F6" s="85"/>
      <c r="G6" s="85"/>
      <c r="H6" s="87" t="s">
        <v>20</v>
      </c>
      <c r="I6" s="87"/>
      <c r="J6" s="87"/>
      <c r="K6" s="87"/>
      <c r="L6" s="87"/>
      <c r="M6" s="88" t="s">
        <v>19</v>
      </c>
      <c r="N6" s="86" t="s">
        <v>18</v>
      </c>
      <c r="O6" s="86" t="s">
        <v>17</v>
      </c>
      <c r="P6" s="89" t="s">
        <v>16</v>
      </c>
      <c r="R6" s="2"/>
    </row>
    <row r="7" spans="1:18" ht="14.25" customHeight="1">
      <c r="A7" s="89"/>
      <c r="B7" s="83"/>
      <c r="C7" s="83"/>
      <c r="D7" s="83"/>
      <c r="E7" s="83" t="s">
        <v>15</v>
      </c>
      <c r="F7" s="84" t="s">
        <v>14</v>
      </c>
      <c r="G7" s="83" t="s">
        <v>13</v>
      </c>
      <c r="H7" s="86" t="s">
        <v>12</v>
      </c>
      <c r="I7" s="88" t="s">
        <v>11</v>
      </c>
      <c r="J7" s="86" t="s">
        <v>10</v>
      </c>
      <c r="K7" s="86" t="s">
        <v>9</v>
      </c>
      <c r="L7" s="86" t="s">
        <v>8</v>
      </c>
      <c r="M7" s="88"/>
      <c r="N7" s="86"/>
      <c r="O7" s="86"/>
      <c r="P7" s="89"/>
      <c r="R7" s="2"/>
    </row>
    <row r="8" spans="1:18">
      <c r="A8" s="89"/>
      <c r="B8" s="83"/>
      <c r="C8" s="83"/>
      <c r="D8" s="83"/>
      <c r="E8" s="83"/>
      <c r="F8" s="84"/>
      <c r="G8" s="83"/>
      <c r="H8" s="86"/>
      <c r="I8" s="88"/>
      <c r="J8" s="86"/>
      <c r="K8" s="86"/>
      <c r="L8" s="86"/>
      <c r="M8" s="88"/>
      <c r="N8" s="86"/>
      <c r="O8" s="86"/>
      <c r="P8" s="89"/>
      <c r="R8" s="2"/>
    </row>
    <row r="9" spans="1:18" ht="11.25" customHeight="1">
      <c r="A9" s="60"/>
      <c r="B9" s="60">
        <v>2</v>
      </c>
      <c r="C9" s="60">
        <v>3</v>
      </c>
      <c r="D9" s="60">
        <v>4</v>
      </c>
      <c r="E9" s="60">
        <v>5</v>
      </c>
      <c r="F9" s="60">
        <v>6</v>
      </c>
      <c r="G9" s="60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4">
        <v>15</v>
      </c>
      <c r="P9" s="4">
        <v>16</v>
      </c>
      <c r="R9" s="2"/>
    </row>
    <row r="10" spans="1:18" ht="24.95" customHeight="1">
      <c r="A10" s="62"/>
      <c r="B10" s="42"/>
      <c r="C10" s="31"/>
      <c r="D10" s="30"/>
      <c r="E10" s="34"/>
      <c r="F10" s="35"/>
      <c r="G10" s="36"/>
      <c r="H10" s="61"/>
      <c r="I10" s="61"/>
      <c r="J10" s="61"/>
      <c r="K10" s="61"/>
      <c r="L10" s="61"/>
      <c r="M10" s="61"/>
      <c r="N10" s="61"/>
      <c r="O10" s="61"/>
      <c r="P10" s="60"/>
    </row>
    <row r="11" spans="1:18" ht="24.95" customHeight="1">
      <c r="A11" s="62"/>
      <c r="B11" s="42"/>
      <c r="C11" s="46"/>
      <c r="D11" s="30"/>
      <c r="E11" s="33"/>
      <c r="F11" s="35"/>
      <c r="G11" s="36"/>
      <c r="H11" s="61"/>
      <c r="I11" s="61"/>
      <c r="J11" s="61"/>
      <c r="K11" s="61"/>
      <c r="L11" s="61"/>
      <c r="M11" s="61"/>
      <c r="N11" s="61"/>
      <c r="O11" s="61"/>
      <c r="P11" s="60"/>
    </row>
    <row r="12" spans="1:18" ht="24.95" customHeight="1">
      <c r="A12" s="62"/>
      <c r="B12" s="42"/>
      <c r="C12" s="46"/>
      <c r="D12" s="30"/>
      <c r="E12" s="33"/>
      <c r="F12" s="35"/>
      <c r="G12" s="36"/>
      <c r="H12" s="61"/>
      <c r="I12" s="61"/>
      <c r="J12" s="61"/>
      <c r="K12" s="61"/>
      <c r="L12" s="61"/>
      <c r="M12" s="61"/>
      <c r="N12" s="61"/>
      <c r="O12" s="61"/>
      <c r="P12" s="60"/>
    </row>
    <row r="13" spans="1:18" ht="24.95" customHeight="1">
      <c r="A13" s="62"/>
      <c r="B13" s="42"/>
      <c r="C13" s="46"/>
      <c r="D13" s="30"/>
      <c r="E13" s="33"/>
      <c r="F13" s="35"/>
      <c r="G13" s="35"/>
      <c r="H13" s="61"/>
      <c r="I13" s="61"/>
      <c r="J13" s="61"/>
      <c r="K13" s="61"/>
      <c r="L13" s="61"/>
      <c r="M13" s="61"/>
      <c r="N13" s="61"/>
      <c r="O13" s="61"/>
      <c r="P13" s="60"/>
    </row>
    <row r="14" spans="1:18" ht="24.95" customHeight="1">
      <c r="A14" s="62"/>
      <c r="B14" s="42"/>
      <c r="C14" s="46"/>
      <c r="D14" s="30"/>
      <c r="E14" s="33"/>
      <c r="F14" s="35"/>
      <c r="G14" s="35"/>
      <c r="H14" s="61"/>
      <c r="I14" s="61"/>
      <c r="J14" s="61"/>
      <c r="K14" s="61"/>
      <c r="L14" s="61"/>
      <c r="M14" s="61"/>
      <c r="N14" s="61"/>
      <c r="O14" s="61"/>
      <c r="P14" s="60"/>
    </row>
    <row r="15" spans="1:18" ht="24.95" customHeight="1">
      <c r="A15" s="62"/>
      <c r="B15" s="42"/>
      <c r="C15" s="46"/>
      <c r="D15" s="30"/>
      <c r="E15" s="33"/>
      <c r="F15" s="35"/>
      <c r="G15" s="35"/>
      <c r="H15" s="61"/>
      <c r="I15" s="61"/>
      <c r="J15" s="61"/>
      <c r="K15" s="61"/>
      <c r="L15" s="61"/>
      <c r="M15" s="61"/>
      <c r="N15" s="61"/>
      <c r="O15" s="61"/>
      <c r="P15" s="60"/>
    </row>
    <row r="16" spans="1:18" ht="24.95" customHeight="1">
      <c r="A16" s="62"/>
      <c r="B16" s="42"/>
      <c r="C16" s="46"/>
      <c r="D16" s="30"/>
      <c r="E16" s="33"/>
      <c r="F16" s="35"/>
      <c r="G16" s="35"/>
      <c r="H16" s="61"/>
      <c r="I16" s="61"/>
      <c r="J16" s="61"/>
      <c r="K16" s="61"/>
      <c r="L16" s="61"/>
      <c r="M16" s="61"/>
      <c r="N16" s="61"/>
      <c r="O16" s="61"/>
      <c r="P16" s="60"/>
    </row>
    <row r="17" spans="1:18" ht="24.95" customHeight="1">
      <c r="A17" s="62"/>
      <c r="B17" s="42"/>
      <c r="C17" s="46"/>
      <c r="D17" s="30"/>
      <c r="E17" s="33"/>
      <c r="F17" s="35"/>
      <c r="G17" s="35"/>
      <c r="H17" s="61"/>
      <c r="I17" s="61"/>
      <c r="J17" s="61"/>
      <c r="K17" s="61"/>
      <c r="L17" s="61"/>
      <c r="M17" s="61"/>
      <c r="N17" s="61"/>
      <c r="O17" s="61"/>
      <c r="P17" s="60"/>
    </row>
    <row r="18" spans="1:18" ht="24.95" customHeight="1">
      <c r="A18" s="62"/>
      <c r="B18" s="42"/>
      <c r="C18" s="46"/>
      <c r="D18" s="30"/>
      <c r="E18" s="33"/>
      <c r="F18" s="35"/>
      <c r="G18" s="35"/>
      <c r="H18" s="61"/>
      <c r="I18" s="61"/>
      <c r="J18" s="61"/>
      <c r="K18" s="61"/>
      <c r="L18" s="61"/>
      <c r="M18" s="61"/>
      <c r="N18" s="61"/>
      <c r="O18" s="61"/>
      <c r="P18" s="60"/>
      <c r="Q18" s="2" t="s">
        <v>122</v>
      </c>
    </row>
    <row r="19" spans="1:18" ht="24.95" customHeight="1">
      <c r="A19" s="62"/>
      <c r="B19" s="42"/>
      <c r="C19" s="46"/>
      <c r="D19" s="30"/>
      <c r="E19" s="33"/>
      <c r="F19" s="35"/>
      <c r="G19" s="35"/>
      <c r="H19" s="61"/>
      <c r="I19" s="61"/>
      <c r="J19" s="61"/>
      <c r="K19" s="61"/>
      <c r="L19" s="61"/>
      <c r="M19" s="61"/>
      <c r="N19" s="61"/>
      <c r="O19" s="61"/>
      <c r="P19" s="60"/>
    </row>
    <row r="20" spans="1:18" ht="18.75" customHeight="1">
      <c r="A20" s="5"/>
      <c r="B20" s="18"/>
      <c r="C20" s="12"/>
      <c r="D20" s="14"/>
      <c r="E20" s="13"/>
      <c r="F20" s="19"/>
      <c r="G20" s="8"/>
      <c r="H20" s="61"/>
      <c r="I20" s="61"/>
      <c r="J20" s="61"/>
      <c r="K20" s="61"/>
      <c r="L20" s="61"/>
      <c r="M20" s="61"/>
      <c r="N20" s="61"/>
      <c r="O20" s="61"/>
      <c r="P20" s="60"/>
      <c r="R20" s="2"/>
    </row>
    <row r="21" spans="1:18">
      <c r="A21" s="92"/>
      <c r="B21" s="92"/>
      <c r="C21" s="92"/>
      <c r="D21" s="92"/>
      <c r="E21" s="92"/>
      <c r="F21" s="20"/>
      <c r="G21" s="20">
        <f>SUM(G10:G20)</f>
        <v>0</v>
      </c>
      <c r="H21" s="91"/>
      <c r="I21" s="91"/>
      <c r="J21" s="91"/>
      <c r="K21" s="91"/>
      <c r="L21" s="64">
        <f>SUM(L10:L20)</f>
        <v>0</v>
      </c>
      <c r="M21" s="64">
        <f>SUM(M10:M20)</f>
        <v>0</v>
      </c>
      <c r="N21" s="87"/>
      <c r="O21" s="87"/>
      <c r="P21" s="87"/>
      <c r="R21" s="2"/>
    </row>
    <row r="22" spans="1:18">
      <c r="A22" s="22"/>
      <c r="B22" s="22"/>
      <c r="C22" s="22"/>
      <c r="E22" s="22"/>
      <c r="F22" s="22"/>
      <c r="G22" s="22"/>
      <c r="H22" s="63"/>
      <c r="I22" s="63"/>
      <c r="J22" s="63"/>
      <c r="K22" s="63"/>
      <c r="L22" s="63"/>
      <c r="M22" s="63"/>
      <c r="N22" s="63"/>
      <c r="O22" s="63"/>
      <c r="P22" s="22"/>
      <c r="R22" s="2"/>
    </row>
    <row r="23" spans="1:18">
      <c r="A23" s="22"/>
      <c r="B23" s="22" t="s">
        <v>4</v>
      </c>
      <c r="C23" s="22"/>
      <c r="F23" s="22"/>
      <c r="G23" s="63"/>
      <c r="H23" s="63"/>
      <c r="I23" s="63"/>
      <c r="J23" s="63"/>
      <c r="K23" s="63"/>
      <c r="L23" s="63"/>
      <c r="M23" s="63"/>
      <c r="N23" s="90" t="s">
        <v>121</v>
      </c>
      <c r="O23" s="90"/>
      <c r="P23" s="90"/>
      <c r="R23" s="2"/>
    </row>
    <row r="24" spans="1:18">
      <c r="B24" s="22" t="s">
        <v>3</v>
      </c>
      <c r="F24" s="9"/>
      <c r="G24" s="9"/>
      <c r="N24" s="90" t="s">
        <v>2</v>
      </c>
      <c r="O24" s="90"/>
      <c r="P24" s="90"/>
      <c r="R24" s="2"/>
    </row>
    <row r="25" spans="1:18">
      <c r="B25" s="22"/>
      <c r="E25" s="9"/>
      <c r="F25" s="9"/>
      <c r="G25" s="9"/>
      <c r="R25" s="2"/>
    </row>
    <row r="26" spans="1:18">
      <c r="B26" s="22"/>
      <c r="E26" s="9"/>
      <c r="F26" s="9"/>
      <c r="G26" s="9"/>
      <c r="R26" s="2"/>
    </row>
    <row r="27" spans="1:18">
      <c r="B27" s="22"/>
      <c r="E27" s="9"/>
      <c r="F27" s="9"/>
      <c r="G27" s="9"/>
      <c r="R27" s="2"/>
    </row>
    <row r="28" spans="1:18">
      <c r="B28" s="22"/>
      <c r="E28" s="9"/>
      <c r="F28" s="9"/>
      <c r="G28" s="9"/>
      <c r="R28" s="2"/>
    </row>
    <row r="29" spans="1:18">
      <c r="B29" s="59" t="s">
        <v>116</v>
      </c>
      <c r="E29" s="9"/>
      <c r="F29" s="9"/>
      <c r="G29" s="9"/>
      <c r="N29" s="93" t="s">
        <v>118</v>
      </c>
      <c r="O29" s="93"/>
      <c r="P29" s="93"/>
      <c r="R29" s="2"/>
    </row>
    <row r="30" spans="1:18">
      <c r="B30" s="22" t="s">
        <v>117</v>
      </c>
      <c r="E30" s="9"/>
      <c r="F30" s="9"/>
      <c r="G30" s="9"/>
      <c r="N30" s="90" t="s">
        <v>119</v>
      </c>
      <c r="O30" s="90"/>
      <c r="P30" s="90"/>
      <c r="R30" s="2"/>
    </row>
    <row r="31" spans="1:18">
      <c r="E31" s="9"/>
      <c r="F31" s="9"/>
      <c r="G31" s="9"/>
      <c r="R31" s="2"/>
    </row>
    <row r="32" spans="1:18">
      <c r="E32" s="9"/>
      <c r="F32" s="9"/>
      <c r="G32" s="9"/>
      <c r="R32" s="2"/>
    </row>
    <row r="33" spans="5:18">
      <c r="E33" s="9"/>
      <c r="F33" s="9"/>
      <c r="G33" s="9"/>
      <c r="R33" s="2"/>
    </row>
    <row r="34" spans="5:18">
      <c r="E34" s="9"/>
      <c r="F34" s="9"/>
      <c r="G34" s="9"/>
      <c r="R34" s="2"/>
    </row>
    <row r="35" spans="5:18">
      <c r="E35" s="9"/>
      <c r="F35" s="9"/>
      <c r="G35" s="9"/>
      <c r="R35" s="2"/>
    </row>
    <row r="36" spans="5:18">
      <c r="E36" s="9"/>
      <c r="F36" s="9"/>
      <c r="G36" s="9"/>
      <c r="R36" s="2"/>
    </row>
  </sheetData>
  <autoFilter ref="N1:N36"/>
  <mergeCells count="28">
    <mergeCell ref="N23:P23"/>
    <mergeCell ref="K7:K8"/>
    <mergeCell ref="A1:P1"/>
    <mergeCell ref="A2:P2"/>
    <mergeCell ref="A3:P3"/>
    <mergeCell ref="A6:A8"/>
    <mergeCell ref="B6:B8"/>
    <mergeCell ref="C6:C8"/>
    <mergeCell ref="D6:D8"/>
    <mergeCell ref="E6:G6"/>
    <mergeCell ref="H6:L6"/>
    <mergeCell ref="M6:M8"/>
    <mergeCell ref="N30:P30"/>
    <mergeCell ref="L7:L8"/>
    <mergeCell ref="A21:E21"/>
    <mergeCell ref="H21:K21"/>
    <mergeCell ref="N21:P21"/>
    <mergeCell ref="N24:P24"/>
    <mergeCell ref="N29:P29"/>
    <mergeCell ref="N6:N8"/>
    <mergeCell ref="O6:O8"/>
    <mergeCell ref="P6:P8"/>
    <mergeCell ref="E7:E8"/>
    <mergeCell ref="F7:F8"/>
    <mergeCell ref="G7:G8"/>
    <mergeCell ref="H7:H8"/>
    <mergeCell ref="I7:I8"/>
    <mergeCell ref="J7:J8"/>
  </mergeCells>
  <printOptions horizontalCentered="1"/>
  <pageMargins left="0.11811023622047245" right="0.11811023622047245" top="0.35433070866141736" bottom="0.74803149606299213" header="0.31496062992125984" footer="0.31496062992125984"/>
  <pageSetup paperSize="256" scale="7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7"/>
  <sheetViews>
    <sheetView tabSelected="1" workbookViewId="0">
      <selection activeCell="I21" sqref="I21"/>
    </sheetView>
  </sheetViews>
  <sheetFormatPr defaultRowHeight="15"/>
  <cols>
    <col min="1" max="1" width="4.85546875" customWidth="1"/>
    <col min="2" max="2" width="8.85546875" customWidth="1"/>
    <col min="3" max="3" width="12" customWidth="1"/>
    <col min="4" max="4" width="7.5703125" customWidth="1"/>
    <col min="5" max="5" width="7.140625" customWidth="1"/>
    <col min="6" max="6" width="7.42578125" customWidth="1"/>
    <col min="7" max="7" width="7.5703125" customWidth="1"/>
    <col min="8" max="8" width="7.28515625" customWidth="1"/>
    <col min="9" max="9" width="8" customWidth="1"/>
    <col min="10" max="10" width="7" customWidth="1"/>
    <col min="11" max="11" width="10.140625" customWidth="1"/>
    <col min="12" max="12" width="9.42578125" customWidth="1"/>
    <col min="13" max="13" width="10.140625" customWidth="1"/>
    <col min="14" max="14" width="10.7109375" customWidth="1"/>
    <col min="15" max="15" width="11.140625" customWidth="1"/>
  </cols>
  <sheetData>
    <row r="1" spans="1:16">
      <c r="A1" s="82" t="s">
        <v>27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>
      <c r="A2" s="82" t="s">
        <v>129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>
      <c r="A3" s="82" t="s">
        <v>26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>
      <c r="A5" s="2"/>
      <c r="B5" s="2"/>
      <c r="C5" s="2"/>
      <c r="D5" s="27"/>
      <c r="E5" s="2"/>
      <c r="F5" s="2"/>
      <c r="G5" s="2"/>
      <c r="H5" s="9"/>
      <c r="I5" s="9"/>
      <c r="J5" s="9"/>
      <c r="K5" s="9"/>
      <c r="L5" s="9"/>
      <c r="M5" s="9"/>
      <c r="N5" s="9"/>
      <c r="O5" s="9"/>
      <c r="P5" s="2"/>
    </row>
    <row r="6" spans="1:16">
      <c r="A6" s="94" t="s">
        <v>25</v>
      </c>
      <c r="B6" s="95" t="s">
        <v>24</v>
      </c>
      <c r="C6" s="95" t="s">
        <v>128</v>
      </c>
      <c r="D6" s="95" t="s">
        <v>22</v>
      </c>
      <c r="E6" s="96" t="s">
        <v>21</v>
      </c>
      <c r="F6" s="96"/>
      <c r="G6" s="97"/>
      <c r="H6" s="98" t="s">
        <v>20</v>
      </c>
      <c r="I6" s="99"/>
      <c r="J6" s="99"/>
      <c r="K6" s="99"/>
      <c r="L6" s="99"/>
      <c r="M6" s="100"/>
      <c r="N6" s="101" t="s">
        <v>19</v>
      </c>
      <c r="O6" s="106" t="s">
        <v>127</v>
      </c>
      <c r="P6" s="106" t="s">
        <v>17</v>
      </c>
    </row>
    <row r="7" spans="1:16" ht="18.75" customHeight="1">
      <c r="A7" s="94"/>
      <c r="B7" s="95"/>
      <c r="C7" s="95"/>
      <c r="D7" s="95"/>
      <c r="E7" s="95" t="s">
        <v>15</v>
      </c>
      <c r="F7" s="104" t="s">
        <v>14</v>
      </c>
      <c r="G7" s="95" t="s">
        <v>13</v>
      </c>
      <c r="H7" s="103" t="s">
        <v>12</v>
      </c>
      <c r="I7" s="102" t="s">
        <v>11</v>
      </c>
      <c r="J7" s="103" t="s">
        <v>125</v>
      </c>
      <c r="K7" s="103" t="s">
        <v>10</v>
      </c>
      <c r="L7" s="101" t="s">
        <v>9</v>
      </c>
      <c r="M7" s="103" t="s">
        <v>8</v>
      </c>
      <c r="N7" s="102"/>
      <c r="O7" s="106"/>
      <c r="P7" s="106"/>
    </row>
    <row r="8" spans="1:16" ht="21" customHeight="1">
      <c r="A8" s="94"/>
      <c r="B8" s="95"/>
      <c r="C8" s="95"/>
      <c r="D8" s="95"/>
      <c r="E8" s="95"/>
      <c r="F8" s="105"/>
      <c r="G8" s="95"/>
      <c r="H8" s="106"/>
      <c r="I8" s="103"/>
      <c r="J8" s="106"/>
      <c r="K8" s="106"/>
      <c r="L8" s="103"/>
      <c r="M8" s="106"/>
      <c r="N8" s="103"/>
      <c r="O8" s="106"/>
      <c r="P8" s="106"/>
    </row>
    <row r="9" spans="1:16">
      <c r="A9" s="73">
        <v>1</v>
      </c>
      <c r="B9" s="73">
        <v>2</v>
      </c>
      <c r="C9" s="73">
        <v>3</v>
      </c>
      <c r="D9" s="73">
        <v>4</v>
      </c>
      <c r="E9" s="73">
        <v>5</v>
      </c>
      <c r="F9" s="73">
        <v>6</v>
      </c>
      <c r="G9" s="73">
        <v>7</v>
      </c>
      <c r="H9" s="65">
        <v>8</v>
      </c>
      <c r="I9" s="65">
        <v>9</v>
      </c>
      <c r="J9" s="65">
        <v>10</v>
      </c>
      <c r="K9" s="65">
        <v>11</v>
      </c>
      <c r="L9" s="65">
        <v>12</v>
      </c>
      <c r="M9" s="65">
        <v>13</v>
      </c>
      <c r="N9" s="65">
        <v>14</v>
      </c>
      <c r="O9" s="65">
        <v>15</v>
      </c>
      <c r="P9" s="65">
        <v>16</v>
      </c>
    </row>
    <row r="10" spans="1:16">
      <c r="A10" s="109" t="s">
        <v>126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1"/>
    </row>
    <row r="11" spans="1:16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4"/>
    </row>
    <row r="12" spans="1:16" ht="15" customHeight="1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4"/>
    </row>
    <row r="13" spans="1:16" ht="15" customHeight="1">
      <c r="A13" s="112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4"/>
    </row>
    <row r="14" spans="1:16" ht="15" customHeight="1">
      <c r="A14" s="112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4"/>
    </row>
    <row r="15" spans="1:16">
      <c r="A15" s="112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4"/>
    </row>
    <row r="16" spans="1:16">
      <c r="A16" s="112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4"/>
    </row>
    <row r="17" spans="1:16">
      <c r="A17" s="112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4"/>
    </row>
    <row r="18" spans="1:16">
      <c r="A18" s="115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7"/>
    </row>
    <row r="19" spans="1:16">
      <c r="A19" s="75"/>
      <c r="B19" s="75"/>
      <c r="C19" s="75"/>
      <c r="D19" s="75"/>
      <c r="E19" s="75"/>
      <c r="F19" s="76"/>
      <c r="G19" s="76"/>
      <c r="H19" s="77"/>
      <c r="I19" s="77"/>
      <c r="J19" s="77"/>
      <c r="K19" s="77"/>
      <c r="L19" s="78"/>
      <c r="M19" s="79"/>
      <c r="N19" s="80"/>
      <c r="O19" s="80"/>
      <c r="P19" s="80"/>
    </row>
    <row r="20" spans="1:16">
      <c r="A20" s="66"/>
      <c r="B20" s="66"/>
      <c r="C20" s="66" t="s">
        <v>4</v>
      </c>
      <c r="D20" s="66"/>
      <c r="E20" s="66"/>
      <c r="F20" s="66"/>
      <c r="G20" s="66"/>
      <c r="H20" s="74"/>
      <c r="I20" s="74"/>
      <c r="J20" s="74"/>
      <c r="K20" s="74"/>
      <c r="L20" s="74"/>
      <c r="M20" s="74"/>
      <c r="N20" s="107" t="s">
        <v>130</v>
      </c>
      <c r="O20" s="107"/>
      <c r="P20" s="107"/>
    </row>
    <row r="21" spans="1:16">
      <c r="A21" s="66"/>
      <c r="B21" s="68"/>
      <c r="C21" s="66" t="s">
        <v>3</v>
      </c>
      <c r="D21" s="68"/>
      <c r="E21" s="67"/>
      <c r="F21" s="66"/>
      <c r="G21" s="74"/>
      <c r="H21" s="74"/>
      <c r="I21" s="74"/>
      <c r="J21" s="74"/>
      <c r="K21" s="74"/>
      <c r="L21" s="74"/>
      <c r="M21" s="74"/>
      <c r="N21" s="107" t="s">
        <v>2</v>
      </c>
      <c r="O21" s="107"/>
      <c r="P21" s="107"/>
    </row>
    <row r="22" spans="1:16">
      <c r="A22" s="66"/>
      <c r="B22" s="68"/>
      <c r="C22" s="66"/>
      <c r="D22" s="68"/>
      <c r="E22" s="67"/>
      <c r="F22" s="66"/>
      <c r="G22" s="81"/>
      <c r="H22" s="81"/>
      <c r="I22" s="81"/>
      <c r="J22" s="81"/>
      <c r="K22" s="81"/>
      <c r="L22" s="81"/>
      <c r="M22" s="81"/>
      <c r="N22" s="81"/>
      <c r="O22" s="81"/>
      <c r="P22" s="81"/>
    </row>
    <row r="23" spans="1:16">
      <c r="A23" s="66"/>
      <c r="B23" s="68"/>
      <c r="C23" s="66"/>
      <c r="D23" s="68"/>
      <c r="E23" s="67"/>
      <c r="F23" s="66"/>
      <c r="G23" s="81"/>
      <c r="H23" s="81"/>
      <c r="I23" s="81"/>
      <c r="J23" s="81"/>
      <c r="K23" s="81"/>
      <c r="L23" s="81"/>
      <c r="M23" s="81"/>
      <c r="N23" s="81"/>
      <c r="O23" s="81"/>
      <c r="P23" s="81"/>
    </row>
    <row r="24" spans="1:16">
      <c r="A24" s="68"/>
      <c r="B24" s="68"/>
      <c r="C24" s="66"/>
      <c r="D24" s="68"/>
      <c r="E24" s="67"/>
      <c r="F24" s="69"/>
      <c r="G24" s="69"/>
      <c r="H24" s="69"/>
      <c r="I24" s="69"/>
      <c r="J24" s="69"/>
      <c r="K24" s="69"/>
      <c r="L24" s="69"/>
      <c r="M24" s="69"/>
      <c r="N24" s="107"/>
      <c r="O24" s="107"/>
      <c r="P24" s="107"/>
    </row>
    <row r="25" spans="1:16">
      <c r="A25" s="68"/>
      <c r="B25" s="68"/>
      <c r="C25" s="66"/>
      <c r="D25" s="68"/>
      <c r="E25" s="67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8"/>
    </row>
    <row r="26" spans="1:16" ht="14.25" customHeight="1">
      <c r="A26" s="68"/>
      <c r="B26" s="70"/>
      <c r="C26" s="71" t="s">
        <v>131</v>
      </c>
      <c r="D26" s="70"/>
      <c r="E26" s="67"/>
      <c r="F26" s="69"/>
      <c r="G26" s="69"/>
      <c r="H26" s="69"/>
      <c r="I26" s="69"/>
      <c r="J26" s="69"/>
      <c r="K26" s="69"/>
      <c r="L26" s="69"/>
      <c r="M26" s="69"/>
      <c r="N26" s="108" t="s">
        <v>123</v>
      </c>
      <c r="O26" s="108"/>
      <c r="P26" s="108"/>
    </row>
    <row r="27" spans="1:16">
      <c r="A27" s="68"/>
      <c r="B27" s="68"/>
      <c r="C27" s="66" t="s">
        <v>132</v>
      </c>
      <c r="D27" s="68"/>
      <c r="E27" s="67"/>
      <c r="F27" s="69"/>
      <c r="G27" s="69"/>
      <c r="H27" s="69"/>
      <c r="I27" s="69"/>
      <c r="J27" s="69"/>
      <c r="K27" s="69"/>
      <c r="L27" s="69"/>
      <c r="M27" s="69"/>
      <c r="N27" s="107" t="s">
        <v>124</v>
      </c>
      <c r="O27" s="107"/>
      <c r="P27" s="107"/>
    </row>
  </sheetData>
  <mergeCells count="27">
    <mergeCell ref="N27:P27"/>
    <mergeCell ref="M7:M8"/>
    <mergeCell ref="N20:P20"/>
    <mergeCell ref="N21:P21"/>
    <mergeCell ref="N24:P24"/>
    <mergeCell ref="N26:P26"/>
    <mergeCell ref="O6:O8"/>
    <mergeCell ref="P6:P8"/>
    <mergeCell ref="A10:P18"/>
    <mergeCell ref="K7:K8"/>
    <mergeCell ref="L7:L8"/>
    <mergeCell ref="A1:P1"/>
    <mergeCell ref="A2:P2"/>
    <mergeCell ref="A3:P3"/>
    <mergeCell ref="A6:A8"/>
    <mergeCell ref="B6:B8"/>
    <mergeCell ref="C6:C8"/>
    <mergeCell ref="D6:D8"/>
    <mergeCell ref="E6:G6"/>
    <mergeCell ref="H6:M6"/>
    <mergeCell ref="N6:N8"/>
    <mergeCell ref="E7:E8"/>
    <mergeCell ref="F7:F8"/>
    <mergeCell ref="G7:G8"/>
    <mergeCell ref="H7:H8"/>
    <mergeCell ref="I7:I8"/>
    <mergeCell ref="J7:J8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Daftar pengadaan Barang S1</vt:lpstr>
      <vt:lpstr>Daftar pengadaan Barang T1</vt:lpstr>
      <vt:lpstr>Daftar pengadaan Barang T2</vt:lpstr>
      <vt:lpstr>Daftar pengadaan Barang T3</vt:lpstr>
      <vt:lpstr>Daftar pengadaan Barang T4</vt:lpstr>
      <vt:lpstr>Daftar pengadaan Barang 2016</vt:lpstr>
      <vt:lpstr>Pengadaan Barang Smtr 1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2018-03-27T02:40:30Z</cp:lastPrinted>
  <dcterms:created xsi:type="dcterms:W3CDTF">2013-01-29T03:27:46Z</dcterms:created>
  <dcterms:modified xsi:type="dcterms:W3CDTF">2018-09-27T03:59:49Z</dcterms:modified>
</cp:coreProperties>
</file>