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KOORDINASI DAN PENYUSUNAN LAPORAN CAPAIAN KINERJA DAN IKHTISAR REALISASI KINERJA\LRA\"/>
    </mc:Choice>
  </mc:AlternateContent>
  <bookViews>
    <workbookView xWindow="0" yWindow="0" windowWidth="28800" windowHeight="12435"/>
  </bookViews>
  <sheets>
    <sheet name="REKAPITULASI" sheetId="1" r:id="rId1"/>
    <sheet name="GRAFIK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100" localSheetId="0">#REF!</definedName>
    <definedName name="_100">#REF!</definedName>
    <definedName name="aaaaaa">[1]Sheet1!$A$13:$A$50</definedName>
    <definedName name="AD109_1601">[2]Sheet1!$A$13:$FX$50</definedName>
    <definedName name="AD109_1601_NOMOR">[2]Sheet1!$A$13:$A$50</definedName>
    <definedName name="AE113_2102">[3]Sheet1!$A$13:$FX$50</definedName>
    <definedName name="AE113_2102_NOMOR">[3]Sheet1!$A$13:$A$50</definedName>
    <definedName name="AF119_1801">[4]Sheet1!$A$13:$FX$50</definedName>
    <definedName name="AF119_1801_nomor">[4]Sheet1!$A$13:$A$50</definedName>
    <definedName name="AF119_1801_nomor2">[5]Sheet1!$A$13:$A$50</definedName>
    <definedName name="AG120_0101">[6]Sheet1!$A$13:$FX$50</definedName>
    <definedName name="AG120_0101_nomor">[6]Sheet1!$A$13:$A$50</definedName>
    <definedName name="AH120_0102">[7]Sheet1!$A$13:$FX$50</definedName>
    <definedName name="AH120_0102_nomor">[7]Sheet1!$A$13:$A$50</definedName>
    <definedName name="AI120_0103">[8]Sheet1!$A$13:$FX$50</definedName>
    <definedName name="AI120_0103_nomor">[8]Sheet1!$A$13:$A$50</definedName>
    <definedName name="AJ120_0107">[9]Sheet1!$A$13:$FX$50</definedName>
    <definedName name="AJ120_0107_nomor">[9]Sheet1!$A$13:$A$50</definedName>
    <definedName name="AK120_0108">[10]Sheet1!$A$13:$FX$50</definedName>
    <definedName name="AK120_0108_nomor">[10]Sheet1!$A$13:$A$50</definedName>
    <definedName name="AL120_0110">[11]Sheet1!$A$13:$FX$50</definedName>
    <definedName name="AL120_0110_nomor">[11]Sheet1!$A$13:$A$50</definedName>
    <definedName name="AM120_0111">[12]Sheet1!$A$13:$FX$50</definedName>
    <definedName name="AM120_0111_nomor">[12]Sheet1!$A$13:$A$50</definedName>
    <definedName name="AN120_0112">[13]Sheet1!$A$13:$FX$50</definedName>
    <definedName name="AN120_0112_nomor">[13]Sheet1!$A$13:$A$50</definedName>
    <definedName name="Ao120_0117">[14]Sheet1!$A$13:$GR$50</definedName>
    <definedName name="Ao120_0117_nomor">[14]Sheet1!$A$13:$A$50</definedName>
    <definedName name="Ap120_0118">[15]Sheet1!$A$13:$FX$50</definedName>
    <definedName name="Ap120_0118_nomor">[15]Sheet1!$A$13:$A$50</definedName>
    <definedName name="Aq120_0205">[16]Sheet1!$A$13:$FX$51</definedName>
    <definedName name="Aq120_0205_nomor">[16]Sheet1!$A$13:$A$51</definedName>
    <definedName name="Ar120_0207">[17]Sheet1!$A$13:$FX$50</definedName>
    <definedName name="Ar120_0207_nomor">[17]Sheet1!$A$13:$A$50</definedName>
    <definedName name="As120_0209">[18]Sheet1!$A$13:$FX$50</definedName>
    <definedName name="As120_0209_nomor">[18]Sheet1!$A$13:$A$50</definedName>
    <definedName name="At120_0210">[19]Sheet1!$A$13:$FX$49</definedName>
    <definedName name="At120_0210_nomor">[19]Sheet1!$A$13:$A$49</definedName>
    <definedName name="Au120_0211">[20]Sheet1!$A$13:$FX$50</definedName>
    <definedName name="Au120_0211_nomor">[20]Sheet1!$A$13:$A$50</definedName>
    <definedName name="Av120_0212">[21]Sheet1!$A$13:$FX$50</definedName>
    <definedName name="Av120_0212_nomor">[21]Sheet1!$A$13:$A$50</definedName>
    <definedName name="Aw120_0221">[22]Sheet1!$A$13:$FX$50</definedName>
    <definedName name="Aw120_0221_nomor">[22]Sheet1!$A$13:$A$50</definedName>
    <definedName name="Ax120_0222">[23]Sheet1!$A$13:$FX$50</definedName>
    <definedName name="Ax120_0222_nomor">[23]Sheet1!$A$13:$A$50</definedName>
    <definedName name="Ay120_0224">[24]Sheet1!$A$13:$FX$50</definedName>
    <definedName name="Ay120_0224_nomor">[24]Sheet1!$A$13:$A$50</definedName>
    <definedName name="Az120_0226">[25]Sheet1!$A$13:$FX$50</definedName>
    <definedName name="Az120_0226_nomor">[25]Sheet1!$A$13:$A$50</definedName>
    <definedName name="ba120_0228">[26]Sheet1!$A$13:$FX$50</definedName>
    <definedName name="ba120_0228_nomor">[26]Sheet1!$A$13:$A$50</definedName>
    <definedName name="bb120_0242">[27]Sheet1!$A$13:$FX$50</definedName>
    <definedName name="bb120_0242_nomor">[27]Sheet1!$A$13:$A$50</definedName>
    <definedName name="bc120_0302">[28]Sheet1!$A$13:$FX$50</definedName>
    <definedName name="bc120_0302_nomor">[28]Sheet1!$A$13:$A$50</definedName>
    <definedName name="bd120_0601">[29]Sheet1!$A$13:$FX$50</definedName>
    <definedName name="bd120_0601_nomor">[29]Sheet1!$A$13:$A$50</definedName>
    <definedName name="be120_0602">[30]Sheet1!$A$13:$FX$50</definedName>
    <definedName name="be120_0602_nomor">[30]Sheet1!$A$13:$A$50</definedName>
    <definedName name="bf120_0604">[31]Sheet1!$A$13:$FX$50</definedName>
    <definedName name="bf120_0604_nomor">[31]Sheet1!$A$13:$A$50</definedName>
    <definedName name="bg120_1601">[32]Sheet1!$A$13:$FX$50</definedName>
    <definedName name="bg120_1601_nomor">[32]Sheet1!$A$13:$A$50</definedName>
    <definedName name="bh120_1602">[33]Sheet1!$A$13:$FX$50</definedName>
    <definedName name="bh120_1602_nomor">[33]Sheet1!$A$13:$A$50</definedName>
    <definedName name="bi120_1603">[34]Sheet1!$A$13:$FX$50</definedName>
    <definedName name="bi120_1603_nomor">[34]Sheet1!$A$13:$A$50</definedName>
    <definedName name="BidangUrusan">[35]BidangUrusan!$A$2:$B$36</definedName>
    <definedName name="bj120_1604">[36]Sheet1!$A$13:$FX$51</definedName>
    <definedName name="bj120_1604_nomor">[36]Sheet1!$A$13:$A$51</definedName>
    <definedName name="bk120_1605">[37]Sheet1!$A$13:$FX$50</definedName>
    <definedName name="bk120_1605_nomor">[37]Sheet1!$A$13:$A$50</definedName>
    <definedName name="bl120_1606">[38]Sheet1!$A$13:$FX$50</definedName>
    <definedName name="bl120_1606_nomor">[38]Sheet1!$A$13:$A$50</definedName>
    <definedName name="bm120_1607">[39]Sheet1!$A$13:$FX$50</definedName>
    <definedName name="bm120_1607_nomor">[39]Sheet1!$A$13:$A$50</definedName>
    <definedName name="bn120_1716">[40]Sheet1!$A$13:$FX$50</definedName>
    <definedName name="bn120_1716_nomor">[40]Sheet1!$A$13:$A$50</definedName>
    <definedName name="bo120_2003">[41]Sheet1!$A$13:$FX$49</definedName>
    <definedName name="bo120_2003_nomor">[41]Sheet1!$A$13:$A$49</definedName>
    <definedName name="bp120_2301">[42]Sheet1!$A$13:$FX$50</definedName>
    <definedName name="bp120_2301_nomor">[42]Sheet1!$A$13:$A$50</definedName>
    <definedName name="bq120_2501">[43]Sheet1!$A$13:$FX$50</definedName>
    <definedName name="bq120_2501_nomor">[43]Sheet1!$A$13:$A$50</definedName>
    <definedName name="br120_2603">[44]Sheet1!$A$13:$FX$50</definedName>
    <definedName name="br120_2603_nomor">[44]Sheet1!$A$13:$A$50</definedName>
    <definedName name="bs120_2604">[45]Sheet1!$A$13:$FX$50</definedName>
    <definedName name="bs120_2604_nomor">[45]Sheet1!$A$13:$A$50</definedName>
    <definedName name="bt120_2607">[46]Sheet1!$A$13:$FX$50</definedName>
    <definedName name="bt120_2607_nomor">[46]Sheet1!$A$13:$A$50</definedName>
    <definedName name="bu120_2701">[47]Sheet1!$A$13:$FX$50</definedName>
    <definedName name="bu120_2701_nomor">[47]Sheet1!$A$13:$A$50</definedName>
    <definedName name="bv120_2704">[48]Sheet1!$A$13:$FX$50</definedName>
    <definedName name="bv120_2704_nomor">[48]Sheet1!$A$13:$A$50</definedName>
    <definedName name="bw120_2801">[49]Sheet1!$A$13:$FX$50</definedName>
    <definedName name="bw120_2801_nomor">[49]Sheet1!$A$13:$A$50</definedName>
    <definedName name="bx120_2803">[50]Sheet1!$A$13:$FX$50</definedName>
    <definedName name="bx120_2803_nomor">[50]Sheet1!$A$13:$A$50</definedName>
    <definedName name="by120_2807">[51]Sheet1!$A$13:$FX$50</definedName>
    <definedName name="by120_2807_nomor">[51]Sheet1!$A$13:$A$50</definedName>
    <definedName name="bz120_2811">[52]Sheet1!$A$13:$FX$50</definedName>
    <definedName name="bz120_2811_nomor">[52]Sheet1!$A$13:$A$50</definedName>
    <definedName name="ca120_2813">[53]Sheet1!$A$13:$FX$50</definedName>
    <definedName name="ca120_2813_nomor">[53]Sheet1!$A$13:$A$50</definedName>
    <definedName name="cb120_3001">[54]Sheet1!$A$13:$FX$50</definedName>
    <definedName name="cb120_3001_nomor">[54]Sheet1!$A$13:$A$50</definedName>
    <definedName name="cd120_3101">[55]Sheet1!$A$13:$FX$50</definedName>
    <definedName name="cd120_3101_nomor">[55]Sheet1!$A$13:$A$50</definedName>
    <definedName name="ce120_3202">[56]Sheet1!$A$13:$FX$50</definedName>
    <definedName name="ce120_3202_nomor">[56]Sheet1!$A$13:$A$50</definedName>
    <definedName name="cf121_1706">[57]Sheet1!$A$13:$FX$50</definedName>
    <definedName name="cf121_1706_nomor">[57]Sheet1!$A$13:$A$50</definedName>
    <definedName name="cg121_1804">[58]Sheet1!$A$13:$FX$50</definedName>
    <definedName name="cg121_1804_nomor">[58]Sheet1!$A$13:$A$50</definedName>
    <definedName name="ch125_1802">[59]Sheet1!$A$13:$FX$50</definedName>
    <definedName name="ch125_1802_nomor">[59]Sheet1!$A$13:$A$50</definedName>
    <definedName name="ci206_1804">[60]Sheet1!$A$13:$FX$50</definedName>
    <definedName name="ci206_1804_nomor">[60]Sheet1!$A$13:$A$50</definedName>
    <definedName name="ekonomi_106_1904">[61]Sheet1!$A$13:$FX$50</definedName>
    <definedName name="ekonomi_106_1904_NOMOR">[61]Sheet1!$A$13:$A$50</definedName>
    <definedName name="fsdgg">[62]Sheet1!$A$13:$A$50</definedName>
    <definedName name="gaji120_0000">[63]Sheet1!$A$13:$FX$50</definedName>
    <definedName name="gaji120_0000_nomor">[63]Sheet1!$A$13:$A$50</definedName>
    <definedName name="Kegiatan">[35]Kegiatan!$A$2:$B$1662</definedName>
    <definedName name="MONEV_106_2208">[64]Sheet1!$A$13:$FX$34</definedName>
    <definedName name="MONEV_106_2208_NOMOR">[64]Sheet1!$A$13:$A$34</definedName>
    <definedName name="PEP" localSheetId="0">#REF!</definedName>
    <definedName name="PEP">#REF!</definedName>
    <definedName name="persampahan_108_1502">[65]Sheet1!$A$13:$FP$50</definedName>
    <definedName name="persampahan_108_1502_nomor">[65]Sheet1!$A$13:$A$50</definedName>
    <definedName name="_xlnm.Print_Area" localSheetId="1">GRAFIK!$A$1:$Q$42</definedName>
    <definedName name="_xlnm.Print_Area" localSheetId="0">REKAPITULASI!$B$2:$W$107</definedName>
    <definedName name="_xlnm.Print_Titles" localSheetId="0">REKAPITULASI!$7:$9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1" l="1"/>
  <c r="M19" i="1"/>
  <c r="M25" i="1"/>
  <c r="M18" i="1"/>
  <c r="P15" i="1"/>
  <c r="U16" i="1"/>
  <c r="R16" i="1"/>
  <c r="V16" i="1"/>
  <c r="U15" i="1"/>
  <c r="Q15" i="1"/>
  <c r="R15" i="1"/>
  <c r="V15" i="1"/>
  <c r="T16" i="1"/>
  <c r="T15" i="1"/>
  <c r="P29" i="1"/>
  <c r="P41" i="1"/>
  <c r="P42" i="2"/>
  <c r="O42" i="2"/>
  <c r="N42" i="2"/>
  <c r="M42" i="2"/>
  <c r="L42" i="2"/>
  <c r="K42" i="2"/>
  <c r="J42" i="2"/>
  <c r="I42" i="2"/>
  <c r="H42" i="2"/>
  <c r="G42" i="2"/>
  <c r="F42" i="2"/>
  <c r="E42" i="2"/>
  <c r="U95" i="1"/>
  <c r="R95" i="1"/>
  <c r="T95" i="1"/>
  <c r="I95" i="1"/>
  <c r="U93" i="1"/>
  <c r="R93" i="1"/>
  <c r="V93" i="1"/>
  <c r="Q93" i="1"/>
  <c r="Q92" i="1"/>
  <c r="I93" i="1"/>
  <c r="P92" i="1"/>
  <c r="M92" i="1"/>
  <c r="R92" i="1"/>
  <c r="K92" i="1"/>
  <c r="U89" i="1"/>
  <c r="R89" i="1"/>
  <c r="T89" i="1"/>
  <c r="K89" i="1"/>
  <c r="U88" i="1"/>
  <c r="R88" i="1"/>
  <c r="V88" i="1"/>
  <c r="K88" i="1"/>
  <c r="K86" i="1"/>
  <c r="U87" i="1"/>
  <c r="R87" i="1"/>
  <c r="V87" i="1"/>
  <c r="P86" i="1"/>
  <c r="M86" i="1"/>
  <c r="I86" i="1"/>
  <c r="V85" i="1"/>
  <c r="U85" i="1"/>
  <c r="U84" i="1"/>
  <c r="T85" i="1"/>
  <c r="V84" i="1"/>
  <c r="T84" i="1"/>
  <c r="Q84" i="1"/>
  <c r="P84" i="1"/>
  <c r="K84" i="1"/>
  <c r="I84" i="1"/>
  <c r="U83" i="1"/>
  <c r="R83" i="1"/>
  <c r="T83" i="1"/>
  <c r="U82" i="1"/>
  <c r="R82" i="1"/>
  <c r="T82" i="1"/>
  <c r="U81" i="1"/>
  <c r="R81" i="1"/>
  <c r="T81" i="1"/>
  <c r="U80" i="1"/>
  <c r="R80" i="1"/>
  <c r="T80" i="1"/>
  <c r="U77" i="1"/>
  <c r="R77" i="1"/>
  <c r="T77" i="1"/>
  <c r="Q77" i="1"/>
  <c r="Q75" i="1"/>
  <c r="U76" i="1"/>
  <c r="R76" i="1"/>
  <c r="V76" i="1"/>
  <c r="P75" i="1"/>
  <c r="M75" i="1"/>
  <c r="K75" i="1"/>
  <c r="I75" i="1"/>
  <c r="U74" i="1"/>
  <c r="U73" i="1"/>
  <c r="R74" i="1"/>
  <c r="V74" i="1"/>
  <c r="P73" i="1"/>
  <c r="M73" i="1"/>
  <c r="K73" i="1"/>
  <c r="I73" i="1"/>
  <c r="U72" i="1"/>
  <c r="R72" i="1"/>
  <c r="V72" i="1"/>
  <c r="U71" i="1"/>
  <c r="R71" i="1"/>
  <c r="V71" i="1"/>
  <c r="U70" i="1"/>
  <c r="R70" i="1"/>
  <c r="V70" i="1"/>
  <c r="Q69" i="1"/>
  <c r="P69" i="1"/>
  <c r="M69" i="1"/>
  <c r="R69" i="1"/>
  <c r="K69" i="1"/>
  <c r="I69" i="1"/>
  <c r="U67" i="1"/>
  <c r="T67" i="1"/>
  <c r="K67" i="1"/>
  <c r="U66" i="1"/>
  <c r="R66" i="1"/>
  <c r="T66" i="1"/>
  <c r="U65" i="1"/>
  <c r="R65" i="1"/>
  <c r="T65" i="1"/>
  <c r="K65" i="1"/>
  <c r="U64" i="1"/>
  <c r="R64" i="1"/>
  <c r="V64" i="1"/>
  <c r="K64" i="1"/>
  <c r="U63" i="1"/>
  <c r="R63" i="1"/>
  <c r="T63" i="1"/>
  <c r="K63" i="1"/>
  <c r="U62" i="1"/>
  <c r="R62" i="1"/>
  <c r="V62" i="1"/>
  <c r="K62" i="1"/>
  <c r="I62" i="1"/>
  <c r="I63" i="1"/>
  <c r="U57" i="1"/>
  <c r="R57" i="1"/>
  <c r="T57" i="1"/>
  <c r="Q56" i="1"/>
  <c r="P56" i="1"/>
  <c r="M56" i="1"/>
  <c r="U54" i="1"/>
  <c r="U53" i="1"/>
  <c r="R54" i="1"/>
  <c r="V54" i="1"/>
  <c r="P53" i="1"/>
  <c r="M53" i="1"/>
  <c r="R53" i="1"/>
  <c r="K53" i="1"/>
  <c r="I53" i="1"/>
  <c r="U52" i="1"/>
  <c r="U51" i="1"/>
  <c r="R52" i="1"/>
  <c r="V52" i="1"/>
  <c r="P51" i="1"/>
  <c r="P50" i="1"/>
  <c r="M51" i="1"/>
  <c r="R51" i="1"/>
  <c r="K51" i="1"/>
  <c r="I51" i="1"/>
  <c r="I50" i="1"/>
  <c r="K50" i="1"/>
  <c r="U49" i="1"/>
  <c r="R49" i="1"/>
  <c r="V49" i="1"/>
  <c r="K49" i="1"/>
  <c r="U48" i="1"/>
  <c r="R48" i="1"/>
  <c r="T48" i="1"/>
  <c r="I48" i="1"/>
  <c r="P47" i="1"/>
  <c r="M47" i="1"/>
  <c r="R47" i="1"/>
  <c r="K47" i="1"/>
  <c r="K46" i="1"/>
  <c r="I47" i="1"/>
  <c r="M46" i="1"/>
  <c r="I46" i="1"/>
  <c r="U43" i="1"/>
  <c r="R43" i="1"/>
  <c r="T43" i="1"/>
  <c r="U42" i="1"/>
  <c r="R42" i="1"/>
  <c r="T42" i="1"/>
  <c r="M41" i="1"/>
  <c r="K41" i="1"/>
  <c r="I41" i="1"/>
  <c r="U40" i="1"/>
  <c r="U39" i="1"/>
  <c r="R40" i="1"/>
  <c r="T40" i="1"/>
  <c r="P39" i="1"/>
  <c r="M39" i="1"/>
  <c r="R39" i="1"/>
  <c r="K39" i="1"/>
  <c r="K38" i="1"/>
  <c r="I39" i="1"/>
  <c r="M38" i="1"/>
  <c r="I38" i="1"/>
  <c r="U37" i="1"/>
  <c r="U36" i="1"/>
  <c r="R37" i="1"/>
  <c r="T37" i="1"/>
  <c r="P36" i="1"/>
  <c r="M36" i="1"/>
  <c r="K36" i="1"/>
  <c r="I36" i="1"/>
  <c r="U35" i="1"/>
  <c r="R35" i="1"/>
  <c r="T35" i="1"/>
  <c r="U34" i="1"/>
  <c r="R34" i="1"/>
  <c r="T34" i="1"/>
  <c r="P33" i="1"/>
  <c r="M33" i="1"/>
  <c r="K33" i="1"/>
  <c r="I33" i="1"/>
  <c r="X31" i="1"/>
  <c r="R31" i="1"/>
  <c r="V31" i="1"/>
  <c r="U31" i="1"/>
  <c r="U30" i="1"/>
  <c r="R30" i="1"/>
  <c r="V30" i="1"/>
  <c r="M29" i="1"/>
  <c r="M28" i="1"/>
  <c r="K29" i="1"/>
  <c r="I29" i="1"/>
  <c r="K28" i="1"/>
  <c r="U26" i="1"/>
  <c r="U25" i="1"/>
  <c r="R26" i="1"/>
  <c r="V26" i="1"/>
  <c r="P25" i="1"/>
  <c r="K25" i="1"/>
  <c r="I25" i="1"/>
  <c r="U23" i="1"/>
  <c r="R23" i="1"/>
  <c r="V23" i="1"/>
  <c r="I23" i="1"/>
  <c r="I19" i="1"/>
  <c r="I18" i="1"/>
  <c r="U21" i="1"/>
  <c r="R21" i="1"/>
  <c r="T21" i="1"/>
  <c r="U20" i="1"/>
  <c r="R20" i="1"/>
  <c r="T20" i="1"/>
  <c r="P19" i="1"/>
  <c r="R19" i="1"/>
  <c r="T19" i="1"/>
  <c r="K19" i="1"/>
  <c r="O12" i="1"/>
  <c r="O11" i="1"/>
  <c r="O10" i="1"/>
  <c r="T62" i="1"/>
  <c r="I92" i="1"/>
  <c r="R33" i="1"/>
  <c r="V33" i="1"/>
  <c r="R36" i="1"/>
  <c r="V36" i="1"/>
  <c r="U41" i="1"/>
  <c r="K18" i="1"/>
  <c r="K12" i="1"/>
  <c r="K11" i="1"/>
  <c r="K10" i="1"/>
  <c r="I28" i="1"/>
  <c r="I12" i="1"/>
  <c r="I11" i="1"/>
  <c r="I10" i="1"/>
  <c r="Q55" i="1"/>
  <c r="Q17" i="1"/>
  <c r="K56" i="1"/>
  <c r="K55" i="1"/>
  <c r="V21" i="1"/>
  <c r="M50" i="1"/>
  <c r="T64" i="1"/>
  <c r="R41" i="1"/>
  <c r="T41" i="1"/>
  <c r="R75" i="1"/>
  <c r="V75" i="1"/>
  <c r="V67" i="1"/>
  <c r="R56" i="1"/>
  <c r="V56" i="1"/>
  <c r="M55" i="1"/>
  <c r="V65" i="1"/>
  <c r="U92" i="1"/>
  <c r="T87" i="1"/>
  <c r="U86" i="1"/>
  <c r="V81" i="1"/>
  <c r="T71" i="1"/>
  <c r="T70" i="1"/>
  <c r="V66" i="1"/>
  <c r="V63" i="1"/>
  <c r="V48" i="1"/>
  <c r="R25" i="1"/>
  <c r="V25" i="1"/>
  <c r="T26" i="1"/>
  <c r="V20" i="1"/>
  <c r="U19" i="1"/>
  <c r="U18" i="1"/>
  <c r="V95" i="1"/>
  <c r="V89" i="1"/>
  <c r="R86" i="1"/>
  <c r="V86" i="1"/>
  <c r="V83" i="1"/>
  <c r="V82" i="1"/>
  <c r="V80" i="1"/>
  <c r="V77" i="1"/>
  <c r="U75" i="1"/>
  <c r="R73" i="1"/>
  <c r="T73" i="1"/>
  <c r="T74" i="1"/>
  <c r="T72" i="1"/>
  <c r="U69" i="1"/>
  <c r="V57" i="1"/>
  <c r="U56" i="1"/>
  <c r="P55" i="1"/>
  <c r="T54" i="1"/>
  <c r="U50" i="1"/>
  <c r="T52" i="1"/>
  <c r="R50" i="1"/>
  <c r="V50" i="1"/>
  <c r="U47" i="1"/>
  <c r="U46" i="1"/>
  <c r="T49" i="1"/>
  <c r="P46" i="1"/>
  <c r="R46" i="1"/>
  <c r="V46" i="1"/>
  <c r="V43" i="1"/>
  <c r="U38" i="1"/>
  <c r="V42" i="1"/>
  <c r="V40" i="1"/>
  <c r="P38" i="1"/>
  <c r="R38" i="1"/>
  <c r="V38" i="1"/>
  <c r="V37" i="1"/>
  <c r="V35" i="1"/>
  <c r="U33" i="1"/>
  <c r="V34" i="1"/>
  <c r="U29" i="1"/>
  <c r="T30" i="1"/>
  <c r="P18" i="1"/>
  <c r="T23" i="1"/>
  <c r="V69" i="1"/>
  <c r="T69" i="1"/>
  <c r="V41" i="1"/>
  <c r="T92" i="1"/>
  <c r="V92" i="1"/>
  <c r="V51" i="1"/>
  <c r="T51" i="1"/>
  <c r="I64" i="1"/>
  <c r="I65" i="1"/>
  <c r="I56" i="1"/>
  <c r="I55" i="1"/>
  <c r="V39" i="1"/>
  <c r="T39" i="1"/>
  <c r="V47" i="1"/>
  <c r="T47" i="1"/>
  <c r="V19" i="1"/>
  <c r="T53" i="1"/>
  <c r="V53" i="1"/>
  <c r="T76" i="1"/>
  <c r="P28" i="1"/>
  <c r="T31" i="1"/>
  <c r="T88" i="1"/>
  <c r="T93" i="1"/>
  <c r="T56" i="1"/>
  <c r="T86" i="1"/>
  <c r="V73" i="1"/>
  <c r="T33" i="1"/>
  <c r="T36" i="1"/>
  <c r="T46" i="1"/>
  <c r="T75" i="1"/>
  <c r="M17" i="1"/>
  <c r="R55" i="1"/>
  <c r="V55" i="1"/>
  <c r="U28" i="1"/>
  <c r="T25" i="1"/>
  <c r="U55" i="1"/>
  <c r="T50" i="1"/>
  <c r="T38" i="1"/>
  <c r="R29" i="1"/>
  <c r="R18" i="1"/>
  <c r="U17" i="1"/>
  <c r="T55" i="1"/>
  <c r="T18" i="1"/>
  <c r="V18" i="1"/>
  <c r="R28" i="1"/>
  <c r="P17" i="1"/>
  <c r="R17" i="1"/>
  <c r="V29" i="1"/>
  <c r="T29" i="1"/>
  <c r="V28" i="1"/>
  <c r="V12" i="1"/>
  <c r="V11" i="1"/>
  <c r="V10" i="1"/>
  <c r="T28" i="1"/>
  <c r="T12" i="1"/>
  <c r="T11" i="1"/>
  <c r="T10" i="1"/>
  <c r="T17" i="1"/>
  <c r="V17" i="1"/>
  <c r="R12" i="1"/>
  <c r="R11" i="1"/>
  <c r="R10" i="1"/>
</calcChain>
</file>

<file path=xl/sharedStrings.xml><?xml version="1.0" encoding="utf-8"?>
<sst xmlns="http://schemas.openxmlformats.org/spreadsheetml/2006/main" count="422" uniqueCount="286">
  <si>
    <t>INDIKATOR TUJUAN/</t>
  </si>
  <si>
    <t>SATUAN KINERJA</t>
  </si>
  <si>
    <t>KINERJA TAHUN DASAR</t>
  </si>
  <si>
    <t>TARGET KINERJA DAN KERANGKA PENDANAAN</t>
  </si>
  <si>
    <t>Target</t>
  </si>
  <si>
    <t>Rp</t>
  </si>
  <si>
    <t>%</t>
  </si>
  <si>
    <t>2.25</t>
  </si>
  <si>
    <t>Orang</t>
  </si>
  <si>
    <t>Unit</t>
  </si>
  <si>
    <t>Meningkatnya pembinaan organisasi pemuda dan cabang olah raga</t>
  </si>
  <si>
    <t>Indeks Pembangunan Kepemudaan</t>
  </si>
  <si>
    <t xml:space="preserve">Persentase pemuda yang mandiri </t>
  </si>
  <si>
    <t xml:space="preserve">Capaian Pembinaan KeOlah ragaan </t>
  </si>
  <si>
    <t>Capaian Pembinaan Pemuda dan Olahraga</t>
  </si>
  <si>
    <t>NA</t>
  </si>
  <si>
    <t>Kegiatan</t>
  </si>
  <si>
    <t>Sarpras</t>
  </si>
  <si>
    <t>Dokumen</t>
  </si>
  <si>
    <t>Capaian kerjasama pariwisata</t>
  </si>
  <si>
    <t>Capaian pengembangan ekonomi kreatif pariwisata</t>
  </si>
  <si>
    <t>Pengembangan objek pariwisata unggulan</t>
  </si>
  <si>
    <t>Indeks Kepuasan Pelayanan Kesekretariatan</t>
  </si>
  <si>
    <t>Bulan</t>
  </si>
  <si>
    <t>Jumlah Unit Peralatan Kantor Yang Dipelihara</t>
  </si>
  <si>
    <t>Jumlah Unit Perlengkapan Kantor Yang Dipelihara</t>
  </si>
  <si>
    <t>Jumlah Dokumen Pengeloaan Barang Milik Daerah</t>
  </si>
  <si>
    <t>Penyusunan Dokumen Perencanaan Perangkat Daerah</t>
  </si>
  <si>
    <t>Jumlah dokumen evaluasi kinerja</t>
  </si>
  <si>
    <t>Jumlah Unit Perlengkapan Kantor</t>
  </si>
  <si>
    <t>PROGRAM PENGEMBANGAN KAPASITAS DAYA SAING KEPEMUDAAN</t>
  </si>
  <si>
    <t>Capaian Prestasi Propinsi Pemuda Pelopor</t>
  </si>
  <si>
    <t>Penyadaran, Pemberdayaan, dan Pengembangan Pemuda dan Kepemudaan Terhadap Pemuda Pelopor Kabupaten/Kota, Wirausaha Muda Pemula, dan Pemuda Kader Kabupaten/Kota</t>
  </si>
  <si>
    <t>2.19.02.2.01</t>
  </si>
  <si>
    <t>Posentase Pemuda Yang Dibina</t>
  </si>
  <si>
    <t>Koordinasi, Sinkronisasi dan Penyelenggaraan Peningkatan Kapasitas Daya Saing Pemuda Pelopor</t>
  </si>
  <si>
    <t>2.19.02.2.01.01</t>
  </si>
  <si>
    <t>Jumlah Peserta Lolos Seleksi Pemuda Pelopor Tk. Provinsi</t>
  </si>
  <si>
    <t xml:space="preserve"> 2.19.02.2.01.02</t>
  </si>
  <si>
    <t>Koordinasi, Sinkronisasi dan Penyelenggaraan Peningkatan Kapasitas Daya Saing Wira Usaha Pemula</t>
  </si>
  <si>
    <t>Pengembangan Data Kewirausahaan Pemuda</t>
  </si>
  <si>
    <t>Pengembangan Kewirausahaan pemuda</t>
  </si>
  <si>
    <t>Jumlah Pemuda Yang Mengikuti Seleksi Paskibraka</t>
  </si>
  <si>
    <t>2.19.02.2.01.09</t>
  </si>
  <si>
    <t>Penyelenggaraan Seleksi dan Pelatihan Pasukan Pengibar Bendera</t>
  </si>
  <si>
    <t>Pemberdayaan dan Pengembangan Organisasi Kepemudaan Tingkat Daerah Kabupaten/Kota</t>
  </si>
  <si>
    <t>2.19.02.2.02</t>
  </si>
  <si>
    <t>Peningkatan Kapasitas Pemuda dan Organisasi Kepemudaan Kabupaten/Kota</t>
  </si>
  <si>
    <t xml:space="preserve"> 2.19.02.2.02.02</t>
  </si>
  <si>
    <t>Prosentase Organisasi Pemuda terbina</t>
  </si>
  <si>
    <t>Jumlah organisasi kepemudaan yg dibina</t>
  </si>
  <si>
    <t>Jumlah Pemuda Yang Mengikuti Seleksi Duta Pemuda</t>
  </si>
  <si>
    <t>Oragnisasi</t>
  </si>
  <si>
    <t>PROGRAM PENGEMBANGAN KAPASITAS DAYA SAING KEOLAHRAGAAN</t>
  </si>
  <si>
    <t>2.19.03</t>
  </si>
  <si>
    <t>Capaian pembinaan klub olahraga</t>
  </si>
  <si>
    <t>Pembinaan dan Pengembangan Olahraga Pendidikan pada Jenjang Pendidikan yang menjadi Kewenangan Daerah Kabupaten/Kota</t>
  </si>
  <si>
    <t xml:space="preserve"> 2.19.03.2.01</t>
  </si>
  <si>
    <t>Capaian pemenuhan sarana prasarana olahraga</t>
  </si>
  <si>
    <t>Tersiapkannya Kontingen Atlet Muda</t>
  </si>
  <si>
    <t>Koordinasi, Sinkronisasi dan Pelaksanaan Pembentukan dan Pengembangan Pusat Pembinaan dan Pelatihan Olahraga serta Sekolah Olahraga yang diselenggarakan oleh Masyarakat dan Dunia Usaha</t>
  </si>
  <si>
    <t xml:space="preserve"> 2.19.03.2.01.01</t>
  </si>
  <si>
    <t>Koordinasi, Sinkronisasi dan Pelaksanaan Penyediaan Sarana dan Prasarana Olahraga Kabupaten/Kota</t>
  </si>
  <si>
    <t>2.19.03.2.01.03</t>
  </si>
  <si>
    <t>Dokumen DED</t>
  </si>
  <si>
    <t>Pemeliharaan rutin/berkala sarana dan prasarana olah raga</t>
  </si>
  <si>
    <t xml:space="preserve">Unit </t>
  </si>
  <si>
    <t>Pembinaan dan Pengembangan Organisasi Olahraga</t>
  </si>
  <si>
    <t>2.19.03.2.04</t>
  </si>
  <si>
    <t>Pengembangan Organisasi Keolahragaan</t>
  </si>
  <si>
    <t>2.19.03.2.04.02</t>
  </si>
  <si>
    <t>Jumlah Organisasi OR yang dikembangkan</t>
  </si>
  <si>
    <t>Cakupan Organisai Olahraga Yang Dibina</t>
  </si>
  <si>
    <t>Organisasi</t>
  </si>
  <si>
    <t>Peningkatan Kerja Sama Organisasi Keolahragaan Kabupaten/Kota Dengan Lembaga Terkait</t>
  </si>
  <si>
    <t>2.19.03.2.04.03</t>
  </si>
  <si>
    <t>Jumlah Kegiatan Kerjasama Antara Pemerintah Kota Serang Dengan Masyarakat</t>
  </si>
  <si>
    <t>Pembinaan dan Pengembangan Olahraga Rekreasi</t>
  </si>
  <si>
    <t>2.19.03.2.05</t>
  </si>
  <si>
    <t>Pemanfaatan Olahraga Tradisional dalam Masyarakat</t>
  </si>
  <si>
    <t xml:space="preserve"> 2.19.03.2.05.05</t>
  </si>
  <si>
    <t>Prosentase Keikutsertaan Peserta Senam dan Olahraga Rekreasi Terhadap Target</t>
  </si>
  <si>
    <t>Jumlah Peserta Senam dan Olahraga Rekreasi</t>
  </si>
  <si>
    <t>Program Peningkatan Daya Tarik Destinasi Pariwisata</t>
  </si>
  <si>
    <t>3.26.02</t>
  </si>
  <si>
    <t>Pengelolaan Daya Tarik Wisata Kabupaten/Kota</t>
  </si>
  <si>
    <t>3.26.02.2.01</t>
  </si>
  <si>
    <t>Pengembangan Daya Tarik Wisata Kabupaten/Kota</t>
  </si>
  <si>
    <t>3.26.02.2.01.03</t>
  </si>
  <si>
    <t>Capaian destinasi/objek pariwisata kategori Baik menurut sapta pesona wisata</t>
  </si>
  <si>
    <t>Jumlah Atraksi Pariwisata</t>
  </si>
  <si>
    <t>Pengelolaan Destinasi Pariwisata Kabupaten/Kota</t>
  </si>
  <si>
    <t>3.26.02.2.03</t>
  </si>
  <si>
    <t>Pengembangan Destinasi Pariwisata Kabupaten/Kota</t>
  </si>
  <si>
    <t xml:space="preserve"> 3.26.02.2.03.03</t>
  </si>
  <si>
    <t>Meningkatnya Kapasitas SDM Tentang Kepariwisataan</t>
  </si>
  <si>
    <t>Pengadaan/Pemeliharaan/Rehabilitasi Sarana dan Prasarana dalam Pengelolaan Destinasi Pariwisata Kabupaten/Kota</t>
  </si>
  <si>
    <t xml:space="preserve"> 3.26.02.2.03.04</t>
  </si>
  <si>
    <t>Pemeliharaan Sarana dan Prasarana Pariwisata</t>
  </si>
  <si>
    <t>Peningkatan sarana dan prasarana pariwisata</t>
  </si>
  <si>
    <t>Program Pemasaran Pariwisata</t>
  </si>
  <si>
    <t>3.26.03</t>
  </si>
  <si>
    <t>Pemasaran Pariwisata Dalam dan Luar Negeri Daya Tarik, Destinasi dan Kawasan Strategis Pariwisata Kabupaten/Kota</t>
  </si>
  <si>
    <t>3.26.03.2.01</t>
  </si>
  <si>
    <t xml:space="preserve">  
Prosentase Keikutsertaan Promosi Pariwisata Kota Serang</t>
  </si>
  <si>
    <t>3.26.03.2.01.03</t>
  </si>
  <si>
    <t>Penyediaan Data dan Penyebaran Informasi Pariwisata Kabupaten/Kota, Baik Dalam dan Luar Negeri</t>
  </si>
  <si>
    <t>Jumlah Dokumen SIMPARDA</t>
  </si>
  <si>
    <t>Peningkatan Kerja Sama dan Kemitraan Pariwisata Dalam dan Luar Negeri</t>
  </si>
  <si>
    <t>3.26.03.2.01.04</t>
  </si>
  <si>
    <t>Jumlah kegiatan kerja sama pariwisata</t>
  </si>
  <si>
    <t>Program Pengembangan Sumber Daya Pariwisata Dan Ekonomi Kreatif</t>
  </si>
  <si>
    <t>3.26.05</t>
  </si>
  <si>
    <t>Pelaksanaan Peningkatan Kapasitas Sumber Daya Manusia Pariwisata dan Ekonomi Kreatif Tingkat Dasar</t>
  </si>
  <si>
    <t xml:space="preserve"> 3.26.05.2.01</t>
  </si>
  <si>
    <t>3.26.05.2.01.03</t>
  </si>
  <si>
    <t>Pelatihan Dasar SDM Kepariwisataan bagi Masyarakat, Guru dan Pelajar (Mahasiswa dan/atau Siswa)</t>
  </si>
  <si>
    <t>Pengembangan Kapasitas Pelaku Ekonomi Kreatif</t>
  </si>
  <si>
    <t>3.26.05.2.02</t>
  </si>
  <si>
    <t>Pelatihan, Bimbingan Teknis, dan Pendampingan Ekonomi Kreatif</t>
  </si>
  <si>
    <t xml:space="preserve"> 3.26.05.2.02.01</t>
  </si>
  <si>
    <t>Jumlah Peserta Pembinaan Ekraf</t>
  </si>
  <si>
    <t>Prosentase Wirausaha Ekraf yang dibina terhadap Total Wirausaha Kota Serang</t>
  </si>
  <si>
    <t>Program Penunjang Urusan Pemerintahan Daerah Kabupaten/Kota</t>
  </si>
  <si>
    <t>3.26.01</t>
  </si>
  <si>
    <t>Perencanaan, Penganggaran, dan Evaluasi Kinerja Perangkat Daerah</t>
  </si>
  <si>
    <t xml:space="preserve"> 3.26.01.2.01</t>
  </si>
  <si>
    <t>3.26.01.2.01.01</t>
  </si>
  <si>
    <t>Jumlah Ketersediaan Dokumen Perencanaan dan Evaluasi Kinerja Perangkat Daerah</t>
  </si>
  <si>
    <t>Jumlah Dokumen IKU</t>
  </si>
  <si>
    <t>Jumlah Dokumen PK</t>
  </si>
  <si>
    <t>Jumlah Dokumen Renja</t>
  </si>
  <si>
    <t>Jumlah Dokumen Renja Perubahan</t>
  </si>
  <si>
    <t>Jumlah Dokumen Renstra Perubahan</t>
  </si>
  <si>
    <t>3.26.01.2.01.02</t>
  </si>
  <si>
    <t>Koordinasi dan Penyusunan Dokumen RKA-SKPD</t>
  </si>
  <si>
    <t>Jumlah Dokumen RKA Final</t>
  </si>
  <si>
    <t>Koordinasi dan Penyusunan Dokumen Perubahan RKA-SKPD</t>
  </si>
  <si>
    <t xml:space="preserve">3.26.01.2.01.03 </t>
  </si>
  <si>
    <t>Jumlah Dokumen RKA Perubahan</t>
  </si>
  <si>
    <t>Koordinasi dan Penyusunan DPA-SKPD</t>
  </si>
  <si>
    <t>Koordinasi dan Penyusunan Perubahan DPA-SKPD</t>
  </si>
  <si>
    <t>Koordinasi dan Penyusunan Laporan Capaian Kinerja dan Ikhtisar Realisasi Kinerja SKPD</t>
  </si>
  <si>
    <t>Evaluasi Kinerja Perangkat Daerah</t>
  </si>
  <si>
    <t>3.26.01.2.01.04</t>
  </si>
  <si>
    <t>3.26.01.2.01.05</t>
  </si>
  <si>
    <t>3.26.01.2.01.06</t>
  </si>
  <si>
    <t>3.26.01.2.01.07</t>
  </si>
  <si>
    <t>Jumlah Dokumen DPA</t>
  </si>
  <si>
    <t>Jumlah Dokumen DPA Perubahan</t>
  </si>
  <si>
    <t>Administrasi Keuangan Perangkat Daerah</t>
  </si>
  <si>
    <t>3.26.01.2.02</t>
  </si>
  <si>
    <t>Penyediaan Gaji dan Tunjangan ASN</t>
  </si>
  <si>
    <t xml:space="preserve"> 3.26.01.2.02.01</t>
  </si>
  <si>
    <t>Penyediaan Gaji dan Tunjangan PNS</t>
  </si>
  <si>
    <t>Koordinasi dan Penyusunan Laporan Keuangan Akhir Tahun SKPD</t>
  </si>
  <si>
    <t>Koordinasi dan Penyusunan Laporan Keuangan Bulanan/Triwulanan/Semesteran SKPD</t>
  </si>
  <si>
    <t>3.26.01.2.02.05</t>
  </si>
  <si>
    <t>3.26.01.2.02.07</t>
  </si>
  <si>
    <t>Jumlah Dokumen Pelaporan Keuangan Triwulanandan Semesteran</t>
  </si>
  <si>
    <t>Jumlah Dokumen Pelaporan Keuangan Akhir Tahun</t>
  </si>
  <si>
    <t>Administrasi Barang Milik Daerah pada Perangkat Daerah</t>
  </si>
  <si>
    <t xml:space="preserve"> 3.26.01.2.03</t>
  </si>
  <si>
    <t xml:space="preserve"> 3.26.01.2.03.05</t>
  </si>
  <si>
    <t>Rekonsiliasi dan Penyusunan Laporan Barang Milik Daerah pada SKPD</t>
  </si>
  <si>
    <t>Tingkat Ketersediaan Dokumen BMD</t>
  </si>
  <si>
    <t>Administrasi Umum Perangkat Daerah</t>
  </si>
  <si>
    <t>3.26.01.2.06</t>
  </si>
  <si>
    <t>Penyediaan Komponen Instalasi Listrik/Penerangan Bangunan Kantor</t>
  </si>
  <si>
    <t xml:space="preserve"> 3.26.01.2.06.01</t>
  </si>
  <si>
    <t>Jumlah Komponen Instalasi Listrik</t>
  </si>
  <si>
    <t>Persentase tingkat ketersediaan pelayanan administrasi umum</t>
  </si>
  <si>
    <t>3.26.01.2.06.02</t>
  </si>
  <si>
    <t>Penyediaan Peralatan dan Perlengkapan Kantor</t>
  </si>
  <si>
    <t>Jumlah Alat Tulis Kantor</t>
  </si>
  <si>
    <t>Penyediaan Bahan Logistik Kantor</t>
  </si>
  <si>
    <t xml:space="preserve"> 3.26.01.2.06.04</t>
  </si>
  <si>
    <t>Penyedian Makanan dan Minuman</t>
  </si>
  <si>
    <t>Penyediaan Barang Cetakan dan Penggandaan</t>
  </si>
  <si>
    <t>3.26.01.2.06.05</t>
  </si>
  <si>
    <t>Jumlah Cetakan Dan Penggandaan</t>
  </si>
  <si>
    <t>Penyediaan Bahan Bacaan dan Peraturan Perundang-undangan</t>
  </si>
  <si>
    <t xml:space="preserve"> 3.26.01.2.06.06</t>
  </si>
  <si>
    <t>Penyelenggaraan Rapat Koordinasi dan Konsultasi SKPD</t>
  </si>
  <si>
    <t xml:space="preserve"> 3.26.01.2.06.09</t>
  </si>
  <si>
    <t xml:space="preserve">  
Jumlah Bahan Bacaan</t>
  </si>
  <si>
    <t>Rapat-Rapat koordinasi dan konsultasi Dalam danLuar Daerah</t>
  </si>
  <si>
    <t>Pengadaan Barang Milik Daerah Penunjang Urusan Pemerintah Daerah</t>
  </si>
  <si>
    <t>3.26.01.2.07</t>
  </si>
  <si>
    <t>3.26.01.2.07.05</t>
  </si>
  <si>
    <t>Pengadaan Mebel</t>
  </si>
  <si>
    <t>Jumlah Unit Meubeulair</t>
  </si>
  <si>
    <t>Ketersediaan Barang Milik Daerah</t>
  </si>
  <si>
    <t>Penyediaan Jasa Penunjang Urusan Pemerintahan Daerah</t>
  </si>
  <si>
    <t>3.26.01.2.08</t>
  </si>
  <si>
    <t>Penyediaan Jasa Surat Menyurat</t>
  </si>
  <si>
    <t>3.26.01.2.08.01</t>
  </si>
  <si>
    <t>Penyediaan Jasa Komunikasi, Sumber Daya Air dan Listrik</t>
  </si>
  <si>
    <t xml:space="preserve"> 3.26.01.2.08.02</t>
  </si>
  <si>
    <t>Jumlah Materai</t>
  </si>
  <si>
    <t>Pcs</t>
  </si>
  <si>
    <t>Prosentase Terlaksananya Urusan Rutin Perangkat Dearah</t>
  </si>
  <si>
    <t>Jumlah Jasa Komunikasi, SDA dan Listrik</t>
  </si>
  <si>
    <t>Kegiatan Penyediaan Dokumentasi, Informatika dan Komunikasi OPD</t>
  </si>
  <si>
    <t>Penyediaan Jasa Pelayanan Umum Kantor</t>
  </si>
  <si>
    <t>3.26.01.2.08.04</t>
  </si>
  <si>
    <t>Jumlah Jasa Kebersihan</t>
  </si>
  <si>
    <t>Jumlah Jasa Pengamanan Kantor</t>
  </si>
  <si>
    <t>Pemeliharaan Barang Milik Daerah Penunjang Urusan Pemerintahan Daerah</t>
  </si>
  <si>
    <t>3.26.01.2.09</t>
  </si>
  <si>
    <t>Penyediaan Jasa Pemeliharaan, Biaya Pemeliharaan dan Pajak Kendaraan Perorangan Dinas atau Kendaraan Dinas Jabatan</t>
  </si>
  <si>
    <t xml:space="preserve"> 3.26.01.2.09.01</t>
  </si>
  <si>
    <t xml:space="preserve">  
Jumlah Unit Kendaraan Dinas/Operasional Yang diPelihara Roda 2</t>
  </si>
  <si>
    <t>Jumlah Unit Kendaraan Dinas/Operasional Yang diPelihara Roda 4</t>
  </si>
  <si>
    <t>Persentase Barang Milik Daerah Yang Dipeliharaha</t>
  </si>
  <si>
    <t>Pemeliharaan/Rehabilitasi Gedung Kantor dan Bangunan Lainnya</t>
  </si>
  <si>
    <t xml:space="preserve"> 3.26.01.2.09.09</t>
  </si>
  <si>
    <t xml:space="preserve">  
Jumlah Gedung Yang Di Pelihara</t>
  </si>
  <si>
    <t xml:space="preserve">  </t>
  </si>
  <si>
    <t>Jumlah pemuda yg mengikuti seleksi paskibra</t>
  </si>
  <si>
    <t xml:space="preserve">  
Jumlah Peserta Pembinaan sumber daya Pariwisata</t>
  </si>
  <si>
    <t>Prosentase Sumber Daya Pariwisata Yang Dibina Terhadap Jumlah Pelaku Pariwsata Kota Serang</t>
  </si>
  <si>
    <t>Jumlah Buku Data dan Profil PD</t>
  </si>
  <si>
    <t>Dokumen LAKIP, LPPD, LKPJ, Renja RB dan Rencana Aksi</t>
  </si>
  <si>
    <t xml:space="preserve">Jumlah Unit Kendaraan Dinas / Operasional </t>
  </si>
  <si>
    <t>Tingkat Ketersediaan Dokumen pengelolaan dan pelaporan keuangan</t>
  </si>
  <si>
    <t>KEPALA DINAS PARIWISATA KEPEMUDAAN DAN OLAHRAGA</t>
  </si>
  <si>
    <t>KOTA SERANG</t>
  </si>
  <si>
    <t>Yoyo Wicahyono, S.Sos., MM</t>
  </si>
  <si>
    <t>NIP. 19651109 198603 1 007</t>
  </si>
  <si>
    <t>No.</t>
  </si>
  <si>
    <t>URAIAN</t>
  </si>
  <si>
    <t>PAGU ANGGARAN</t>
  </si>
  <si>
    <t>TARGET</t>
  </si>
  <si>
    <t>FISIK (%)</t>
  </si>
  <si>
    <t>KEUANGAN (%)</t>
  </si>
  <si>
    <t>KONDISI S/D BULAN INI (%)</t>
  </si>
  <si>
    <t>Rp.</t>
  </si>
  <si>
    <t>REALISASI</t>
  </si>
  <si>
    <t>SISA ANGGARAN</t>
  </si>
  <si>
    <t>KET</t>
  </si>
  <si>
    <t>A</t>
  </si>
  <si>
    <t>I</t>
  </si>
  <si>
    <t>II</t>
  </si>
  <si>
    <t>B</t>
  </si>
  <si>
    <t>III</t>
  </si>
  <si>
    <t>C</t>
  </si>
  <si>
    <t>D</t>
  </si>
  <si>
    <t>E</t>
  </si>
  <si>
    <t>F</t>
  </si>
  <si>
    <t>IV</t>
  </si>
  <si>
    <t>V</t>
  </si>
  <si>
    <t>VI</t>
  </si>
  <si>
    <t>VII</t>
  </si>
  <si>
    <t xml:space="preserve">NO. </t>
  </si>
  <si>
    <t>SELISIH %</t>
  </si>
  <si>
    <t>APBD KOTA SERANG TAHUN ANGGARAN 2021</t>
  </si>
  <si>
    <t>OPD</t>
  </si>
  <si>
    <t>SKPD</t>
  </si>
  <si>
    <t>SEKRETARIAT DAERAH</t>
  </si>
  <si>
    <t xml:space="preserve">Bulan : </t>
  </si>
  <si>
    <t xml:space="preserve">Triwulan : </t>
  </si>
  <si>
    <t>LAPORAN REKAPITULASI KEMAJUAN PELAKSANAAN KEGIATAN ORGANISASI PERANGKAT DAERAH</t>
  </si>
  <si>
    <t>: DISPARPORA KOTA SERANG</t>
  </si>
  <si>
    <t>DEVIASI KEUANGAN</t>
  </si>
  <si>
    <t>REALISASI FISIK</t>
  </si>
  <si>
    <t>REALISASI KEUANGAN</t>
  </si>
  <si>
    <t>RENCANA</t>
  </si>
  <si>
    <t>DES</t>
  </si>
  <si>
    <t>NOV</t>
  </si>
  <si>
    <t>OKT</t>
  </si>
  <si>
    <t>SEP</t>
  </si>
  <si>
    <t>AGS</t>
  </si>
  <si>
    <t>JULI</t>
  </si>
  <si>
    <t>JUNI</t>
  </si>
  <si>
    <t>MEI</t>
  </si>
  <si>
    <t>APR</t>
  </si>
  <si>
    <t>MAR</t>
  </si>
  <si>
    <t>FEB</t>
  </si>
  <si>
    <t>JAN</t>
  </si>
  <si>
    <t>BELANJA</t>
  </si>
  <si>
    <t>PENDAPATAN ASLI DAERAH (PAD)</t>
  </si>
  <si>
    <t>Retribusi Daerah</t>
  </si>
  <si>
    <t>IV (empat)</t>
  </si>
  <si>
    <t>DESEMBER</t>
  </si>
  <si>
    <t>Serang, 4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</si>
</sst>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(* #,##0.00_);_(* \(#,##0.00\);_(* &quot;-&quot;_);_(@_)"/>
    <numFmt numFmtId="165" formatCode="_-* #,##0.00_-;\-* #,##0.00_-;_-* &quot;-&quot;_-;_-@_-"/>
  </numFmts>
  <fonts count="42" x14ac:knownFonts="1">
    <font>
      <sz val="11"/>
      <name val="Calibri"/>
    </font>
    <font>
      <b/>
      <sz val="26"/>
      <color rgb="FF000000"/>
      <name val="Calibri"/>
      <family val="2"/>
    </font>
    <font>
      <b/>
      <sz val="18"/>
      <color indexed="8"/>
      <name val="Tahoma"/>
      <family val="2"/>
    </font>
    <font>
      <sz val="18"/>
      <color indexed="8"/>
      <name val="Tahoma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Arial Narrow"/>
      <family val="2"/>
    </font>
    <font>
      <b/>
      <sz val="12"/>
      <color rgb="FF000000"/>
      <name val="Calibri"/>
      <family val="2"/>
    </font>
    <font>
      <b/>
      <sz val="12"/>
      <color rgb="FF000000"/>
      <name val="Arial Narrow"/>
      <family val="2"/>
    </font>
    <font>
      <b/>
      <sz val="11"/>
      <color rgb="FF000000"/>
      <name val="Calibri"/>
      <family val="2"/>
    </font>
    <font>
      <b/>
      <sz val="12"/>
      <name val="Arial Narrow"/>
      <family val="2"/>
    </font>
    <font>
      <b/>
      <sz val="10"/>
      <color rgb="FF000000"/>
      <name val="Times New Roman"/>
      <family val="1"/>
    </font>
    <font>
      <i/>
      <sz val="11"/>
      <color rgb="FF000000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name val="Arial Narrow"/>
      <family val="2"/>
    </font>
    <font>
      <i/>
      <sz val="10"/>
      <color rgb="FF000000"/>
      <name val="Times New Roman"/>
      <family val="1"/>
    </font>
    <font>
      <b/>
      <i/>
      <sz val="11"/>
      <color rgb="FF000000"/>
      <name val="Calibri"/>
      <family val="2"/>
    </font>
    <font>
      <b/>
      <i/>
      <sz val="10"/>
      <color rgb="FF00000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sz val="10"/>
      <name val="Tahoma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8"/>
      <color theme="1"/>
      <name val="Tahoma"/>
      <family val="2"/>
    </font>
    <font>
      <b/>
      <sz val="18"/>
      <color theme="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3" fillId="0" borderId="0">
      <protection locked="0"/>
    </xf>
    <xf numFmtId="41" fontId="34" fillId="0" borderId="0">
      <alignment vertical="top"/>
      <protection locked="0"/>
    </xf>
    <xf numFmtId="41" fontId="35" fillId="0" borderId="0">
      <alignment vertical="top"/>
      <protection locked="0"/>
    </xf>
    <xf numFmtId="0" fontId="31" fillId="0" borderId="0">
      <protection locked="0"/>
    </xf>
    <xf numFmtId="0" fontId="34" fillId="0" borderId="0">
      <protection locked="0"/>
    </xf>
  </cellStyleXfs>
  <cellXfs count="205">
    <xf numFmtId="0" fontId="0" fillId="0" borderId="0" xfId="0">
      <alignment vertical="center"/>
    </xf>
    <xf numFmtId="0" fontId="3" fillId="0" borderId="0" xfId="0" applyFont="1" applyFill="1" applyAlignment="1">
      <alignment horizontal="left" vertical="top" wrapText="1" readingOrder="1"/>
    </xf>
    <xf numFmtId="0" fontId="3" fillId="0" borderId="0" xfId="0" applyFont="1" applyFill="1" applyAlignment="1">
      <alignment vertical="top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top" readingOrder="1"/>
    </xf>
    <xf numFmtId="0" fontId="3" fillId="0" borderId="0" xfId="0" applyFont="1" applyFill="1" applyAlignment="1">
      <alignment horizontal="right" vertical="top"/>
    </xf>
    <xf numFmtId="0" fontId="6" fillId="0" borderId="0" xfId="0" applyFont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>
      <alignment vertical="center"/>
    </xf>
    <xf numFmtId="41" fontId="10" fillId="0" borderId="2" xfId="0" applyNumberFormat="1" applyFont="1" applyBorder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41" fontId="9" fillId="0" borderId="0" xfId="0" applyNumberFormat="1" applyFont="1" applyAlignment="1">
      <alignment vertical="center" wrapText="1"/>
    </xf>
    <xf numFmtId="0" fontId="10" fillId="3" borderId="2" xfId="1" applyFont="1" applyFill="1" applyBorder="1" applyAlignment="1" applyProtection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3" borderId="2" xfId="2" applyNumberFormat="1" applyFont="1" applyFill="1" applyBorder="1" applyAlignment="1" applyProtection="1">
      <alignment horizontal="center" vertical="center" wrapText="1"/>
    </xf>
    <xf numFmtId="41" fontId="10" fillId="0" borderId="2" xfId="0" applyNumberFormat="1" applyFont="1" applyBorder="1" applyAlignment="1">
      <alignment vertical="center" wrapText="1"/>
    </xf>
    <xf numFmtId="4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3" borderId="2" xfId="1" applyFont="1" applyFill="1" applyBorder="1" applyAlignment="1" applyProtection="1">
      <alignment vertical="center" wrapText="1"/>
    </xf>
    <xf numFmtId="0" fontId="13" fillId="3" borderId="2" xfId="2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7" fillId="0" borderId="7" xfId="3" applyNumberFormat="1" applyFont="1" applyBorder="1" applyAlignment="1" applyProtection="1">
      <alignment horizontal="center" vertical="center" wrapText="1"/>
    </xf>
    <xf numFmtId="41" fontId="7" fillId="0" borderId="7" xfId="3" applyFont="1" applyBorder="1" applyAlignment="1" applyProtection="1">
      <alignment horizontal="center" vertical="center" wrapText="1"/>
    </xf>
    <xf numFmtId="41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/>
    <xf numFmtId="0" fontId="15" fillId="3" borderId="2" xfId="2" applyNumberFormat="1" applyFont="1" applyFill="1" applyBorder="1" applyAlignment="1" applyProtection="1">
      <alignment horizontal="center" vertical="center" wrapText="1"/>
    </xf>
    <xf numFmtId="41" fontId="7" fillId="0" borderId="2" xfId="3" applyFont="1" applyBorder="1" applyAlignment="1" applyProtection="1">
      <alignment vertical="center" wrapText="1"/>
    </xf>
    <xf numFmtId="164" fontId="7" fillId="0" borderId="2" xfId="3" applyNumberFormat="1" applyFont="1" applyBorder="1" applyAlignment="1" applyProtection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/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3" borderId="2" xfId="2" applyNumberFormat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1" fontId="19" fillId="0" borderId="2" xfId="3" applyFont="1" applyBorder="1" applyAlignment="1" applyProtection="1">
      <alignment vertical="center" wrapText="1"/>
    </xf>
    <xf numFmtId="41" fontId="18" fillId="0" borderId="2" xfId="3" applyFont="1" applyBorder="1" applyAlignment="1" applyProtection="1">
      <alignment vertical="center" wrapText="1"/>
    </xf>
    <xf numFmtId="41" fontId="19" fillId="0" borderId="7" xfId="3" applyFont="1" applyBorder="1" applyAlignment="1" applyProtection="1">
      <alignment horizontal="center" vertical="center" wrapText="1"/>
    </xf>
    <xf numFmtId="41" fontId="18" fillId="0" borderId="2" xfId="0" applyNumberFormat="1" applyFont="1" applyBorder="1" applyAlignment="1">
      <alignment horizontal="center" vertical="center" wrapText="1"/>
    </xf>
    <xf numFmtId="164" fontId="19" fillId="0" borderId="7" xfId="3" applyNumberFormat="1" applyFont="1" applyBorder="1" applyAlignment="1" applyProtection="1">
      <alignment horizontal="center" vertical="center" wrapText="1"/>
    </xf>
    <xf numFmtId="0" fontId="21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41" fontId="11" fillId="0" borderId="6" xfId="3" applyFont="1" applyBorder="1" applyAlignment="1" applyProtection="1">
      <alignment vertical="center" wrapText="1"/>
    </xf>
    <xf numFmtId="41" fontId="10" fillId="0" borderId="2" xfId="3" applyFont="1" applyBorder="1" applyAlignment="1" applyProtection="1">
      <alignment vertical="center" wrapText="1"/>
    </xf>
    <xf numFmtId="41" fontId="10" fillId="0" borderId="7" xfId="3" applyFont="1" applyBorder="1" applyAlignment="1" applyProtection="1">
      <alignment horizontal="center" vertical="center" wrapText="1"/>
    </xf>
    <xf numFmtId="164" fontId="10" fillId="0" borderId="2" xfId="3" applyNumberFormat="1" applyFont="1" applyBorder="1" applyAlignment="1" applyProtection="1">
      <alignment vertical="center" wrapText="1"/>
    </xf>
    <xf numFmtId="41" fontId="10" fillId="0" borderId="2" xfId="0" applyNumberFormat="1" applyFont="1" applyBorder="1" applyAlignment="1">
      <alignment horizontal="center" vertical="center" wrapText="1"/>
    </xf>
    <xf numFmtId="164" fontId="10" fillId="0" borderId="7" xfId="3" applyNumberFormat="1" applyFont="1" applyBorder="1" applyAlignment="1" applyProtection="1">
      <alignment horizontal="center" vertical="center" wrapText="1"/>
    </xf>
    <xf numFmtId="0" fontId="22" fillId="0" borderId="0" xfId="0" applyFont="1" applyAlignment="1"/>
    <xf numFmtId="0" fontId="18" fillId="0" borderId="2" xfId="0" applyFont="1" applyBorder="1" applyAlignment="1">
      <alignment horizontal="center" vertical="center" wrapText="1"/>
    </xf>
    <xf numFmtId="41" fontId="18" fillId="0" borderId="7" xfId="3" applyFont="1" applyBorder="1" applyAlignment="1" applyProtection="1">
      <alignment horizontal="center" vertical="center" wrapText="1"/>
    </xf>
    <xf numFmtId="164" fontId="18" fillId="0" borderId="2" xfId="3" applyNumberFormat="1" applyFont="1" applyBorder="1" applyAlignment="1" applyProtection="1">
      <alignment vertical="center" wrapText="1"/>
    </xf>
    <xf numFmtId="0" fontId="23" fillId="0" borderId="0" xfId="0" applyFont="1" applyAlignment="1">
      <alignment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41" fontId="10" fillId="0" borderId="1" xfId="3" applyFont="1" applyBorder="1" applyAlignment="1" applyProtection="1">
      <alignment vertical="center" wrapText="1"/>
    </xf>
    <xf numFmtId="41" fontId="10" fillId="0" borderId="7" xfId="3" applyFont="1" applyBorder="1" applyAlignment="1" applyProtection="1">
      <alignment vertical="center" wrapText="1"/>
    </xf>
    <xf numFmtId="0" fontId="18" fillId="0" borderId="5" xfId="0" applyFont="1" applyBorder="1" applyAlignment="1">
      <alignment vertical="center" wrapText="1"/>
    </xf>
    <xf numFmtId="164" fontId="18" fillId="0" borderId="7" xfId="3" applyNumberFormat="1" applyFont="1" applyBorder="1" applyAlignment="1" applyProtection="1">
      <alignment horizontal="center" vertical="center" wrapText="1"/>
    </xf>
    <xf numFmtId="0" fontId="10" fillId="0" borderId="0" xfId="0" applyFont="1" applyAlignment="1"/>
    <xf numFmtId="41" fontId="23" fillId="0" borderId="0" xfId="0" applyNumberFormat="1" applyFont="1" applyAlignment="1">
      <alignment vertical="center" wrapText="1"/>
    </xf>
    <xf numFmtId="41" fontId="10" fillId="0" borderId="2" xfId="3" applyFont="1" applyBorder="1" applyAlignment="1" applyProtection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31" fillId="0" borderId="0" xfId="4" applyAlignment="1" applyProtection="1">
      <alignment vertical="top"/>
    </xf>
    <xf numFmtId="0" fontId="32" fillId="0" borderId="14" xfId="5" applyFont="1" applyBorder="1" applyAlignment="1" applyProtection="1">
      <alignment horizontal="center" vertical="center" wrapText="1"/>
    </xf>
    <xf numFmtId="0" fontId="32" fillId="0" borderId="14" xfId="5" applyFont="1" applyBorder="1" applyAlignment="1" applyProtection="1">
      <alignment horizontal="center" vertical="center"/>
    </xf>
    <xf numFmtId="0" fontId="32" fillId="0" borderId="15" xfId="5" applyFont="1" applyBorder="1" applyAlignment="1" applyProtection="1">
      <alignment horizontal="center" vertical="center"/>
    </xf>
    <xf numFmtId="0" fontId="32" fillId="0" borderId="16" xfId="5" applyFont="1" applyFill="1" applyBorder="1" applyAlignment="1" applyProtection="1"/>
    <xf numFmtId="0" fontId="32" fillId="0" borderId="17" xfId="5" applyFont="1" applyBorder="1" applyAlignment="1" applyProtection="1"/>
    <xf numFmtId="0" fontId="32" fillId="0" borderId="18" xfId="5" applyFont="1" applyBorder="1" applyAlignment="1" applyProtection="1"/>
    <xf numFmtId="2" fontId="32" fillId="0" borderId="19" xfId="5" applyNumberFormat="1" applyFont="1" applyFill="1" applyBorder="1" applyAlignment="1" applyProtection="1">
      <alignment horizontal="center"/>
    </xf>
    <xf numFmtId="2" fontId="32" fillId="0" borderId="20" xfId="5" applyNumberFormat="1" applyFont="1" applyFill="1" applyBorder="1" applyAlignment="1" applyProtection="1">
      <alignment horizontal="center"/>
    </xf>
    <xf numFmtId="2" fontId="32" fillId="0" borderId="0" xfId="5" applyNumberFormat="1" applyFont="1" applyFill="1" applyBorder="1" applyAlignment="1" applyProtection="1">
      <alignment horizontal="center"/>
    </xf>
    <xf numFmtId="0" fontId="32" fillId="0" borderId="21" xfId="5" applyFont="1" applyFill="1" applyBorder="1" applyAlignment="1" applyProtection="1"/>
    <xf numFmtId="0" fontId="32" fillId="0" borderId="22" xfId="5" applyFont="1" applyBorder="1" applyAlignment="1" applyProtection="1"/>
    <xf numFmtId="0" fontId="32" fillId="0" borderId="23" xfId="5" applyFont="1" applyBorder="1" applyAlignment="1" applyProtection="1"/>
    <xf numFmtId="2" fontId="32" fillId="0" borderId="24" xfId="5" applyNumberFormat="1" applyFont="1" applyFill="1" applyBorder="1" applyAlignment="1" applyProtection="1">
      <alignment horizontal="center"/>
    </xf>
    <xf numFmtId="2" fontId="31" fillId="0" borderId="0" xfId="4" applyNumberFormat="1" applyAlignment="1" applyProtection="1">
      <alignment vertical="top"/>
    </xf>
    <xf numFmtId="0" fontId="32" fillId="0" borderId="25" xfId="5" applyFont="1" applyFill="1" applyBorder="1" applyAlignment="1" applyProtection="1"/>
    <xf numFmtId="0" fontId="32" fillId="0" borderId="26" xfId="5" applyFont="1" applyBorder="1" applyAlignment="1" applyProtection="1"/>
    <xf numFmtId="0" fontId="32" fillId="0" borderId="27" xfId="5" applyFont="1" applyBorder="1" applyAlignment="1" applyProtection="1"/>
    <xf numFmtId="2" fontId="32" fillId="0" borderId="28" xfId="5" applyNumberFormat="1" applyFont="1" applyFill="1" applyBorder="1" applyAlignment="1" applyProtection="1">
      <alignment horizontal="center"/>
    </xf>
    <xf numFmtId="41" fontId="7" fillId="0" borderId="7" xfId="0" applyNumberFormat="1" applyFont="1" applyBorder="1" applyAlignment="1">
      <alignment horizontal="center" vertical="center" wrapText="1"/>
    </xf>
    <xf numFmtId="41" fontId="7" fillId="0" borderId="7" xfId="3" applyNumberFormat="1" applyFont="1" applyBorder="1" applyAlignment="1" applyProtection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0" fillId="4" borderId="2" xfId="0" applyFont="1" applyFill="1" applyBorder="1">
      <alignment vertical="center"/>
    </xf>
    <xf numFmtId="0" fontId="10" fillId="4" borderId="2" xfId="0" applyFont="1" applyFill="1" applyBorder="1" applyAlignment="1">
      <alignment vertical="center" wrapText="1"/>
    </xf>
    <xf numFmtId="0" fontId="10" fillId="4" borderId="2" xfId="1" applyFont="1" applyFill="1" applyBorder="1" applyAlignment="1" applyProtection="1">
      <alignment vertical="center" wrapText="1"/>
    </xf>
    <xf numFmtId="0" fontId="11" fillId="4" borderId="2" xfId="2" applyNumberFormat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41" fontId="10" fillId="4" borderId="7" xfId="0" applyNumberFormat="1" applyFont="1" applyFill="1" applyBorder="1" applyAlignment="1">
      <alignment horizontal="center" vertical="center" wrapText="1"/>
    </xf>
    <xf numFmtId="41" fontId="10" fillId="4" borderId="2" xfId="0" applyNumberFormat="1" applyFont="1" applyFill="1" applyBorder="1" applyAlignment="1">
      <alignment horizontal="center" vertical="center" wrapText="1"/>
    </xf>
    <xf numFmtId="41" fontId="10" fillId="4" borderId="7" xfId="3" applyNumberFormat="1" applyFont="1" applyFill="1" applyBorder="1" applyAlignment="1" applyProtection="1">
      <alignment horizontal="center" vertical="center" wrapText="1"/>
    </xf>
    <xf numFmtId="164" fontId="10" fillId="4" borderId="7" xfId="0" applyNumberFormat="1" applyFont="1" applyFill="1" applyBorder="1" applyAlignment="1">
      <alignment horizontal="center" vertical="center" wrapText="1"/>
    </xf>
    <xf numFmtId="164" fontId="10" fillId="4" borderId="7" xfId="3" applyNumberFormat="1" applyFont="1" applyFill="1" applyBorder="1" applyAlignment="1" applyProtection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7" fillId="4" borderId="7" xfId="3" applyNumberFormat="1" applyFont="1" applyFill="1" applyBorder="1" applyAlignment="1" applyProtection="1">
      <alignment horizontal="center" vertical="center" wrapText="1"/>
    </xf>
    <xf numFmtId="0" fontId="9" fillId="4" borderId="0" xfId="0" applyFont="1" applyFill="1" applyAlignment="1">
      <alignment vertical="center" wrapText="1"/>
    </xf>
    <xf numFmtId="0" fontId="0" fillId="4" borderId="0" xfId="0" applyFill="1">
      <alignment vertical="center"/>
    </xf>
    <xf numFmtId="0" fontId="4" fillId="4" borderId="0" xfId="0" applyFont="1" applyFill="1" applyAlignment="1"/>
    <xf numFmtId="0" fontId="6" fillId="4" borderId="0" xfId="0" applyFont="1" applyFill="1" applyAlignment="1">
      <alignment wrapText="1"/>
    </xf>
    <xf numFmtId="0" fontId="8" fillId="4" borderId="7" xfId="0" applyFont="1" applyFill="1" applyBorder="1" applyAlignment="1">
      <alignment horizontal="center" vertical="center" wrapText="1" readingOrder="1"/>
    </xf>
    <xf numFmtId="41" fontId="10" fillId="4" borderId="2" xfId="0" applyNumberFormat="1" applyFont="1" applyFill="1" applyBorder="1">
      <alignment vertical="center"/>
    </xf>
    <xf numFmtId="41" fontId="10" fillId="4" borderId="2" xfId="0" applyNumberFormat="1" applyFont="1" applyFill="1" applyBorder="1" applyAlignment="1">
      <alignment vertical="center" wrapText="1"/>
    </xf>
    <xf numFmtId="164" fontId="7" fillId="4" borderId="2" xfId="3" applyNumberFormat="1" applyFont="1" applyFill="1" applyBorder="1" applyAlignment="1" applyProtection="1">
      <alignment vertical="center" wrapText="1"/>
    </xf>
    <xf numFmtId="164" fontId="19" fillId="4" borderId="2" xfId="3" applyNumberFormat="1" applyFont="1" applyFill="1" applyBorder="1" applyAlignment="1" applyProtection="1">
      <alignment vertical="center" wrapText="1"/>
    </xf>
    <xf numFmtId="164" fontId="10" fillId="4" borderId="2" xfId="3" applyNumberFormat="1" applyFont="1" applyFill="1" applyBorder="1" applyAlignment="1" applyProtection="1">
      <alignment vertical="center" wrapText="1"/>
    </xf>
    <xf numFmtId="164" fontId="18" fillId="4" borderId="2" xfId="3" applyNumberFormat="1" applyFont="1" applyFill="1" applyBorder="1" applyAlignment="1" applyProtection="1">
      <alignment vertical="center" wrapText="1"/>
    </xf>
    <xf numFmtId="0" fontId="36" fillId="0" borderId="0" xfId="0" applyFont="1" applyFill="1" applyAlignment="1">
      <alignment vertical="top"/>
    </xf>
    <xf numFmtId="0" fontId="37" fillId="0" borderId="0" xfId="0" applyFont="1" applyFill="1" applyAlignment="1">
      <alignment vertical="top"/>
    </xf>
    <xf numFmtId="0" fontId="39" fillId="2" borderId="2" xfId="0" applyFont="1" applyFill="1" applyBorder="1">
      <alignment vertical="center"/>
    </xf>
    <xf numFmtId="0" fontId="39" fillId="0" borderId="2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39" fillId="4" borderId="2" xfId="0" applyFont="1" applyFill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41" fillId="0" borderId="0" xfId="0" applyFont="1">
      <alignment vertical="center"/>
    </xf>
    <xf numFmtId="165" fontId="7" fillId="4" borderId="7" xfId="3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 wrapText="1" readingOrder="1"/>
    </xf>
    <xf numFmtId="0" fontId="8" fillId="0" borderId="7" xfId="0" applyFont="1" applyFill="1" applyBorder="1" applyAlignment="1">
      <alignment horizontal="center" vertical="center" wrapText="1" readingOrder="1"/>
    </xf>
    <xf numFmtId="41" fontId="10" fillId="0" borderId="1" xfId="3" applyFont="1" applyBorder="1" applyAlignment="1" applyProtection="1">
      <alignment horizontal="center" vertical="center" wrapText="1"/>
    </xf>
    <xf numFmtId="41" fontId="10" fillId="0" borderId="6" xfId="3" applyFont="1" applyBorder="1" applyAlignment="1" applyProtection="1">
      <alignment horizontal="center" vertical="center" wrapText="1"/>
    </xf>
    <xf numFmtId="41" fontId="10" fillId="0" borderId="7" xfId="3" applyFont="1" applyBorder="1" applyAlignment="1" applyProtection="1">
      <alignment horizontal="center" vertical="center" wrapText="1"/>
    </xf>
    <xf numFmtId="41" fontId="10" fillId="0" borderId="1" xfId="3" applyFont="1" applyBorder="1" applyAlignment="1" applyProtection="1">
      <alignment horizontal="left" vertical="center" wrapText="1"/>
    </xf>
    <xf numFmtId="41" fontId="10" fillId="0" borderId="6" xfId="3" applyFont="1" applyBorder="1" applyAlignment="1" applyProtection="1">
      <alignment horizontal="left" vertical="center" wrapText="1"/>
    </xf>
    <xf numFmtId="41" fontId="10" fillId="0" borderId="7" xfId="3" applyFont="1" applyBorder="1" applyAlignment="1" applyProtection="1">
      <alignment horizontal="left" vertical="center" wrapText="1"/>
    </xf>
    <xf numFmtId="164" fontId="10" fillId="0" borderId="1" xfId="3" applyNumberFormat="1" applyFont="1" applyBorder="1" applyAlignment="1" applyProtection="1">
      <alignment horizontal="left" vertical="center" wrapText="1"/>
    </xf>
    <xf numFmtId="164" fontId="10" fillId="0" borderId="7" xfId="3" applyNumberFormat="1" applyFont="1" applyBorder="1" applyAlignment="1" applyProtection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1" fontId="10" fillId="0" borderId="1" xfId="0" applyNumberFormat="1" applyFont="1" applyBorder="1" applyAlignment="1">
      <alignment horizontal="center" vertical="center" wrapText="1"/>
    </xf>
    <xf numFmtId="41" fontId="10" fillId="0" borderId="7" xfId="0" applyNumberFormat="1" applyFont="1" applyBorder="1" applyAlignment="1">
      <alignment horizontal="center" vertical="center" wrapText="1"/>
    </xf>
    <xf numFmtId="164" fontId="10" fillId="4" borderId="1" xfId="3" applyNumberFormat="1" applyFont="1" applyFill="1" applyBorder="1" applyAlignment="1" applyProtection="1">
      <alignment horizontal="left" vertical="center" wrapText="1"/>
    </xf>
    <xf numFmtId="164" fontId="10" fillId="4" borderId="7" xfId="3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4" fontId="10" fillId="0" borderId="1" xfId="3" applyNumberFormat="1" applyFont="1" applyBorder="1" applyAlignment="1" applyProtection="1">
      <alignment horizontal="center" vertical="center" wrapText="1"/>
    </xf>
    <xf numFmtId="164" fontId="10" fillId="0" borderId="6" xfId="3" applyNumberFormat="1" applyFont="1" applyBorder="1" applyAlignment="1" applyProtection="1">
      <alignment horizontal="center" vertical="center" wrapText="1"/>
    </xf>
    <xf numFmtId="164" fontId="10" fillId="0" borderId="7" xfId="3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30" fillId="0" borderId="0" xfId="0" applyFont="1" applyAlignment="1">
      <alignment horizontal="center"/>
    </xf>
    <xf numFmtId="41" fontId="10" fillId="0" borderId="6" xfId="0" applyNumberFormat="1" applyFont="1" applyBorder="1" applyAlignment="1">
      <alignment horizontal="center" vertical="center" wrapText="1"/>
    </xf>
    <xf numFmtId="164" fontId="10" fillId="0" borderId="6" xfId="3" applyNumberFormat="1" applyFont="1" applyBorder="1" applyAlignment="1" applyProtection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top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 vertical="top"/>
    </xf>
    <xf numFmtId="164" fontId="10" fillId="4" borderId="6" xfId="3" applyNumberFormat="1" applyFont="1" applyFill="1" applyBorder="1" applyAlignment="1" applyProtection="1">
      <alignment horizontal="left" vertical="center" wrapText="1"/>
    </xf>
    <xf numFmtId="164" fontId="10" fillId="4" borderId="1" xfId="3" applyNumberFormat="1" applyFont="1" applyFill="1" applyBorder="1" applyAlignment="1" applyProtection="1">
      <alignment horizontal="center" vertical="center" wrapText="1"/>
    </xf>
    <xf numFmtId="164" fontId="10" fillId="4" borderId="7" xfId="3" applyNumberFormat="1" applyFont="1" applyFill="1" applyBorder="1" applyAlignment="1" applyProtection="1">
      <alignment horizontal="center" vertical="center" wrapText="1"/>
    </xf>
    <xf numFmtId="164" fontId="10" fillId="4" borderId="6" xfId="3" applyNumberFormat="1" applyFont="1" applyFill="1" applyBorder="1" applyAlignment="1" applyProtection="1">
      <alignment horizontal="center" vertical="center" wrapText="1"/>
    </xf>
    <xf numFmtId="41" fontId="10" fillId="4" borderId="1" xfId="3" applyFont="1" applyFill="1" applyBorder="1" applyAlignment="1" applyProtection="1">
      <alignment horizontal="center" vertical="center" wrapText="1"/>
    </xf>
    <xf numFmtId="41" fontId="10" fillId="4" borderId="6" xfId="3" applyFont="1" applyFill="1" applyBorder="1" applyAlignment="1" applyProtection="1">
      <alignment horizontal="center" vertical="center" wrapText="1"/>
    </xf>
    <xf numFmtId="41" fontId="10" fillId="4" borderId="7" xfId="3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32" fillId="0" borderId="11" xfId="5" applyFont="1" applyBorder="1" applyAlignment="1" applyProtection="1">
      <alignment horizontal="center" vertical="center"/>
    </xf>
    <xf numFmtId="0" fontId="32" fillId="0" borderId="12" xfId="5" applyFont="1" applyBorder="1" applyAlignment="1" applyProtection="1">
      <alignment horizontal="center" vertical="center"/>
    </xf>
    <xf numFmtId="0" fontId="32" fillId="0" borderId="13" xfId="5" applyFont="1" applyBorder="1" applyAlignment="1" applyProtection="1">
      <alignment horizontal="center" vertical="center"/>
    </xf>
  </cellXfs>
  <cellStyles count="6">
    <cellStyle name="Comma [0]" xfId="3" builtinId="6"/>
    <cellStyle name="Comma [0] 2 10" xfId="2"/>
    <cellStyle name="Normal" xfId="0" builtinId="0"/>
    <cellStyle name="Normal 2" xfId="1"/>
    <cellStyle name="Normal 2 7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80444160038285E-2"/>
          <c:y val="0.14847702498077833"/>
          <c:w val="0.88298706259577964"/>
          <c:h val="0.71123704006206656"/>
        </c:manualLayout>
      </c:layout>
      <c:lineChart>
        <c:grouping val="standard"/>
        <c:varyColors val="0"/>
        <c:ser>
          <c:idx val="0"/>
          <c:order val="0"/>
          <c:tx>
            <c:strRef>
              <c:f>GRAFIK!$B$39</c:f>
              <c:strCache>
                <c:ptCount val="1"/>
                <c:pt idx="0">
                  <c:v>RENCANA</c:v>
                </c:pt>
              </c:strCache>
            </c:strRef>
          </c:tx>
          <c:spPr>
            <a:ln w="19050" cap="flat" cmpd="sng" algn="ctr">
              <a:solidFill>
                <a:srgbClr val="0070C0"/>
              </a:solidFill>
              <a:prstDash val="solid"/>
            </a:ln>
            <a:effectLst/>
          </c:spPr>
          <c:marker>
            <c:spPr>
              <a:solidFill>
                <a:schemeClr val="tx1"/>
              </a:solidFill>
              <a:ln w="19050" cap="flat" cmpd="sng" algn="ctr">
                <a:solidFill>
                  <a:srgbClr val="0070C0"/>
                </a:solidFill>
                <a:prstDash val="solid"/>
              </a:ln>
              <a:effectLst/>
            </c:spPr>
          </c:marker>
          <c:dLbls>
            <c:dLbl>
              <c:idx val="9"/>
              <c:layout>
                <c:manualLayout>
                  <c:x val="6.9735006973500741E-3"/>
                  <c:y val="-4.45930880713490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4.1841004184100415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solidFill>
                <a:srgbClr val="00B0F0"/>
              </a:solidFill>
              <a:ln>
                <a:noFill/>
              </a:ln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id-ID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GRAFIK!$E$38:$P$38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GRAFIK!$E$39:$P$39</c:f>
              <c:numCache>
                <c:formatCode>0.00</c:formatCode>
                <c:ptCount val="12"/>
                <c:pt idx="0">
                  <c:v>21.37858942732359</c:v>
                </c:pt>
                <c:pt idx="1">
                  <c:v>42.757178854647179</c:v>
                </c:pt>
                <c:pt idx="2">
                  <c:v>64.135768281970769</c:v>
                </c:pt>
                <c:pt idx="3">
                  <c:v>68.568004133548243</c:v>
                </c:pt>
                <c:pt idx="4">
                  <c:v>73.000239985125717</c:v>
                </c:pt>
                <c:pt idx="5">
                  <c:v>77.43247583670319</c:v>
                </c:pt>
                <c:pt idx="6">
                  <c:v>82.242016204490454</c:v>
                </c:pt>
                <c:pt idx="7">
                  <c:v>87.051556572277704</c:v>
                </c:pt>
                <c:pt idx="8">
                  <c:v>91.861096940064982</c:v>
                </c:pt>
                <c:pt idx="9">
                  <c:v>94.574064626709998</c:v>
                </c:pt>
                <c:pt idx="10">
                  <c:v>97.287032313354999</c:v>
                </c:pt>
                <c:pt idx="11">
                  <c:v>100.00000000000003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99D-3C4C-8FBE-06A8D49E20C1}"/>
            </c:ext>
          </c:extLst>
        </c:ser>
        <c:ser>
          <c:idx val="1"/>
          <c:order val="1"/>
          <c:tx>
            <c:strRef>
              <c:f>GRAFIK!$B$40</c:f>
              <c:strCache>
                <c:ptCount val="1"/>
                <c:pt idx="0">
                  <c:v>REALISASI KEUANGAN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pPr>
              <a:solidFill>
                <a:schemeClr val="tx1"/>
              </a:solidFill>
              <a:ln w="28575" cap="flat" cmpd="sng" algn="ctr">
                <a:solidFill>
                  <a:srgbClr val="00B050"/>
                </a:solidFill>
                <a:prstDash val="solid"/>
              </a:ln>
              <a:effectLst/>
            </c:spPr>
          </c:marker>
          <c:dLbls>
            <c:spPr>
              <a:solidFill>
                <a:srgbClr val="92D050"/>
              </a:solidFill>
              <a:ln>
                <a:noFill/>
              </a:ln>
            </c:spPr>
            <c:txPr>
              <a:bodyPr/>
              <a:lstStyle/>
              <a:p>
                <a:pPr>
                  <a:defRPr sz="900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id-ID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GRAFIK!$E$38:$P$38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GRAFIK!$E$40:$P$40</c:f>
              <c:numCache>
                <c:formatCode>0.00</c:formatCode>
                <c:ptCount val="12"/>
                <c:pt idx="0">
                  <c:v>0</c:v>
                </c:pt>
                <c:pt idx="1">
                  <c:v>5.73</c:v>
                </c:pt>
                <c:pt idx="2">
                  <c:v>5.73</c:v>
                </c:pt>
                <c:pt idx="3">
                  <c:v>5.0599999999999996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9D-3C4C-8FBE-06A8D49E20C1}"/>
            </c:ext>
          </c:extLst>
        </c:ser>
        <c:ser>
          <c:idx val="2"/>
          <c:order val="2"/>
          <c:tx>
            <c:strRef>
              <c:f>GRAFIK!$B$41</c:f>
              <c:strCache>
                <c:ptCount val="1"/>
                <c:pt idx="0">
                  <c:v>REALISASI FISIK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pPr>
              <a:solidFill>
                <a:schemeClr val="tx1"/>
              </a:solidFill>
              <a:ln w="25400" cap="flat" cmpd="sng" algn="ctr">
                <a:solidFill>
                  <a:schemeClr val="accent6"/>
                </a:solidFill>
                <a:prstDash val="solid"/>
              </a:ln>
              <a:effectLst/>
            </c:spPr>
          </c:marker>
          <c:dLbls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</c:spPr>
            <c:txPr>
              <a:bodyPr/>
              <a:lstStyle/>
              <a:p>
                <a:pPr>
                  <a:defRPr sz="900">
                    <a:ln>
                      <a:noFill/>
                    </a:ln>
                    <a:solidFill>
                      <a:schemeClr val="tx1"/>
                    </a:solidFill>
                  </a:defRPr>
                </a:pPr>
                <a:endParaRPr lang="id-ID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GRAFIK!$E$38:$P$38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AGS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GRAFIK!$E$41:$P$41</c:f>
              <c:numCache>
                <c:formatCode>0.00</c:formatCode>
                <c:ptCount val="12"/>
                <c:pt idx="0">
                  <c:v>5</c:v>
                </c:pt>
                <c:pt idx="1">
                  <c:v>7.64</c:v>
                </c:pt>
                <c:pt idx="2">
                  <c:v>7.64</c:v>
                </c:pt>
                <c:pt idx="3">
                  <c:v>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99D-3C4C-8FBE-06A8D49E2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812528"/>
        <c:axId val="1074802192"/>
      </c:lineChart>
      <c:catAx>
        <c:axId val="1074812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</a:ln>
          <a:effectLst/>
        </c:spPr>
        <c:crossAx val="1074802192"/>
        <c:crosses val="autoZero"/>
        <c:auto val="1"/>
        <c:lblAlgn val="ctr"/>
        <c:lblOffset val="100"/>
        <c:noMultiLvlLbl val="0"/>
      </c:catAx>
      <c:valAx>
        <c:axId val="1074802192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</a:ln>
          <a:effectLst/>
        </c:spPr>
        <c:crossAx val="1074812528"/>
        <c:crosses val="autoZero"/>
        <c:crossBetween val="between"/>
        <c:majorUnit val="10"/>
        <c:minorUnit val="4"/>
      </c:valAx>
      <c:spPr>
        <a:solidFill>
          <a:schemeClr val="bg1">
            <a:lumMod val="75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r"/>
      <c:layout>
        <c:manualLayout>
          <c:xMode val="edge"/>
          <c:yMode val="edge"/>
          <c:x val="0.20538529964089217"/>
          <c:y val="0.94180760013693932"/>
          <c:w val="0.61548995706080678"/>
          <c:h val="4.3741781441199445E-2"/>
        </c:manualLayout>
      </c:layout>
      <c:overlay val="0"/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rgbClr val="0066FF"/>
    </a:solidFill>
    <a:ln w="38100" cap="flat" cmpd="sng" algn="ctr">
      <a:solidFill>
        <a:srgbClr val="0005C0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000000000000078" l="0.70000000000000062" r="0.70000000000000062" t="0.75000000000000078" header="0.30000000000000032" footer="0.30000000000000032"/>
    <c:pageSetup paperSize="5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101203</xdr:rowOff>
    </xdr:from>
    <xdr:to>
      <xdr:col>15</xdr:col>
      <xdr:colOff>600002</xdr:colOff>
      <xdr:row>35</xdr:row>
      <xdr:rowOff>126503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438013</xdr:colOff>
      <xdr:row>0</xdr:row>
      <xdr:rowOff>88552</xdr:rowOff>
    </xdr:from>
    <xdr:to>
      <xdr:col>12</xdr:col>
      <xdr:colOff>504163</xdr:colOff>
      <xdr:row>5</xdr:row>
      <xdr:rowOff>75902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2266949" y="95250"/>
          <a:ext cx="5553076" cy="796017"/>
        </a:xfrm>
        <a:prstGeom prst="rect">
          <a:avLst/>
        </a:prstGeom>
        <a:solidFill>
          <a:srgbClr val="4F81BD"/>
        </a:solidFill>
        <a:ln w="9525" cap="flat" cmpd="sng">
          <a:solidFill>
            <a:srgbClr val="4F81BD"/>
          </a:solidFill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576" tIns="27432" rIns="36576" bIns="27432" anchor="ctr" upright="1"/>
        <a:lstStyle/>
        <a:p>
          <a:pPr algn="ctr"/>
          <a:r>
            <a:rPr lang="en-US" altLang="zh-CN" sz="1400" b="1">
              <a:solidFill>
                <a:srgbClr val="3366FF"/>
              </a:solidFill>
              <a:latin typeface="Arial" panose="00000000000000000000" charset="0"/>
              <a:ea typeface="Arial" panose="00000000000000000000" charset="0"/>
            </a:rPr>
            <a:t>GRAFIK RENCANA DAN REALISASI</a:t>
          </a:r>
        </a:p>
        <a:p>
          <a:pPr algn="ctr"/>
          <a:r>
            <a:rPr lang="en-US" altLang="zh-CN" sz="1400" b="1">
              <a:solidFill>
                <a:srgbClr val="3366FF"/>
              </a:solidFill>
              <a:latin typeface="Arial" panose="00000000000000000000" charset="0"/>
              <a:ea typeface="Arial" panose="00000000000000000000" charset="0"/>
            </a:rPr>
            <a:t>PELAKSANAAN KEGIATAN SEKRETARIAT DAERAH </a:t>
          </a:r>
        </a:p>
        <a:p>
          <a:pPr algn="ctr"/>
          <a:r>
            <a:rPr lang="en-US" altLang="zh-CN" sz="1400" b="1">
              <a:solidFill>
                <a:srgbClr val="3366FF"/>
              </a:solidFill>
              <a:latin typeface="Arial" panose="00000000000000000000" charset="0"/>
              <a:ea typeface="Arial" panose="00000000000000000000" charset="0"/>
            </a:rPr>
            <a:t>APBD KOTA SERANG TA. 2021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://Users/Toshiba/Desktop/Documents%20and%20Settings/Toshiba/My%20Documents/aa/RKA_2011/120_0118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09_1601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13_2102a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19_1801a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BAPEDA~1/AppData/Local/Temp/Users/Toshiba/Desktop/Documents%20and%20Settings/Toshiba/My%20Documents/aa/RKA_2011/119_1801a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101a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102a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103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107aj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108a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110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111a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112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117a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118a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205aq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207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209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210a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211au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212a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221a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222ax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224a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226az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228b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242b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302b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601b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602b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604b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1601b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1602b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1603b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BAPEDA~1/AppData/Local/Temp/2016/apbd/261115/APBD%202015/Documents%20and%20Settings/Toshiba/My%20Documents/Google%20Talk%20Received%20Files/REKAP%20RENJA%202013_BackUp%20290612%20Majesty_Bdg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1604b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1605b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1606b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1607b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1716b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2003b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2301bp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2501b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2603b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2604b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2607b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2701bu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2704b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2801b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2803bx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2807by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2811bz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2813c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3001cb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3101c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3202c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1_1706cf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2_1804c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5_1802ch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206_1804ci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06_1904a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BAPEDA~1/AppData/Local/Temp/Users/Toshiba/Desktop/Documents%20and%20Settings/Toshiba/My%20Documents/aa/RKA_2011/109_1601ad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20_00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06_2208ab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Toshiba/Desktop/Documents%20and%20Settings/Toshiba/My%20Documents/aa/RKA_2011/108_1502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1.09 . 1.20.03 . 16 . 01</v>
          </cell>
          <cell r="C15" t="str">
            <v>Penataan penguasaan, pemilikan, penggunaan dan pemanfaatan tanah</v>
          </cell>
          <cell r="D15">
            <v>165455000</v>
          </cell>
          <cell r="E15">
            <v>29476500</v>
          </cell>
          <cell r="F15">
            <v>28826500</v>
          </cell>
          <cell r="G15">
            <v>78426500</v>
          </cell>
          <cell r="H15">
            <v>28725500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165455000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165455000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29276500</v>
          </cell>
          <cell r="AY15">
            <v>165455000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165455000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165455000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28826500</v>
          </cell>
          <cell r="CP15">
            <v>165455000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165455000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165455000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78426500</v>
          </cell>
          <cell r="EG15">
            <v>165455000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165455000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165455000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28725500</v>
          </cell>
          <cell r="FX15">
            <v>165455000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165455000</v>
          </cell>
          <cell r="E16">
            <v>29476500</v>
          </cell>
          <cell r="F16">
            <v>28826500</v>
          </cell>
          <cell r="G16">
            <v>78426500</v>
          </cell>
          <cell r="H16">
            <v>28725500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165455000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165455000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29276500</v>
          </cell>
          <cell r="AY16">
            <v>165455000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165455000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165455000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28826500</v>
          </cell>
          <cell r="CP16">
            <v>165455000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165455000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165455000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78426500</v>
          </cell>
          <cell r="EG16">
            <v>165455000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165455000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165455000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28725500</v>
          </cell>
          <cell r="FX16">
            <v>165455000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96350000</v>
          </cell>
          <cell r="E17">
            <v>12150000</v>
          </cell>
          <cell r="F17">
            <v>11500000</v>
          </cell>
          <cell r="G17">
            <v>61200000</v>
          </cell>
          <cell r="H17">
            <v>11500000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96350000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96350000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12150000</v>
          </cell>
          <cell r="AY17">
            <v>96350000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96350000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96350000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11500000</v>
          </cell>
          <cell r="CP17">
            <v>96350000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96350000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96350000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61200000</v>
          </cell>
          <cell r="EG17">
            <v>96350000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96350000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96350000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11500000</v>
          </cell>
          <cell r="FX17">
            <v>96350000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650000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46000000</v>
          </cell>
          <cell r="E19">
            <v>11500000</v>
          </cell>
          <cell r="F19">
            <v>11500000</v>
          </cell>
          <cell r="G19">
            <v>11500000</v>
          </cell>
          <cell r="H19">
            <v>11500000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11500000</v>
          </cell>
          <cell r="AY19">
            <v>46000000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11500000</v>
          </cell>
          <cell r="CP19">
            <v>46000000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11500000</v>
          </cell>
          <cell r="EG19">
            <v>46000000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11500000</v>
          </cell>
          <cell r="FX19">
            <v>46000000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49700000</v>
          </cell>
          <cell r="E20">
            <v>0</v>
          </cell>
          <cell r="F20">
            <v>0</v>
          </cell>
          <cell r="G20">
            <v>49700000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49700000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49700000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49700000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49700000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49700000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49700000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49700000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49700000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49700000</v>
          </cell>
          <cell r="EG20">
            <v>49700000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49700000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49700000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49700000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69105000</v>
          </cell>
          <cell r="E21">
            <v>17326500</v>
          </cell>
          <cell r="F21">
            <v>17326500</v>
          </cell>
          <cell r="G21">
            <v>17226500</v>
          </cell>
          <cell r="H21">
            <v>17225500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69105000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69105000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17126500</v>
          </cell>
          <cell r="AY21">
            <v>69105000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69105000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69105000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17326500</v>
          </cell>
          <cell r="CP21">
            <v>69105000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69105000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69105000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17226500</v>
          </cell>
          <cell r="EG21">
            <v>69105000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69105000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69105000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17225500</v>
          </cell>
          <cell r="FX21">
            <v>69105000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1215000</v>
          </cell>
          <cell r="E22">
            <v>304000</v>
          </cell>
          <cell r="F22">
            <v>304000</v>
          </cell>
          <cell r="G22">
            <v>304000</v>
          </cell>
          <cell r="H22">
            <v>303000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304000</v>
          </cell>
          <cell r="AY22">
            <v>1215000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304000</v>
          </cell>
          <cell r="CP22">
            <v>1215000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304000</v>
          </cell>
          <cell r="EG22">
            <v>1215000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1215000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303000</v>
          </cell>
          <cell r="FX22">
            <v>1215000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999000</v>
          </cell>
          <cell r="E23">
            <v>250000</v>
          </cell>
          <cell r="F23">
            <v>250000</v>
          </cell>
          <cell r="G23">
            <v>250000</v>
          </cell>
          <cell r="H23">
            <v>249000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999000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999000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999000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999000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999000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999000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999000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999000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999000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999000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999000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249000</v>
          </cell>
          <cell r="FX23">
            <v>999000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216000</v>
          </cell>
          <cell r="E24">
            <v>54000</v>
          </cell>
          <cell r="F24">
            <v>54000</v>
          </cell>
          <cell r="G24">
            <v>54000</v>
          </cell>
          <cell r="H24">
            <v>54000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54000</v>
          </cell>
          <cell r="AY24">
            <v>216000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54000</v>
          </cell>
          <cell r="CP24">
            <v>216000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54000</v>
          </cell>
          <cell r="EG24">
            <v>216000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54000</v>
          </cell>
          <cell r="FX24">
            <v>216000</v>
          </cell>
        </row>
        <row r="25">
          <cell r="A25">
            <v>11</v>
          </cell>
          <cell r="B25" t="str">
            <v>5 . 2 . 2 . 03</v>
          </cell>
          <cell r="C25" t="str">
            <v>Belanja Jasa Kantor</v>
          </cell>
          <cell r="D25">
            <v>200000</v>
          </cell>
          <cell r="E25">
            <v>100000</v>
          </cell>
          <cell r="F25">
            <v>100000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</v>
          </cell>
          <cell r="CP25">
            <v>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200000</v>
          </cell>
        </row>
        <row r="26">
          <cell r="A26">
            <v>12</v>
          </cell>
          <cell r="B26" t="str">
            <v>5 . 2 . 2 . 03 . 13</v>
          </cell>
          <cell r="C26" t="str">
            <v>Belanja Dokumentasi</v>
          </cell>
          <cell r="D26">
            <v>200000</v>
          </cell>
          <cell r="E26">
            <v>100000</v>
          </cell>
          <cell r="F26">
            <v>100000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</v>
          </cell>
          <cell r="AY26">
            <v>200000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</v>
          </cell>
          <cell r="CP26">
            <v>200000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200000</v>
          </cell>
        </row>
        <row r="27">
          <cell r="A27">
            <v>13</v>
          </cell>
          <cell r="B27" t="str">
            <v>5 . 2 . 2 . 06</v>
          </cell>
          <cell r="C27" t="str">
            <v>Belanja Cetak dan Penggandaan</v>
          </cell>
          <cell r="D27">
            <v>800000</v>
          </cell>
          <cell r="E27">
            <v>200000</v>
          </cell>
          <cell r="F27">
            <v>200000</v>
          </cell>
          <cell r="G27">
            <v>200000</v>
          </cell>
          <cell r="H27">
            <v>200000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200000</v>
          </cell>
          <cell r="CP27">
            <v>800000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200000</v>
          </cell>
          <cell r="EG27">
            <v>800000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200000</v>
          </cell>
          <cell r="FX27">
            <v>800000</v>
          </cell>
        </row>
        <row r="28">
          <cell r="A28">
            <v>14</v>
          </cell>
          <cell r="B28" t="str">
            <v>5 . 2 . 2 . 06 . 02</v>
          </cell>
          <cell r="C28" t="str">
            <v>Belanja Penggandaan/Fotocopy</v>
          </cell>
          <cell r="D28">
            <v>800000</v>
          </cell>
          <cell r="E28">
            <v>200000</v>
          </cell>
          <cell r="F28">
            <v>200000</v>
          </cell>
          <cell r="G28">
            <v>200000</v>
          </cell>
          <cell r="H28">
            <v>200000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800000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200000</v>
          </cell>
          <cell r="CP28">
            <v>800000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200000</v>
          </cell>
          <cell r="EG28">
            <v>800000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200000</v>
          </cell>
          <cell r="FX28">
            <v>800000</v>
          </cell>
        </row>
        <row r="29">
          <cell r="A29">
            <v>15</v>
          </cell>
          <cell r="B29" t="str">
            <v>5 . 2 . 2 . 11</v>
          </cell>
          <cell r="C29" t="str">
            <v>Belanja Makanan dan  Minuman</v>
          </cell>
          <cell r="D29">
            <v>45700000</v>
          </cell>
          <cell r="E29">
            <v>11425000</v>
          </cell>
          <cell r="F29">
            <v>11425000</v>
          </cell>
          <cell r="G29">
            <v>11425000</v>
          </cell>
          <cell r="H29">
            <v>11425000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45700000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45700000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11425000</v>
          </cell>
          <cell r="AY29">
            <v>45700000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45700000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45700000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11425000</v>
          </cell>
          <cell r="CP29">
            <v>45700000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45700000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45700000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11425000</v>
          </cell>
          <cell r="EG29">
            <v>45700000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45700000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45700000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11425000</v>
          </cell>
          <cell r="FX29">
            <v>45700000</v>
          </cell>
        </row>
        <row r="30">
          <cell r="A30">
            <v>16</v>
          </cell>
          <cell r="B30" t="str">
            <v>5 . 2 . 2 . 11 . 04</v>
          </cell>
          <cell r="C30" t="str">
            <v>Belanja makanan dan minuman pelaksanaan kegiatan</v>
          </cell>
          <cell r="D30">
            <v>45700000</v>
          </cell>
          <cell r="E30">
            <v>11425000</v>
          </cell>
          <cell r="F30">
            <v>11425000</v>
          </cell>
          <cell r="G30">
            <v>11425000</v>
          </cell>
          <cell r="H30">
            <v>11425000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45700000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45700000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11425000</v>
          </cell>
          <cell r="AY30">
            <v>45700000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45700000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45700000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11425000</v>
          </cell>
          <cell r="CP30">
            <v>45700000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45700000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45700000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11425000</v>
          </cell>
          <cell r="EG30">
            <v>45700000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45700000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45700000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11425000</v>
          </cell>
          <cell r="FX30">
            <v>45700000</v>
          </cell>
        </row>
        <row r="31">
          <cell r="A31">
            <v>17</v>
          </cell>
          <cell r="B31" t="str">
            <v>5 . 2 . 2 . 15</v>
          </cell>
          <cell r="C31" t="str">
            <v>Belanja Perjalanan Dinas</v>
          </cell>
          <cell r="D31">
            <v>21190000</v>
          </cell>
          <cell r="E31">
            <v>5297500</v>
          </cell>
          <cell r="F31">
            <v>5297500</v>
          </cell>
          <cell r="G31">
            <v>5297500</v>
          </cell>
          <cell r="H31">
            <v>5297500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21190000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21190000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5297500</v>
          </cell>
          <cell r="AY31">
            <v>21190000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21190000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21190000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5297500</v>
          </cell>
          <cell r="CP31">
            <v>21190000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21190000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21190000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5297500</v>
          </cell>
          <cell r="EG31">
            <v>21190000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21190000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21190000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5297500</v>
          </cell>
          <cell r="FX31">
            <v>21190000</v>
          </cell>
        </row>
        <row r="32">
          <cell r="A32">
            <v>18</v>
          </cell>
          <cell r="B32" t="str">
            <v>5 . 2 . 2 . 15 . 01</v>
          </cell>
          <cell r="C32" t="str">
            <v>Belanja perjalanan dinas dalam daerah</v>
          </cell>
          <cell r="D32">
            <v>3930000</v>
          </cell>
          <cell r="E32">
            <v>982500</v>
          </cell>
          <cell r="F32">
            <v>982500</v>
          </cell>
          <cell r="G32">
            <v>982500</v>
          </cell>
          <cell r="H32">
            <v>982500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3930000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3930000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982500</v>
          </cell>
          <cell r="AY32">
            <v>3930000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3930000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3930000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982500</v>
          </cell>
          <cell r="CP32">
            <v>3930000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3930000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3930000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982500</v>
          </cell>
          <cell r="EG32">
            <v>3930000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3930000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3930000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982500</v>
          </cell>
          <cell r="FX32">
            <v>3930000</v>
          </cell>
        </row>
        <row r="33">
          <cell r="A33">
            <v>19</v>
          </cell>
          <cell r="B33" t="str">
            <v>5 . 2 . 2 . 15 . 02</v>
          </cell>
          <cell r="C33" t="str">
            <v>Belanja perjalanan dinas luar daerah</v>
          </cell>
          <cell r="D33">
            <v>17260000</v>
          </cell>
          <cell r="E33">
            <v>4315000</v>
          </cell>
          <cell r="F33">
            <v>4315000</v>
          </cell>
          <cell r="G33">
            <v>4315000</v>
          </cell>
          <cell r="H33">
            <v>4315000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17260000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17260000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4315000</v>
          </cell>
          <cell r="AY33">
            <v>17260000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17260000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17260000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4315000</v>
          </cell>
          <cell r="CP33">
            <v>17260000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17260000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17260000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4315000</v>
          </cell>
          <cell r="EG33">
            <v>17260000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17260000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17260000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4315000</v>
          </cell>
          <cell r="FX33">
            <v>17260000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1.13 . 1.20.03 . 21 . 02</v>
          </cell>
          <cell r="C15" t="str">
            <v>Peningkatan jenjang kerjasama pelaku-pelaku usaha kesejahteraan sosial masyarakat</v>
          </cell>
          <cell r="D15">
            <v>153550000</v>
          </cell>
          <cell r="E15">
            <v>39360000</v>
          </cell>
          <cell r="F15">
            <v>39360000</v>
          </cell>
          <cell r="G15">
            <v>37470000</v>
          </cell>
          <cell r="H15">
            <v>37360000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153550000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153550000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39360000</v>
          </cell>
          <cell r="AY15">
            <v>153550000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153550000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153550000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39360000</v>
          </cell>
          <cell r="CP15">
            <v>153550000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153550000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153550000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37470000</v>
          </cell>
          <cell r="EG15">
            <v>153550000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153550000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153550000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37360000</v>
          </cell>
          <cell r="FX15">
            <v>153550000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1950000</v>
          </cell>
          <cell r="F16">
            <v>1950000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1950000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1950000</v>
          </cell>
          <cell r="F17">
            <v>1950000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1950000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149650000</v>
          </cell>
          <cell r="E19">
            <v>37410000</v>
          </cell>
          <cell r="F19">
            <v>37410000</v>
          </cell>
          <cell r="G19">
            <v>37470000</v>
          </cell>
          <cell r="H19">
            <v>37360000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149650000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149650000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37410000</v>
          </cell>
          <cell r="AY19">
            <v>149650000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149650000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149650000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37410000</v>
          </cell>
          <cell r="CP19">
            <v>149650000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149650000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149650000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37470000</v>
          </cell>
          <cell r="EG19">
            <v>149650000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149650000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149650000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37360000</v>
          </cell>
          <cell r="FX19">
            <v>149650000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1000000</v>
          </cell>
          <cell r="E20">
            <v>250000</v>
          </cell>
          <cell r="F20">
            <v>250000</v>
          </cell>
          <cell r="G20">
            <v>250000</v>
          </cell>
          <cell r="H20">
            <v>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250000</v>
          </cell>
          <cell r="AY20">
            <v>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250000</v>
          </cell>
          <cell r="CP20">
            <v>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250000</v>
          </cell>
          <cell r="EG20">
            <v>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250000</v>
          </cell>
          <cell r="FX20">
            <v>1000000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1000000</v>
          </cell>
          <cell r="E21">
            <v>250000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250000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1000000</v>
          </cell>
        </row>
        <row r="22">
          <cell r="A22">
            <v>8</v>
          </cell>
          <cell r="B22" t="str">
            <v>5 . 2 . 2 . 06</v>
          </cell>
          <cell r="C22" t="str">
            <v>Belanja Cetak dan Penggandaan</v>
          </cell>
          <cell r="D22">
            <v>2860000</v>
          </cell>
          <cell r="E22">
            <v>700000</v>
          </cell>
          <cell r="F22">
            <v>700000</v>
          </cell>
          <cell r="G22">
            <v>760000</v>
          </cell>
          <cell r="H22">
            <v>700000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2860000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2860000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700000</v>
          </cell>
          <cell r="AY22">
            <v>2860000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2860000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2860000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700000</v>
          </cell>
          <cell r="CP22">
            <v>2860000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2860000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2860000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760000</v>
          </cell>
          <cell r="EG22">
            <v>2860000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2860000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2860000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700000</v>
          </cell>
          <cell r="FX22">
            <v>2860000</v>
          </cell>
        </row>
        <row r="23">
          <cell r="A23">
            <v>9</v>
          </cell>
          <cell r="B23" t="str">
            <v>5 . 2 . 2 . 06 . 02</v>
          </cell>
          <cell r="C23" t="str">
            <v>Belanja Penggandaan/Fotocopy</v>
          </cell>
          <cell r="D23">
            <v>2860000</v>
          </cell>
          <cell r="E23">
            <v>700000</v>
          </cell>
          <cell r="F23">
            <v>700000</v>
          </cell>
          <cell r="G23">
            <v>760000</v>
          </cell>
          <cell r="H23">
            <v>700000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2860000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2860000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700000</v>
          </cell>
          <cell r="AY23">
            <v>2860000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2860000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2860000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700000</v>
          </cell>
          <cell r="CP23">
            <v>2860000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2860000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2860000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760000</v>
          </cell>
          <cell r="EG23">
            <v>2860000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2860000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2860000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700000</v>
          </cell>
          <cell r="FX23">
            <v>2860000</v>
          </cell>
        </row>
        <row r="24">
          <cell r="A24">
            <v>10</v>
          </cell>
          <cell r="B24" t="str">
            <v>5 . 2 . 2 . 11</v>
          </cell>
          <cell r="C24" t="str">
            <v>Belanja Makanan dan  Minuman</v>
          </cell>
          <cell r="D24">
            <v>2750000</v>
          </cell>
          <cell r="E24">
            <v>700000</v>
          </cell>
          <cell r="F24">
            <v>700000</v>
          </cell>
          <cell r="G24">
            <v>700000</v>
          </cell>
          <cell r="H24">
            <v>650000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2750000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2750000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700000</v>
          </cell>
          <cell r="AY24">
            <v>2750000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2750000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2750000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700000</v>
          </cell>
          <cell r="CP24">
            <v>2750000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2750000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2750000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700000</v>
          </cell>
          <cell r="EG24">
            <v>2750000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2750000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2750000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650000</v>
          </cell>
          <cell r="FX24">
            <v>2750000</v>
          </cell>
        </row>
        <row r="25">
          <cell r="A25">
            <v>11</v>
          </cell>
          <cell r="B25" t="str">
            <v>5 . 2 . 2 . 11 . 04</v>
          </cell>
          <cell r="C25" t="str">
            <v>Belanja makanan dan minuman pelaksanaan kegiatan</v>
          </cell>
          <cell r="D25">
            <v>2750000</v>
          </cell>
          <cell r="E25">
            <v>700000</v>
          </cell>
          <cell r="F25">
            <v>700000</v>
          </cell>
          <cell r="G25">
            <v>700000</v>
          </cell>
          <cell r="H25">
            <v>650000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2750000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2750000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700000</v>
          </cell>
          <cell r="AY25">
            <v>2750000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2750000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2750000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700000</v>
          </cell>
          <cell r="CP25">
            <v>2750000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2750000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2750000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700000</v>
          </cell>
          <cell r="EG25">
            <v>2750000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2750000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2750000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650000</v>
          </cell>
          <cell r="FX25">
            <v>2750000</v>
          </cell>
        </row>
        <row r="26">
          <cell r="A26">
            <v>12</v>
          </cell>
          <cell r="B26" t="str">
            <v>5 . 2 . 2 . 15</v>
          </cell>
          <cell r="C26" t="str">
            <v>Belanja Perjalanan Dinas</v>
          </cell>
          <cell r="D26">
            <v>143040000</v>
          </cell>
          <cell r="E26">
            <v>35760000</v>
          </cell>
          <cell r="F26">
            <v>35760000</v>
          </cell>
          <cell r="G26">
            <v>35760000</v>
          </cell>
          <cell r="H26">
            <v>35760000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143040000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143040000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35760000</v>
          </cell>
          <cell r="AY26">
            <v>143040000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143040000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143040000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35760000</v>
          </cell>
          <cell r="CP26">
            <v>143040000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143040000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143040000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35760000</v>
          </cell>
          <cell r="EG26">
            <v>143040000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143040000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143040000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35760000</v>
          </cell>
          <cell r="FX26">
            <v>143040000</v>
          </cell>
        </row>
        <row r="27">
          <cell r="A27">
            <v>13</v>
          </cell>
          <cell r="B27" t="str">
            <v>5 . 2 . 2 . 15 . 01</v>
          </cell>
          <cell r="C27" t="str">
            <v>Belanja perjalanan dinas dalam daerah</v>
          </cell>
          <cell r="D27">
            <v>143040000</v>
          </cell>
          <cell r="E27">
            <v>35760000</v>
          </cell>
          <cell r="F27">
            <v>35760000</v>
          </cell>
          <cell r="G27">
            <v>35760000</v>
          </cell>
          <cell r="H27">
            <v>35760000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143040000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143040000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35760000</v>
          </cell>
          <cell r="AY27">
            <v>143040000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143040000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143040000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35760000</v>
          </cell>
          <cell r="CP27">
            <v>143040000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143040000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143040000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35760000</v>
          </cell>
          <cell r="EG27">
            <v>143040000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143040000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143040000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35760000</v>
          </cell>
          <cell r="FX27">
            <v>143040000</v>
          </cell>
        </row>
        <row r="28">
          <cell r="A28">
            <v>14</v>
          </cell>
        </row>
        <row r="29">
          <cell r="A29">
            <v>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1.19 . 1.20.03 . 18 . 01</v>
          </cell>
          <cell r="C15" t="str">
            <v>Fasilitasi pencapaian Halaqoh dan berbagai forum keagamaan lainnya dalam upaya peningkatan wawasan kebangsaan</v>
          </cell>
          <cell r="D15">
            <v>190780000</v>
          </cell>
          <cell r="E15">
            <v>48660000</v>
          </cell>
          <cell r="F15">
            <v>48660000</v>
          </cell>
          <cell r="G15">
            <v>46710000</v>
          </cell>
          <cell r="H15">
            <v>46750000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190780000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190780000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48660000</v>
          </cell>
          <cell r="AY15">
            <v>190780000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190780000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190780000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48660000</v>
          </cell>
          <cell r="CP15">
            <v>190780000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190780000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190780000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46710000</v>
          </cell>
          <cell r="EG15">
            <v>190780000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190780000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190780000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46750000</v>
          </cell>
          <cell r="FX15">
            <v>190780000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101900000</v>
          </cell>
          <cell r="E16">
            <v>26441000</v>
          </cell>
          <cell r="F16">
            <v>26441000</v>
          </cell>
          <cell r="G16">
            <v>24491000</v>
          </cell>
          <cell r="H16">
            <v>24527000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101900000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101900000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26441000</v>
          </cell>
          <cell r="AY16">
            <v>101900000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101900000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101900000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26441000</v>
          </cell>
          <cell r="CP16">
            <v>101900000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101900000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101900000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24491000</v>
          </cell>
          <cell r="EG16">
            <v>101900000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101900000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101900000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24527000</v>
          </cell>
          <cell r="FX16">
            <v>101900000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101900000</v>
          </cell>
          <cell r="E17">
            <v>26441000</v>
          </cell>
          <cell r="F17">
            <v>26441000</v>
          </cell>
          <cell r="G17">
            <v>24491000</v>
          </cell>
          <cell r="H17">
            <v>24527000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101900000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101900000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26441000</v>
          </cell>
          <cell r="AY17">
            <v>101900000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101900000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101900000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26441000</v>
          </cell>
          <cell r="CP17">
            <v>101900000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101900000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101900000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24491000</v>
          </cell>
          <cell r="EG17">
            <v>101900000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101900000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101900000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24527000</v>
          </cell>
          <cell r="FX17">
            <v>101900000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1400000</v>
          </cell>
          <cell r="E19">
            <v>341000</v>
          </cell>
          <cell r="F19">
            <v>341000</v>
          </cell>
          <cell r="G19">
            <v>341000</v>
          </cell>
          <cell r="H19">
            <v>377000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341000</v>
          </cell>
          <cell r="AY19">
            <v>1400000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341000</v>
          </cell>
          <cell r="CP19">
            <v>1400000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341000</v>
          </cell>
          <cell r="EG19">
            <v>1400000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377000</v>
          </cell>
          <cell r="FX19">
            <v>1400000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96600000</v>
          </cell>
          <cell r="E20">
            <v>24150000</v>
          </cell>
          <cell r="F20">
            <v>24150000</v>
          </cell>
          <cell r="G20">
            <v>24150000</v>
          </cell>
          <cell r="H20">
            <v>24150000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96600000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96600000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24150000</v>
          </cell>
          <cell r="AY20">
            <v>96600000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96600000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96600000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24150000</v>
          </cell>
          <cell r="CP20">
            <v>96600000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96600000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96600000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24150000</v>
          </cell>
          <cell r="EG20">
            <v>96600000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96600000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96600000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24150000</v>
          </cell>
          <cell r="FX20">
            <v>96600000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88880000</v>
          </cell>
          <cell r="E21">
            <v>22219000</v>
          </cell>
          <cell r="F21">
            <v>22219000</v>
          </cell>
          <cell r="G21">
            <v>22219000</v>
          </cell>
          <cell r="H21">
            <v>22223000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88880000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88880000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22219000</v>
          </cell>
          <cell r="AY21">
            <v>88880000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88880000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88880000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22219000</v>
          </cell>
          <cell r="CP21">
            <v>88880000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88880000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88880000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22219000</v>
          </cell>
          <cell r="EG21">
            <v>88880000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88880000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88880000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22223000</v>
          </cell>
          <cell r="FX21">
            <v>88880000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1180000</v>
          </cell>
          <cell r="E22">
            <v>295000</v>
          </cell>
          <cell r="F22">
            <v>295000</v>
          </cell>
          <cell r="G22">
            <v>295000</v>
          </cell>
          <cell r="H22">
            <v>295000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1180000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1180000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295000</v>
          </cell>
          <cell r="AY22">
            <v>1180000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1180000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1180000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295000</v>
          </cell>
          <cell r="CP22">
            <v>1180000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1180000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1180000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295000</v>
          </cell>
          <cell r="EG22">
            <v>1180000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1180000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1180000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295000</v>
          </cell>
          <cell r="FX22">
            <v>1180000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180000</v>
          </cell>
          <cell r="E24">
            <v>45000</v>
          </cell>
          <cell r="F24">
            <v>45000</v>
          </cell>
          <cell r="G24">
            <v>45000</v>
          </cell>
          <cell r="H24">
            <v>45000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45000</v>
          </cell>
          <cell r="AY24">
            <v>180000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45000</v>
          </cell>
          <cell r="CP24">
            <v>180000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45000</v>
          </cell>
          <cell r="EG24">
            <v>180000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45000</v>
          </cell>
          <cell r="FX24">
            <v>180000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26400000</v>
          </cell>
          <cell r="E25">
            <v>6600000</v>
          </cell>
          <cell r="F25">
            <v>6600000</v>
          </cell>
          <cell r="G25">
            <v>6600000</v>
          </cell>
          <cell r="H25">
            <v>6600000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26400000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26400000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6600000</v>
          </cell>
          <cell r="AY25">
            <v>26400000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26400000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26400000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6600000</v>
          </cell>
          <cell r="CP25">
            <v>26400000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26400000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26400000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6600000</v>
          </cell>
          <cell r="EG25">
            <v>26400000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26400000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26400000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6600000</v>
          </cell>
          <cell r="FX25">
            <v>26400000</v>
          </cell>
        </row>
        <row r="26">
          <cell r="A26">
            <v>12</v>
          </cell>
          <cell r="B26" t="str">
            <v>5 . 2 . 2 . 11 . 04</v>
          </cell>
          <cell r="C26" t="str">
            <v>Belanja makanan dan minuman pelaksanaan kegiatan</v>
          </cell>
          <cell r="D26">
            <v>26400000</v>
          </cell>
          <cell r="E26">
            <v>6600000</v>
          </cell>
          <cell r="F26">
            <v>6600000</v>
          </cell>
          <cell r="G26">
            <v>6600000</v>
          </cell>
          <cell r="H26">
            <v>6600000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26400000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26400000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6600000</v>
          </cell>
          <cell r="AY26">
            <v>26400000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26400000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26400000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6600000</v>
          </cell>
          <cell r="CP26">
            <v>26400000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26400000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26400000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6600000</v>
          </cell>
          <cell r="EG26">
            <v>26400000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26400000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26400000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6600000</v>
          </cell>
          <cell r="FX26">
            <v>26400000</v>
          </cell>
        </row>
        <row r="27">
          <cell r="A27">
            <v>13</v>
          </cell>
          <cell r="B27" t="str">
            <v>5 . 2 . 2 . 15</v>
          </cell>
          <cell r="C27" t="str">
            <v>Belanja Perjalanan Dinas</v>
          </cell>
          <cell r="D27">
            <v>61300000</v>
          </cell>
          <cell r="E27">
            <v>15324000</v>
          </cell>
          <cell r="F27">
            <v>15324000</v>
          </cell>
          <cell r="G27">
            <v>15324000</v>
          </cell>
          <cell r="H27">
            <v>15328000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61300000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61300000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15324000</v>
          </cell>
          <cell r="AY27">
            <v>61300000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61300000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61300000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15324000</v>
          </cell>
          <cell r="CP27">
            <v>61300000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61300000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61300000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15324000</v>
          </cell>
          <cell r="EG27">
            <v>61300000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61300000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61300000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15328000</v>
          </cell>
          <cell r="FX27">
            <v>61300000</v>
          </cell>
        </row>
        <row r="28">
          <cell r="A28">
            <v>14</v>
          </cell>
          <cell r="B28" t="str">
            <v>5 . 2 . 2 . 15 . 01</v>
          </cell>
          <cell r="C28" t="str">
            <v>Belanja perjalanan dinas dalam daerah</v>
          </cell>
          <cell r="D28">
            <v>61300000</v>
          </cell>
          <cell r="E28">
            <v>15324000</v>
          </cell>
          <cell r="F28">
            <v>15324000</v>
          </cell>
          <cell r="G28">
            <v>15324000</v>
          </cell>
          <cell r="H28">
            <v>15328000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61300000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61300000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15324000</v>
          </cell>
          <cell r="AY28">
            <v>61300000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61300000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61300000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15324000</v>
          </cell>
          <cell r="CP28">
            <v>61300000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61300000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61300000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15324000</v>
          </cell>
          <cell r="EG28">
            <v>61300000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61300000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61300000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15328000</v>
          </cell>
          <cell r="FX28">
            <v>61300000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1.20 . 1.20.03 . 01 . 01</v>
          </cell>
          <cell r="C15" t="str">
            <v>Penyediaan jasa surat menyurat</v>
          </cell>
          <cell r="D15">
            <v>71725000</v>
          </cell>
          <cell r="E15">
            <v>20100000</v>
          </cell>
          <cell r="F15">
            <v>20600000</v>
          </cell>
          <cell r="G15">
            <v>19825000</v>
          </cell>
          <cell r="H15">
            <v>11200000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71725000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71725000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20100000</v>
          </cell>
          <cell r="AY15">
            <v>71725000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71725000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71725000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20600000</v>
          </cell>
          <cell r="CP15">
            <v>71725000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71725000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71725000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19825000</v>
          </cell>
          <cell r="EG15">
            <v>71725000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71725000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71725000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11200000</v>
          </cell>
          <cell r="FX15">
            <v>71725000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8525000</v>
          </cell>
          <cell r="E16">
            <v>2700000</v>
          </cell>
          <cell r="F16">
            <v>2700000</v>
          </cell>
          <cell r="G16">
            <v>1925000</v>
          </cell>
          <cell r="H16">
            <v>1200000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2700000</v>
          </cell>
          <cell r="AY16">
            <v>8525000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2700000</v>
          </cell>
          <cell r="CP16">
            <v>8525000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1925000</v>
          </cell>
          <cell r="EG16">
            <v>8525000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1200000</v>
          </cell>
          <cell r="FX16">
            <v>8525000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3725000</v>
          </cell>
          <cell r="E17">
            <v>1500000</v>
          </cell>
          <cell r="F17">
            <v>1500000</v>
          </cell>
          <cell r="G17">
            <v>725000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3725000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3725000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3725000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3725000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3725000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3725000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3725000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725000</v>
          </cell>
          <cell r="EG17">
            <v>3725000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3725000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3725000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3725000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725000</v>
          </cell>
          <cell r="E19">
            <v>0</v>
          </cell>
          <cell r="F19">
            <v>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725000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725000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725000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725000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4800000</v>
          </cell>
          <cell r="E20">
            <v>1200000</v>
          </cell>
          <cell r="F20">
            <v>1200000</v>
          </cell>
          <cell r="G20">
            <v>1200000</v>
          </cell>
          <cell r="H20">
            <v>1200000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4800000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4800000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1200000</v>
          </cell>
          <cell r="AY20">
            <v>4800000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4800000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4800000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1200000</v>
          </cell>
          <cell r="CP20">
            <v>4800000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4800000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4800000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1200000</v>
          </cell>
          <cell r="EG20">
            <v>4800000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4800000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4800000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1200000</v>
          </cell>
          <cell r="FX20">
            <v>4800000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4800000</v>
          </cell>
          <cell r="E21">
            <v>1200000</v>
          </cell>
          <cell r="F21">
            <v>1200000</v>
          </cell>
          <cell r="G21">
            <v>1200000</v>
          </cell>
          <cell r="H21">
            <v>1200000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1200000</v>
          </cell>
          <cell r="AY21">
            <v>4800000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1200000</v>
          </cell>
          <cell r="CP21">
            <v>4800000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1200000</v>
          </cell>
          <cell r="EG21">
            <v>4800000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1200000</v>
          </cell>
          <cell r="FX21">
            <v>4800000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63200000</v>
          </cell>
          <cell r="E22">
            <v>17400000</v>
          </cell>
          <cell r="F22">
            <v>17900000</v>
          </cell>
          <cell r="G22">
            <v>17900000</v>
          </cell>
          <cell r="H22">
            <v>10000000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63200000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63200000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17400000</v>
          </cell>
          <cell r="AY22">
            <v>63200000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63200000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63200000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17900000</v>
          </cell>
          <cell r="CP22">
            <v>63200000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63200000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63200000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17900000</v>
          </cell>
          <cell r="EG22">
            <v>63200000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63200000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63200000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10000000</v>
          </cell>
          <cell r="FX22">
            <v>63200000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8100000</v>
          </cell>
          <cell r="E23">
            <v>2000000</v>
          </cell>
          <cell r="F23">
            <v>2500000</v>
          </cell>
          <cell r="G23">
            <v>2500000</v>
          </cell>
          <cell r="H23">
            <v>1100000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8100000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8100000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2000000</v>
          </cell>
          <cell r="AY23">
            <v>8100000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8100000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8100000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2500000</v>
          </cell>
          <cell r="CP23">
            <v>8100000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8100000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8100000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2500000</v>
          </cell>
          <cell r="EG23">
            <v>8100000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8100000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8100000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1100000</v>
          </cell>
          <cell r="FX23">
            <v>8100000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8100000</v>
          </cell>
          <cell r="E24">
            <v>2000000</v>
          </cell>
          <cell r="F24">
            <v>2500000</v>
          </cell>
          <cell r="G24">
            <v>2500000</v>
          </cell>
          <cell r="H24">
            <v>1100000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2000000</v>
          </cell>
          <cell r="AY24">
            <v>8100000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2500000</v>
          </cell>
          <cell r="CP24">
            <v>8100000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2500000</v>
          </cell>
          <cell r="EG24">
            <v>8100000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1100000</v>
          </cell>
          <cell r="FX24">
            <v>8100000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53500000</v>
          </cell>
          <cell r="E25">
            <v>15000000</v>
          </cell>
          <cell r="F25">
            <v>15000000</v>
          </cell>
          <cell r="G25">
            <v>15000000</v>
          </cell>
          <cell r="H25">
            <v>8500000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53500000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53500000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15000000</v>
          </cell>
          <cell r="AY25">
            <v>53500000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53500000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53500000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15000000</v>
          </cell>
          <cell r="CP25">
            <v>53500000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53500000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53500000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15000000</v>
          </cell>
          <cell r="EG25">
            <v>53500000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53500000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53500000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8500000</v>
          </cell>
          <cell r="FX25">
            <v>53500000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53500000</v>
          </cell>
          <cell r="E26">
            <v>15000000</v>
          </cell>
          <cell r="F26">
            <v>15000000</v>
          </cell>
          <cell r="G26">
            <v>15000000</v>
          </cell>
          <cell r="H26">
            <v>8500000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53500000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53500000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15000000</v>
          </cell>
          <cell r="AY26">
            <v>53500000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53500000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53500000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15000000</v>
          </cell>
          <cell r="CP26">
            <v>53500000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53500000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53500000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15000000</v>
          </cell>
          <cell r="EG26">
            <v>53500000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53500000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53500000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8500000</v>
          </cell>
          <cell r="FX26">
            <v>53500000</v>
          </cell>
        </row>
        <row r="27">
          <cell r="A27">
            <v>13</v>
          </cell>
          <cell r="B27" t="str">
            <v>5 . 2 . 2 . 11</v>
          </cell>
          <cell r="C27" t="str">
            <v>Belanja Makanan dan  Minuman</v>
          </cell>
          <cell r="D27">
            <v>1600000</v>
          </cell>
          <cell r="E27">
            <v>400000</v>
          </cell>
          <cell r="F27">
            <v>400000</v>
          </cell>
          <cell r="G27">
            <v>400000</v>
          </cell>
          <cell r="H27">
            <v>400000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1600000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1600000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400000</v>
          </cell>
          <cell r="AY27">
            <v>1600000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1600000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1600000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400000</v>
          </cell>
          <cell r="CP27">
            <v>1600000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1600000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1600000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400000</v>
          </cell>
          <cell r="EG27">
            <v>1600000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1600000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1600000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400000</v>
          </cell>
          <cell r="FX27">
            <v>1600000</v>
          </cell>
        </row>
        <row r="28">
          <cell r="A28">
            <v>14</v>
          </cell>
          <cell r="B28" t="str">
            <v>5 . 2 . 2 . 11 . 04</v>
          </cell>
          <cell r="C28" t="str">
            <v>Belanja makanan dan minuman pelaksanaan kegiatan</v>
          </cell>
          <cell r="D28">
            <v>1600000</v>
          </cell>
          <cell r="E28">
            <v>400000</v>
          </cell>
          <cell r="F28">
            <v>400000</v>
          </cell>
          <cell r="G28">
            <v>400000</v>
          </cell>
          <cell r="H28">
            <v>400000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1600000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1600000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400000</v>
          </cell>
          <cell r="AY28">
            <v>1600000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1600000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1600000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400000</v>
          </cell>
          <cell r="CP28">
            <v>1600000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1600000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1600000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400000</v>
          </cell>
          <cell r="EG28">
            <v>1600000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1600000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1600000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400000</v>
          </cell>
          <cell r="FX28">
            <v>1600000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1.20 . 1.20.03 . 01 . 02</v>
          </cell>
          <cell r="C15" t="str">
            <v>Penyediaan jasa komunikasi, sumber daya air dan listrik</v>
          </cell>
          <cell r="D15">
            <v>1440000000</v>
          </cell>
          <cell r="E15">
            <v>335000000</v>
          </cell>
          <cell r="F15">
            <v>385000000</v>
          </cell>
          <cell r="G15">
            <v>385000000</v>
          </cell>
          <cell r="H15">
            <v>335000000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1440000000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1440000000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335000000</v>
          </cell>
          <cell r="AY15">
            <v>1440000000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1440000000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1440000000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385000000</v>
          </cell>
          <cell r="CP15">
            <v>1440000000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1440000000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1440000000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385000000</v>
          </cell>
          <cell r="EG15">
            <v>1440000000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1440000000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1440000000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335000000</v>
          </cell>
          <cell r="FX15">
            <v>1440000000</v>
          </cell>
        </row>
        <row r="16">
          <cell r="A16">
            <v>2</v>
          </cell>
          <cell r="B16" t="str">
            <v>5 . 2 . 2</v>
          </cell>
          <cell r="C16" t="str">
            <v>Belanja Barang dan Jasa</v>
          </cell>
          <cell r="D16">
            <v>1440000000</v>
          </cell>
          <cell r="E16">
            <v>335000000</v>
          </cell>
          <cell r="F16">
            <v>385000000</v>
          </cell>
          <cell r="G16">
            <v>385000000</v>
          </cell>
          <cell r="H16">
            <v>335000000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1440000000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1440000000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335000000</v>
          </cell>
          <cell r="AY16">
            <v>1440000000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1440000000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1440000000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385000000</v>
          </cell>
          <cell r="CP16">
            <v>1440000000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1440000000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1440000000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385000000</v>
          </cell>
          <cell r="EG16">
            <v>1440000000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1440000000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1440000000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335000000</v>
          </cell>
          <cell r="FX16">
            <v>1440000000</v>
          </cell>
        </row>
        <row r="17">
          <cell r="A17">
            <v>3</v>
          </cell>
          <cell r="B17" t="str">
            <v>5 . 2 . 2 . 03</v>
          </cell>
          <cell r="C17" t="str">
            <v>Belanja Jasa Kantor</v>
          </cell>
          <cell r="D17">
            <v>1440000000</v>
          </cell>
          <cell r="E17">
            <v>335000000</v>
          </cell>
          <cell r="F17">
            <v>385000000</v>
          </cell>
          <cell r="G17">
            <v>385000000</v>
          </cell>
          <cell r="H17">
            <v>335000000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1440000000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1440000000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335000000</v>
          </cell>
          <cell r="AY17">
            <v>1440000000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1440000000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1440000000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385000000</v>
          </cell>
          <cell r="CP17">
            <v>1440000000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1440000000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1440000000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385000000</v>
          </cell>
          <cell r="EG17">
            <v>1440000000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1440000000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1440000000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335000000</v>
          </cell>
          <cell r="FX17">
            <v>1440000000</v>
          </cell>
        </row>
        <row r="18">
          <cell r="A18">
            <v>4</v>
          </cell>
          <cell r="B18" t="str">
            <v>5 . 2 . 2 . 03 . 01</v>
          </cell>
          <cell r="C18" t="str">
            <v>Belanja telepon</v>
          </cell>
          <cell r="D18">
            <v>540000000</v>
          </cell>
          <cell r="E18">
            <v>135000000</v>
          </cell>
          <cell r="F18">
            <v>135000000</v>
          </cell>
          <cell r="G18">
            <v>135000000</v>
          </cell>
          <cell r="H18">
            <v>135000000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540000000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540000000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135000000</v>
          </cell>
          <cell r="AY18">
            <v>540000000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540000000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540000000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135000000</v>
          </cell>
          <cell r="CP18">
            <v>540000000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540000000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540000000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135000000</v>
          </cell>
          <cell r="EG18">
            <v>540000000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540000000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540000000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135000000</v>
          </cell>
          <cell r="FX18">
            <v>540000000</v>
          </cell>
        </row>
        <row r="19">
          <cell r="A19">
            <v>5</v>
          </cell>
          <cell r="B19" t="str">
            <v>5 . 2 . 2 . 03 . 03</v>
          </cell>
          <cell r="C19" t="str">
            <v>Belanja listrik</v>
          </cell>
          <cell r="D19">
            <v>900000000</v>
          </cell>
          <cell r="E19">
            <v>200000000</v>
          </cell>
          <cell r="F19">
            <v>250000000</v>
          </cell>
          <cell r="G19">
            <v>250000000</v>
          </cell>
          <cell r="H19">
            <v>200000000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900000000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900000000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200000000</v>
          </cell>
          <cell r="AY19">
            <v>900000000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900000000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900000000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250000000</v>
          </cell>
          <cell r="CP19">
            <v>900000000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900000000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900000000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250000000</v>
          </cell>
          <cell r="EG19">
            <v>900000000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900000000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900000000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200000000</v>
          </cell>
          <cell r="FX19">
            <v>900000000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1.20 . 1.20.03 . 01 . 03</v>
          </cell>
          <cell r="C15" t="str">
            <v>Penyediaan jasa peralatan dan perlengkapan kantor</v>
          </cell>
          <cell r="D15">
            <v>299025000</v>
          </cell>
          <cell r="E15">
            <v>74275000</v>
          </cell>
          <cell r="F15">
            <v>81700000</v>
          </cell>
          <cell r="G15">
            <v>83825000</v>
          </cell>
          <cell r="H15">
            <v>59225000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299025000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299025000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74275000</v>
          </cell>
          <cell r="AY15">
            <v>299025000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299025000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299025000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1450000</v>
          </cell>
          <cell r="CP15">
            <v>299025000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299025000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299025000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3575000</v>
          </cell>
          <cell r="EG15">
            <v>299025000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299025000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299025000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59225000</v>
          </cell>
          <cell r="FX15">
            <v>299025000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9325000</v>
          </cell>
          <cell r="E16">
            <v>3575000</v>
          </cell>
          <cell r="F16">
            <v>1450000</v>
          </cell>
          <cell r="G16">
            <v>3575000</v>
          </cell>
          <cell r="H16">
            <v>725000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9325000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9325000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3575000</v>
          </cell>
          <cell r="AY16">
            <v>9325000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9325000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9325000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1450000</v>
          </cell>
          <cell r="CP16">
            <v>9325000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9325000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9325000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3575000</v>
          </cell>
          <cell r="EG16">
            <v>9325000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9325000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9325000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725000</v>
          </cell>
          <cell r="FX16">
            <v>9325000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9325000</v>
          </cell>
          <cell r="E17">
            <v>3575000</v>
          </cell>
          <cell r="F17">
            <v>1450000</v>
          </cell>
          <cell r="G17">
            <v>3575000</v>
          </cell>
          <cell r="H17">
            <v>725000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9325000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9325000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3575000</v>
          </cell>
          <cell r="AY17">
            <v>9325000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9325000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9325000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1450000</v>
          </cell>
          <cell r="CP17">
            <v>9325000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9325000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9325000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3575000</v>
          </cell>
          <cell r="EG17">
            <v>9325000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9325000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9325000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725000</v>
          </cell>
          <cell r="FX17">
            <v>9325000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0</v>
          </cell>
          <cell r="G18">
            <v>2850000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2850000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3625000</v>
          </cell>
          <cell r="E19">
            <v>725000</v>
          </cell>
          <cell r="F19">
            <v>1450000</v>
          </cell>
          <cell r="G19">
            <v>725000</v>
          </cell>
          <cell r="H19">
            <v>725000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3625000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1450000</v>
          </cell>
          <cell r="CP19">
            <v>3625000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3625000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725000</v>
          </cell>
          <cell r="FX19">
            <v>3625000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289700000</v>
          </cell>
          <cell r="E20">
            <v>70700000</v>
          </cell>
          <cell r="F20">
            <v>80250000</v>
          </cell>
          <cell r="G20">
            <v>80250000</v>
          </cell>
          <cell r="H20">
            <v>58500000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289700000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289700000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70700000</v>
          </cell>
          <cell r="AY20">
            <v>289700000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289700000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289700000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P20">
            <v>289700000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289700000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289700000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G20">
            <v>289700000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289700000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289700000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58500000</v>
          </cell>
          <cell r="FX20">
            <v>289700000</v>
          </cell>
        </row>
        <row r="21">
          <cell r="A21">
            <v>7</v>
          </cell>
          <cell r="B21" t="str">
            <v>5 . 2 . 2 . 03</v>
          </cell>
          <cell r="C21" t="str">
            <v>Belanja Jasa Kantor</v>
          </cell>
          <cell r="D21">
            <v>15000000</v>
          </cell>
          <cell r="E21">
            <v>4000000</v>
          </cell>
          <cell r="F21">
            <v>4000000</v>
          </cell>
          <cell r="G21">
            <v>4000000</v>
          </cell>
          <cell r="H21">
            <v>3000000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4000000</v>
          </cell>
          <cell r="AY21">
            <v>15000000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P21">
            <v>15000000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G21">
            <v>15000000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3000000</v>
          </cell>
          <cell r="FX21">
            <v>15000000</v>
          </cell>
        </row>
        <row r="22">
          <cell r="A22">
            <v>8</v>
          </cell>
          <cell r="B22" t="str">
            <v>5 . 2 . 2 . 03 . 14</v>
          </cell>
          <cell r="C22" t="str">
            <v>Belanja Dekorasi</v>
          </cell>
          <cell r="D22">
            <v>15000000</v>
          </cell>
          <cell r="E22">
            <v>4000000</v>
          </cell>
          <cell r="F22">
            <v>4000000</v>
          </cell>
          <cell r="G22">
            <v>4000000</v>
          </cell>
          <cell r="H22">
            <v>3000000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4000000</v>
          </cell>
          <cell r="AY22">
            <v>15000000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4000000</v>
          </cell>
          <cell r="CP22">
            <v>15000000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4000000</v>
          </cell>
          <cell r="EG22">
            <v>15000000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3000000</v>
          </cell>
          <cell r="FX22">
            <v>15000000</v>
          </cell>
        </row>
        <row r="23">
          <cell r="A23">
            <v>9</v>
          </cell>
          <cell r="B23" t="str">
            <v>5 . 2 . 2 . 10</v>
          </cell>
          <cell r="C23" t="str">
            <v>Belanja Sewa Perlengkapan dan Peralatan Kantor</v>
          </cell>
          <cell r="D23">
            <v>274700000</v>
          </cell>
          <cell r="E23">
            <v>66700000</v>
          </cell>
          <cell r="F23">
            <v>76250000</v>
          </cell>
          <cell r="G23">
            <v>76250000</v>
          </cell>
          <cell r="H23">
            <v>55500000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274700000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274700000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66700000</v>
          </cell>
          <cell r="AY23">
            <v>274700000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274700000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274700000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P23">
            <v>274700000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274700000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274700000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G23">
            <v>274700000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274700000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274700000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55500000</v>
          </cell>
          <cell r="FX23">
            <v>274700000</v>
          </cell>
        </row>
        <row r="24">
          <cell r="A24">
            <v>10</v>
          </cell>
          <cell r="B24" t="str">
            <v>5 . 2 . 2 . 10 . 01</v>
          </cell>
          <cell r="C24" t="str">
            <v>Belanja sewa meja kursi</v>
          </cell>
          <cell r="D24">
            <v>103000000</v>
          </cell>
          <cell r="E24">
            <v>25000000</v>
          </cell>
          <cell r="F24">
            <v>30000000</v>
          </cell>
          <cell r="G24">
            <v>30000000</v>
          </cell>
          <cell r="H24">
            <v>18000000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103000000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103000000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25000000</v>
          </cell>
          <cell r="AY24">
            <v>103000000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103000000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103000000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30000000</v>
          </cell>
          <cell r="CP24">
            <v>103000000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103000000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103000000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30000000</v>
          </cell>
          <cell r="EG24">
            <v>103000000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103000000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103000000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18000000</v>
          </cell>
          <cell r="FX24">
            <v>103000000</v>
          </cell>
        </row>
        <row r="25">
          <cell r="A25">
            <v>11</v>
          </cell>
          <cell r="B25" t="str">
            <v>5 . 2 . 2 . 10 . 05</v>
          </cell>
          <cell r="C25" t="str">
            <v>Belanja sewa tenda</v>
          </cell>
          <cell r="D25">
            <v>126250000</v>
          </cell>
          <cell r="E25">
            <v>30000000</v>
          </cell>
          <cell r="F25">
            <v>35000000</v>
          </cell>
          <cell r="G25">
            <v>35000000</v>
          </cell>
          <cell r="H25">
            <v>26250000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126250000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126250000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30000000</v>
          </cell>
          <cell r="AY25">
            <v>126250000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126250000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126250000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35000000</v>
          </cell>
          <cell r="CP25">
            <v>126250000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126250000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126250000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35000000</v>
          </cell>
          <cell r="EG25">
            <v>126250000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126250000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126250000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26250000</v>
          </cell>
          <cell r="FX25">
            <v>126250000</v>
          </cell>
        </row>
        <row r="26">
          <cell r="A26">
            <v>12</v>
          </cell>
          <cell r="B26" t="str">
            <v>5 . 2 . 2 . 10 . 07</v>
          </cell>
          <cell r="C26" t="str">
            <v>Belanja sewa Perlengkapan dan peralatan Kantor Lainnya</v>
          </cell>
          <cell r="D26">
            <v>45450000</v>
          </cell>
          <cell r="E26">
            <v>11700000</v>
          </cell>
          <cell r="F26">
            <v>11250000</v>
          </cell>
          <cell r="G26">
            <v>11250000</v>
          </cell>
          <cell r="H26">
            <v>11250000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45450000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45450000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11700000</v>
          </cell>
          <cell r="AY26">
            <v>45450000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45450000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45450000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11250000</v>
          </cell>
          <cell r="CP26">
            <v>45450000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45450000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45450000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11250000</v>
          </cell>
          <cell r="EG26">
            <v>45450000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45450000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45450000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11250000</v>
          </cell>
          <cell r="FX26">
            <v>45450000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1.20 . 1.20.03 . 01 . 07</v>
          </cell>
          <cell r="C15" t="str">
            <v>Penyediaan jasa administrasi keuangan</v>
          </cell>
          <cell r="D15">
            <v>89690000</v>
          </cell>
          <cell r="E15">
            <v>23172000</v>
          </cell>
          <cell r="F15">
            <v>23172000</v>
          </cell>
          <cell r="G15">
            <v>21672000</v>
          </cell>
          <cell r="H15">
            <v>21674000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89690000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89690000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23172000</v>
          </cell>
          <cell r="AY15">
            <v>89690000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89690000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89690000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23172000</v>
          </cell>
          <cell r="CP15">
            <v>89690000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89690000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89690000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21672000</v>
          </cell>
          <cell r="EG15">
            <v>89690000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89690000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89690000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21674000</v>
          </cell>
          <cell r="FX15">
            <v>89690000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54840000</v>
          </cell>
          <cell r="E16">
            <v>14460000</v>
          </cell>
          <cell r="F16">
            <v>14460000</v>
          </cell>
          <cell r="G16">
            <v>12960000</v>
          </cell>
          <cell r="H16">
            <v>12960000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54840000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54840000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14460000</v>
          </cell>
          <cell r="AY16">
            <v>54840000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54840000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54840000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14460000</v>
          </cell>
          <cell r="CP16">
            <v>54840000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54840000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54840000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12960000</v>
          </cell>
          <cell r="EG16">
            <v>54840000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54840000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54840000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12960000</v>
          </cell>
          <cell r="FX16">
            <v>54840000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3000000</v>
          </cell>
          <cell r="E17">
            <v>1500000</v>
          </cell>
          <cell r="F17">
            <v>1500000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5 . 2 . 1 . 03</v>
          </cell>
          <cell r="C19" t="str">
            <v>Uang Lembur</v>
          </cell>
          <cell r="D19">
            <v>51840000</v>
          </cell>
          <cell r="E19">
            <v>12960000</v>
          </cell>
          <cell r="F19">
            <v>12960000</v>
          </cell>
          <cell r="G19">
            <v>12960000</v>
          </cell>
          <cell r="H19">
            <v>12960000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51840000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51840000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12960000</v>
          </cell>
          <cell r="AY19">
            <v>51840000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51840000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51840000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12960000</v>
          </cell>
          <cell r="CP19">
            <v>51840000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51840000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51840000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12960000</v>
          </cell>
          <cell r="EG19">
            <v>51840000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51840000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51840000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12960000</v>
          </cell>
          <cell r="FX19">
            <v>51840000</v>
          </cell>
        </row>
        <row r="20">
          <cell r="A20">
            <v>6</v>
          </cell>
          <cell r="B20" t="str">
            <v>5 . 2 . 1 . 03 . 01</v>
          </cell>
          <cell r="C20" t="str">
            <v>Uang Lembur  PNS</v>
          </cell>
          <cell r="D20">
            <v>51840000</v>
          </cell>
          <cell r="E20">
            <v>12960000</v>
          </cell>
          <cell r="F20">
            <v>12960000</v>
          </cell>
          <cell r="G20">
            <v>12960000</v>
          </cell>
          <cell r="H20">
            <v>12960000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51840000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51840000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12960000</v>
          </cell>
          <cell r="AY20">
            <v>51840000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51840000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51840000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12960000</v>
          </cell>
          <cell r="CP20">
            <v>51840000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51840000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51840000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12960000</v>
          </cell>
          <cell r="EG20">
            <v>51840000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51840000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51840000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12960000</v>
          </cell>
          <cell r="FX20">
            <v>51840000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34850000</v>
          </cell>
          <cell r="E21">
            <v>8712000</v>
          </cell>
          <cell r="F21">
            <v>8712000</v>
          </cell>
          <cell r="G21">
            <v>8712000</v>
          </cell>
          <cell r="H21">
            <v>8714000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34850000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34850000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8712000</v>
          </cell>
          <cell r="AY21">
            <v>34850000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34850000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34850000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8712000</v>
          </cell>
          <cell r="CP21">
            <v>34850000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34850000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34850000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8712000</v>
          </cell>
          <cell r="EG21">
            <v>34850000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34850000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34850000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8714000</v>
          </cell>
          <cell r="FX21">
            <v>34850000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3570000</v>
          </cell>
          <cell r="E22">
            <v>892000</v>
          </cell>
          <cell r="F22">
            <v>892000</v>
          </cell>
          <cell r="G22">
            <v>892000</v>
          </cell>
          <cell r="H22">
            <v>894000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3570000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3570000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892000</v>
          </cell>
          <cell r="AY22">
            <v>3570000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3570000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3570000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892000</v>
          </cell>
          <cell r="CP22">
            <v>3570000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3570000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3570000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892000</v>
          </cell>
          <cell r="EG22">
            <v>3570000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3570000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3570000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894000</v>
          </cell>
          <cell r="FX22">
            <v>3570000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2570000</v>
          </cell>
          <cell r="E24">
            <v>642000</v>
          </cell>
          <cell r="F24">
            <v>642000</v>
          </cell>
          <cell r="G24">
            <v>642000</v>
          </cell>
          <cell r="H24">
            <v>644000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2570000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2570000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642000</v>
          </cell>
          <cell r="AY24">
            <v>2570000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2570000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2570000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642000</v>
          </cell>
          <cell r="CP24">
            <v>2570000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2570000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2570000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642000</v>
          </cell>
          <cell r="EG24">
            <v>2570000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2570000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2570000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644000</v>
          </cell>
          <cell r="FX24">
            <v>2570000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14000000</v>
          </cell>
          <cell r="E25">
            <v>3500000</v>
          </cell>
          <cell r="F25">
            <v>3500000</v>
          </cell>
          <cell r="G25">
            <v>3500000</v>
          </cell>
          <cell r="H25">
            <v>3500000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14000000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14000000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3500000</v>
          </cell>
          <cell r="AY25">
            <v>14000000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14000000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14000000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3500000</v>
          </cell>
          <cell r="CP25">
            <v>14000000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14000000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14000000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3500000</v>
          </cell>
          <cell r="EG25">
            <v>14000000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14000000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14000000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3500000</v>
          </cell>
          <cell r="FX25">
            <v>14000000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2000000</v>
          </cell>
          <cell r="E26">
            <v>500000</v>
          </cell>
          <cell r="F26">
            <v>500000</v>
          </cell>
          <cell r="G26">
            <v>500000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2000000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2000000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500000</v>
          </cell>
          <cell r="EG26">
            <v>2000000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2000000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12000000</v>
          </cell>
          <cell r="E27">
            <v>3000000</v>
          </cell>
          <cell r="F27">
            <v>3000000</v>
          </cell>
          <cell r="G27">
            <v>3000000</v>
          </cell>
          <cell r="H27">
            <v>3000000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12000000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12000000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3000000</v>
          </cell>
          <cell r="AY27">
            <v>12000000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12000000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3000000</v>
          </cell>
          <cell r="CP27">
            <v>12000000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12000000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12000000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3000000</v>
          </cell>
          <cell r="EG27">
            <v>12000000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12000000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12000000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3000000</v>
          </cell>
          <cell r="FX27">
            <v>12000000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17280000</v>
          </cell>
          <cell r="E28">
            <v>4320000</v>
          </cell>
          <cell r="F28">
            <v>4320000</v>
          </cell>
          <cell r="G28">
            <v>4320000</v>
          </cell>
          <cell r="H28">
            <v>4320000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17280000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17280000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4320000</v>
          </cell>
          <cell r="AY28">
            <v>17280000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17280000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17280000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4320000</v>
          </cell>
          <cell r="CP28">
            <v>17280000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17280000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17280000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4320000</v>
          </cell>
          <cell r="EG28">
            <v>17280000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17280000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17280000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4320000</v>
          </cell>
          <cell r="FX28">
            <v>17280000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17280000</v>
          </cell>
          <cell r="E29">
            <v>4320000</v>
          </cell>
          <cell r="F29">
            <v>4320000</v>
          </cell>
          <cell r="G29">
            <v>4320000</v>
          </cell>
          <cell r="H29">
            <v>4320000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17280000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17280000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4320000</v>
          </cell>
          <cell r="AY29">
            <v>17280000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17280000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17280000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4320000</v>
          </cell>
          <cell r="CP29">
            <v>17280000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17280000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17280000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4320000</v>
          </cell>
          <cell r="EG29">
            <v>17280000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17280000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17280000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4320000</v>
          </cell>
          <cell r="FX29">
            <v>17280000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1.20 . 1.20.03 . 01 . 08</v>
          </cell>
          <cell r="C15" t="str">
            <v>Penyediaan jasa kebersihan kantor</v>
          </cell>
          <cell r="D15">
            <v>254475000</v>
          </cell>
          <cell r="E15">
            <v>69375000</v>
          </cell>
          <cell r="F15">
            <v>63300000</v>
          </cell>
          <cell r="G15">
            <v>60900000</v>
          </cell>
          <cell r="H15">
            <v>60900000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254475000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254475000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69375000</v>
          </cell>
          <cell r="AY15">
            <v>254475000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254475000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254475000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63300000</v>
          </cell>
          <cell r="CP15">
            <v>254475000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254475000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254475000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60900000</v>
          </cell>
          <cell r="EG15">
            <v>254475000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254475000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254475000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60900000</v>
          </cell>
          <cell r="FX15">
            <v>254475000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10875000</v>
          </cell>
          <cell r="E16">
            <v>8475000</v>
          </cell>
          <cell r="F16">
            <v>2400000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10875000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10875000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8475000</v>
          </cell>
          <cell r="AY16">
            <v>10875000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10875000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10875000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2400000</v>
          </cell>
          <cell r="CP16">
            <v>10875000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10875000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10875000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10875000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10875000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10875000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10875000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10875000</v>
          </cell>
          <cell r="E17">
            <v>8475000</v>
          </cell>
          <cell r="F17">
            <v>2400000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10875000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10875000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8475000</v>
          </cell>
          <cell r="AY17">
            <v>10875000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10875000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10875000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2400000</v>
          </cell>
          <cell r="CP17">
            <v>10875000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10875000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10875000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10875000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10875000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10875000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10875000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6075000</v>
          </cell>
          <cell r="E19">
            <v>6075000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6075000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6075000</v>
          </cell>
          <cell r="AY19">
            <v>6075000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6075000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6075000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6075000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6075000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6075000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6075000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6075000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6075000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6075000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243600000</v>
          </cell>
          <cell r="E20">
            <v>60900000</v>
          </cell>
          <cell r="F20">
            <v>60900000</v>
          </cell>
          <cell r="G20">
            <v>60900000</v>
          </cell>
          <cell r="H20">
            <v>60900000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243600000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243600000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60900000</v>
          </cell>
          <cell r="AY20">
            <v>243600000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243600000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243600000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60900000</v>
          </cell>
          <cell r="CP20">
            <v>243600000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243600000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243600000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60900000</v>
          </cell>
          <cell r="EG20">
            <v>243600000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243600000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243600000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60900000</v>
          </cell>
          <cell r="FX20">
            <v>243600000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84000000</v>
          </cell>
          <cell r="E21">
            <v>21000000</v>
          </cell>
          <cell r="F21">
            <v>21000000</v>
          </cell>
          <cell r="G21">
            <v>21000000</v>
          </cell>
          <cell r="H21">
            <v>21000000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84000000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84000000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21000000</v>
          </cell>
          <cell r="AY21">
            <v>84000000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84000000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84000000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21000000</v>
          </cell>
          <cell r="CP21">
            <v>84000000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84000000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84000000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21000000</v>
          </cell>
          <cell r="EG21">
            <v>84000000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84000000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84000000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21000000</v>
          </cell>
          <cell r="FX21">
            <v>84000000</v>
          </cell>
        </row>
        <row r="22">
          <cell r="A22">
            <v>8</v>
          </cell>
          <cell r="B22" t="str">
            <v>5 . 2 . 2 . 01 . 05</v>
          </cell>
          <cell r="C22" t="str">
            <v>Belanja peralatan kebersihan dan bahan pembersih</v>
          </cell>
          <cell r="D22">
            <v>84000000</v>
          </cell>
          <cell r="E22">
            <v>21000000</v>
          </cell>
          <cell r="F22">
            <v>21000000</v>
          </cell>
          <cell r="G22">
            <v>21000000</v>
          </cell>
          <cell r="H22">
            <v>21000000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84000000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84000000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21000000</v>
          </cell>
          <cell r="AY22">
            <v>84000000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84000000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84000000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21000000</v>
          </cell>
          <cell r="CP22">
            <v>84000000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84000000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84000000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21000000</v>
          </cell>
          <cell r="EG22">
            <v>84000000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84000000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84000000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21000000</v>
          </cell>
          <cell r="FX22">
            <v>84000000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159600000</v>
          </cell>
          <cell r="E23">
            <v>39900000</v>
          </cell>
          <cell r="F23">
            <v>39900000</v>
          </cell>
          <cell r="G23">
            <v>39900000</v>
          </cell>
          <cell r="H23">
            <v>39900000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159600000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159600000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39900000</v>
          </cell>
          <cell r="AY23">
            <v>159600000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159600000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159600000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39900000</v>
          </cell>
          <cell r="CP23">
            <v>159600000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159600000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159600000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39900000</v>
          </cell>
          <cell r="EG23">
            <v>159600000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159600000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159600000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39900000</v>
          </cell>
          <cell r="FX23">
            <v>159600000</v>
          </cell>
        </row>
        <row r="24">
          <cell r="A24">
            <v>10</v>
          </cell>
          <cell r="B24" t="str">
            <v>5 . 2 . 2 . 03 . 17</v>
          </cell>
          <cell r="C24" t="str">
            <v>Belanja Jasa Kantor lainnya</v>
          </cell>
          <cell r="D24">
            <v>159600000</v>
          </cell>
          <cell r="E24">
            <v>39900000</v>
          </cell>
          <cell r="F24">
            <v>39900000</v>
          </cell>
          <cell r="G24">
            <v>39900000</v>
          </cell>
          <cell r="H24">
            <v>39900000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159600000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159600000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39900000</v>
          </cell>
          <cell r="AY24">
            <v>159600000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159600000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159600000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39900000</v>
          </cell>
          <cell r="CP24">
            <v>159600000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159600000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159600000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39900000</v>
          </cell>
          <cell r="EG24">
            <v>159600000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159600000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159600000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39900000</v>
          </cell>
          <cell r="FX24">
            <v>159600000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1.20 . 1.20.03 . 01 . 10</v>
          </cell>
          <cell r="C15" t="str">
            <v>Penyediaan alat tulis kantor</v>
          </cell>
          <cell r="D15">
            <v>186000000</v>
          </cell>
          <cell r="E15">
            <v>47475000</v>
          </cell>
          <cell r="F15">
            <v>47475000</v>
          </cell>
          <cell r="G15">
            <v>45525000</v>
          </cell>
          <cell r="H15">
            <v>45525000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186000000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186000000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47475000</v>
          </cell>
          <cell r="AY15">
            <v>186000000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186000000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186000000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47475000</v>
          </cell>
          <cell r="CP15">
            <v>186000000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186000000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186000000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45525000</v>
          </cell>
          <cell r="EG15">
            <v>186000000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186000000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186000000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45525000</v>
          </cell>
          <cell r="FX15">
            <v>186000000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6000000</v>
          </cell>
          <cell r="E16">
            <v>2475000</v>
          </cell>
          <cell r="F16">
            <v>2475000</v>
          </cell>
          <cell r="G16">
            <v>525000</v>
          </cell>
          <cell r="H16">
            <v>525000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2475000</v>
          </cell>
          <cell r="AY16">
            <v>6000000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2475000</v>
          </cell>
          <cell r="CP16">
            <v>6000000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525000</v>
          </cell>
          <cell r="EG16">
            <v>6000000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525000</v>
          </cell>
          <cell r="FX16">
            <v>6000000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6000000</v>
          </cell>
          <cell r="E17">
            <v>2475000</v>
          </cell>
          <cell r="F17">
            <v>2475000</v>
          </cell>
          <cell r="G17">
            <v>525000</v>
          </cell>
          <cell r="H17">
            <v>525000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2475000</v>
          </cell>
          <cell r="AY17">
            <v>6000000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2475000</v>
          </cell>
          <cell r="CP17">
            <v>6000000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525000</v>
          </cell>
          <cell r="EG17">
            <v>6000000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525000</v>
          </cell>
          <cell r="FX17">
            <v>6000000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2100000</v>
          </cell>
          <cell r="E19">
            <v>525000</v>
          </cell>
          <cell r="F19">
            <v>525000</v>
          </cell>
          <cell r="G19">
            <v>525000</v>
          </cell>
          <cell r="H19">
            <v>525000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525000</v>
          </cell>
          <cell r="AY19">
            <v>2100000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525000</v>
          </cell>
          <cell r="CP19">
            <v>2100000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525000</v>
          </cell>
          <cell r="EG19">
            <v>2100000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525000</v>
          </cell>
          <cell r="FX19">
            <v>2100000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180000000</v>
          </cell>
          <cell r="E20">
            <v>45000000</v>
          </cell>
          <cell r="F20">
            <v>45000000</v>
          </cell>
          <cell r="G20">
            <v>45000000</v>
          </cell>
          <cell r="H20">
            <v>45000000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45000000</v>
          </cell>
          <cell r="AY20">
            <v>180000000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45000000</v>
          </cell>
          <cell r="EG20">
            <v>180000000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45000000</v>
          </cell>
          <cell r="FX20">
            <v>180000000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180000000</v>
          </cell>
          <cell r="E21">
            <v>45000000</v>
          </cell>
          <cell r="F21">
            <v>45000000</v>
          </cell>
          <cell r="G21">
            <v>45000000</v>
          </cell>
          <cell r="H21">
            <v>45000000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45000000</v>
          </cell>
          <cell r="AY21">
            <v>180000000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180000000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45000000</v>
          </cell>
          <cell r="EG21">
            <v>180000000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45000000</v>
          </cell>
          <cell r="FX21">
            <v>180000000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180000000</v>
          </cell>
          <cell r="E22">
            <v>45000000</v>
          </cell>
          <cell r="F22">
            <v>45000000</v>
          </cell>
          <cell r="G22">
            <v>45000000</v>
          </cell>
          <cell r="H22">
            <v>45000000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180000000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180000000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45000000</v>
          </cell>
          <cell r="AY22">
            <v>180000000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180000000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180000000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45000000</v>
          </cell>
          <cell r="CP22">
            <v>180000000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180000000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180000000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45000000</v>
          </cell>
          <cell r="EG22">
            <v>180000000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180000000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180000000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45000000</v>
          </cell>
          <cell r="FX22">
            <v>180000000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1.20 . 1.20.03 . 01 . 11</v>
          </cell>
          <cell r="C15" t="str">
            <v>Penyediaan barang cetakan dan penggandaan</v>
          </cell>
          <cell r="D15">
            <v>213425000</v>
          </cell>
          <cell r="E15">
            <v>61975000</v>
          </cell>
          <cell r="F15">
            <v>53500000</v>
          </cell>
          <cell r="G15">
            <v>51525000</v>
          </cell>
          <cell r="H15">
            <v>46425000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213425000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213425000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61975000</v>
          </cell>
          <cell r="AY15">
            <v>213425000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213425000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213425000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53500000</v>
          </cell>
          <cell r="CP15">
            <v>213425000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213425000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213425000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51525000</v>
          </cell>
          <cell r="EG15">
            <v>213425000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213425000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213425000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46425000</v>
          </cell>
          <cell r="FX15">
            <v>213425000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6525000</v>
          </cell>
          <cell r="E16">
            <v>2475000</v>
          </cell>
          <cell r="F16">
            <v>3000000</v>
          </cell>
          <cell r="G16">
            <v>525000</v>
          </cell>
          <cell r="H16">
            <v>525000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2475000</v>
          </cell>
          <cell r="AY16">
            <v>6525000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3000000</v>
          </cell>
          <cell r="CP16">
            <v>6525000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525000</v>
          </cell>
          <cell r="EG16">
            <v>6525000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525000</v>
          </cell>
          <cell r="FX16">
            <v>6525000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6525000</v>
          </cell>
          <cell r="E17">
            <v>2475000</v>
          </cell>
          <cell r="F17">
            <v>3000000</v>
          </cell>
          <cell r="G17">
            <v>525000</v>
          </cell>
          <cell r="H17">
            <v>525000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6525000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6525000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2475000</v>
          </cell>
          <cell r="AY17">
            <v>6525000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6525000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6525000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3000000</v>
          </cell>
          <cell r="CP17">
            <v>6525000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6525000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6525000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525000</v>
          </cell>
          <cell r="EG17">
            <v>6525000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6525000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6525000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525000</v>
          </cell>
          <cell r="FX17">
            <v>6525000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1950000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2625000</v>
          </cell>
          <cell r="E19">
            <v>525000</v>
          </cell>
          <cell r="F19">
            <v>1050000</v>
          </cell>
          <cell r="G19">
            <v>525000</v>
          </cell>
          <cell r="H19">
            <v>525000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525000</v>
          </cell>
          <cell r="AY19">
            <v>2625000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1050000</v>
          </cell>
          <cell r="CP19">
            <v>2625000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525000</v>
          </cell>
          <cell r="EG19">
            <v>2625000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525000</v>
          </cell>
          <cell r="FX19">
            <v>2625000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206900000</v>
          </cell>
          <cell r="E20">
            <v>59500000</v>
          </cell>
          <cell r="F20">
            <v>50500000</v>
          </cell>
          <cell r="G20">
            <v>51000000</v>
          </cell>
          <cell r="H20">
            <v>45900000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206900000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206900000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59500000</v>
          </cell>
          <cell r="AY20">
            <v>206900000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206900000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206900000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50500000</v>
          </cell>
          <cell r="CP20">
            <v>206900000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206900000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206900000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51000000</v>
          </cell>
          <cell r="EG20">
            <v>206900000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206900000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206900000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45900000</v>
          </cell>
          <cell r="FX20">
            <v>206900000</v>
          </cell>
        </row>
        <row r="21">
          <cell r="A21">
            <v>7</v>
          </cell>
          <cell r="B21" t="str">
            <v>5 . 2 . 2 . 06</v>
          </cell>
          <cell r="C21" t="str">
            <v>Belanja Cetak dan Penggandaan</v>
          </cell>
          <cell r="D21">
            <v>204400000</v>
          </cell>
          <cell r="E21">
            <v>59000000</v>
          </cell>
          <cell r="F21">
            <v>50000000</v>
          </cell>
          <cell r="G21">
            <v>50000000</v>
          </cell>
          <cell r="H21">
            <v>45400000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204400000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204400000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59000000</v>
          </cell>
          <cell r="AY21">
            <v>204400000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204400000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204400000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50000000</v>
          </cell>
          <cell r="CP21">
            <v>204400000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204400000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204400000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50000000</v>
          </cell>
          <cell r="EG21">
            <v>204400000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204400000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204400000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45400000</v>
          </cell>
          <cell r="FX21">
            <v>204400000</v>
          </cell>
        </row>
        <row r="22">
          <cell r="A22">
            <v>8</v>
          </cell>
          <cell r="B22" t="str">
            <v>5 . 2 . 2 . 06 . 01</v>
          </cell>
          <cell r="C22" t="str">
            <v>Belanja cetak</v>
          </cell>
          <cell r="D22">
            <v>170000000</v>
          </cell>
          <cell r="E22">
            <v>50000000</v>
          </cell>
          <cell r="F22">
            <v>40000000</v>
          </cell>
          <cell r="G22">
            <v>40000000</v>
          </cell>
          <cell r="H22">
            <v>40000000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170000000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50000000</v>
          </cell>
          <cell r="AY22">
            <v>170000000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170000000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40000000</v>
          </cell>
          <cell r="CP22">
            <v>170000000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170000000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170000000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40000000</v>
          </cell>
          <cell r="EG22">
            <v>170000000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170000000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170000000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40000000</v>
          </cell>
          <cell r="FX22">
            <v>170000000</v>
          </cell>
        </row>
        <row r="23">
          <cell r="A23">
            <v>9</v>
          </cell>
          <cell r="B23" t="str">
            <v>5 . 2 . 2 . 06 . 02</v>
          </cell>
          <cell r="C23" t="str">
            <v>Belanja Penggandaan/Fotocopy</v>
          </cell>
          <cell r="D23">
            <v>20400000</v>
          </cell>
          <cell r="E23">
            <v>5000000</v>
          </cell>
          <cell r="F23">
            <v>6000000</v>
          </cell>
          <cell r="G23">
            <v>6000000</v>
          </cell>
          <cell r="H23">
            <v>3400000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20400000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20400000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5000000</v>
          </cell>
          <cell r="AY23">
            <v>20400000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20400000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20400000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6000000</v>
          </cell>
          <cell r="CP23">
            <v>20400000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20400000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20400000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6000000</v>
          </cell>
          <cell r="EG23">
            <v>20400000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20400000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20400000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3400000</v>
          </cell>
          <cell r="FX23">
            <v>20400000</v>
          </cell>
        </row>
        <row r="24">
          <cell r="A24">
            <v>10</v>
          </cell>
          <cell r="B24" t="str">
            <v>5 . 2 . 2 . 06 . 03</v>
          </cell>
          <cell r="C24" t="str">
            <v>Belanja Cetak Spanduk</v>
          </cell>
          <cell r="D24">
            <v>14000000</v>
          </cell>
          <cell r="E24">
            <v>4000000</v>
          </cell>
          <cell r="F24">
            <v>4000000</v>
          </cell>
          <cell r="G24">
            <v>4000000</v>
          </cell>
          <cell r="H24">
            <v>2000000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4000000</v>
          </cell>
          <cell r="AY24">
            <v>14000000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4000000</v>
          </cell>
          <cell r="CP24">
            <v>14000000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4000000</v>
          </cell>
          <cell r="EG24">
            <v>14000000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2000000</v>
          </cell>
          <cell r="FX24">
            <v>14000000</v>
          </cell>
        </row>
        <row r="25">
          <cell r="A25">
            <v>11</v>
          </cell>
          <cell r="B25" t="str">
            <v>5 . 2 . 3</v>
          </cell>
          <cell r="C25" t="str">
            <v>Belanja Modal</v>
          </cell>
          <cell r="D25">
            <v>2500000</v>
          </cell>
          <cell r="E25">
            <v>500000</v>
          </cell>
          <cell r="F25">
            <v>500000</v>
          </cell>
          <cell r="G25">
            <v>1000000</v>
          </cell>
          <cell r="H25">
            <v>500000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500000</v>
          </cell>
          <cell r="AY25">
            <v>2500000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2500000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2500000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500000</v>
          </cell>
          <cell r="FX25">
            <v>2500000</v>
          </cell>
        </row>
        <row r="26">
          <cell r="A26">
            <v>12</v>
          </cell>
          <cell r="B26" t="str">
            <v>5 . 2 . 3 . 27</v>
          </cell>
          <cell r="C26" t="str">
            <v>Belanja Modal Pengadaan Buku/Kepustakaan</v>
          </cell>
          <cell r="D26">
            <v>2500000</v>
          </cell>
          <cell r="E26">
            <v>500000</v>
          </cell>
          <cell r="F26">
            <v>500000</v>
          </cell>
          <cell r="G26">
            <v>1000000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2500000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2500000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2500000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2500000</v>
          </cell>
        </row>
        <row r="27">
          <cell r="A27">
            <v>13</v>
          </cell>
          <cell r="B27" t="str">
            <v>5 . 2 . 3 . 27 . 30</v>
          </cell>
          <cell r="C27" t="str">
            <v>Belanja modal pengadaan  buku / kepustakaan lainnya</v>
          </cell>
          <cell r="D27">
            <v>2500000</v>
          </cell>
          <cell r="E27">
            <v>500000</v>
          </cell>
          <cell r="F27">
            <v>500000</v>
          </cell>
          <cell r="G27">
            <v>1000000</v>
          </cell>
          <cell r="H27">
            <v>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2500000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2500000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1000000</v>
          </cell>
          <cell r="EG27">
            <v>2500000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500000</v>
          </cell>
          <cell r="FX27">
            <v>2500000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1.20 . 1.20.03 . 01 . 12</v>
          </cell>
          <cell r="C15" t="str">
            <v>Penyediaan komponen instalasi listrik/penerangan bangunan kantor</v>
          </cell>
          <cell r="D15">
            <v>254600000</v>
          </cell>
          <cell r="E15">
            <v>202550000</v>
          </cell>
          <cell r="F15">
            <v>35050000</v>
          </cell>
          <cell r="G15">
            <v>11000000</v>
          </cell>
          <cell r="H15">
            <v>6000000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254600000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254600000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202550000</v>
          </cell>
          <cell r="AY15">
            <v>254600000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254600000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254600000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35050000</v>
          </cell>
          <cell r="CP15">
            <v>254600000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254600000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254600000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11000000</v>
          </cell>
          <cell r="EG15">
            <v>254600000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254600000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254600000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6000000</v>
          </cell>
          <cell r="FX15">
            <v>254600000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8750000</v>
          </cell>
          <cell r="E16">
            <v>2700000</v>
          </cell>
          <cell r="F16">
            <v>3050000</v>
          </cell>
          <cell r="G16">
            <v>2000000</v>
          </cell>
          <cell r="H16">
            <v>1000000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8750000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8750000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2700000</v>
          </cell>
          <cell r="AY16">
            <v>8750000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8750000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8750000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3050000</v>
          </cell>
          <cell r="CP16">
            <v>8750000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8750000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8750000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2000000</v>
          </cell>
          <cell r="EG16">
            <v>8750000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8750000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8750000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1000000</v>
          </cell>
          <cell r="FX16">
            <v>8750000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8750000</v>
          </cell>
          <cell r="E17">
            <v>2700000</v>
          </cell>
          <cell r="F17">
            <v>3050000</v>
          </cell>
          <cell r="G17">
            <v>2000000</v>
          </cell>
          <cell r="H17">
            <v>1000000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8750000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8750000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2700000</v>
          </cell>
          <cell r="AY17">
            <v>8750000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8750000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8750000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3050000</v>
          </cell>
          <cell r="CP17">
            <v>8750000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8750000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8750000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2000000</v>
          </cell>
          <cell r="EG17">
            <v>8750000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8750000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8750000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1000000</v>
          </cell>
          <cell r="FX17">
            <v>8750000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1750000</v>
          </cell>
          <cell r="E18">
            <v>700000</v>
          </cell>
          <cell r="F18">
            <v>1050000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1750000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1750000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700000</v>
          </cell>
          <cell r="AY18">
            <v>1750000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1750000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1750000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1050000</v>
          </cell>
          <cell r="CP18">
            <v>1750000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1750000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1750000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1750000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1750000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1750000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1750000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7000000</v>
          </cell>
          <cell r="E19">
            <v>2000000</v>
          </cell>
          <cell r="F19">
            <v>2000000</v>
          </cell>
          <cell r="G19">
            <v>2000000</v>
          </cell>
          <cell r="H19">
            <v>1000000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</v>
          </cell>
          <cell r="AY19">
            <v>7000000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2000000</v>
          </cell>
          <cell r="CP19">
            <v>7000000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2000000</v>
          </cell>
          <cell r="EG19">
            <v>7000000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1000000</v>
          </cell>
          <cell r="FX19">
            <v>7000000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32000000</v>
          </cell>
          <cell r="E20">
            <v>8500000</v>
          </cell>
          <cell r="F20">
            <v>9500000</v>
          </cell>
          <cell r="G20">
            <v>9000000</v>
          </cell>
          <cell r="H20">
            <v>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8500000</v>
          </cell>
          <cell r="AY20">
            <v>32000000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9500000</v>
          </cell>
          <cell r="CP20">
            <v>32000000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9000000</v>
          </cell>
          <cell r="EG20">
            <v>32000000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5000000</v>
          </cell>
          <cell r="FX20">
            <v>32000000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29000000</v>
          </cell>
          <cell r="E21">
            <v>7500000</v>
          </cell>
          <cell r="F21">
            <v>8500000</v>
          </cell>
          <cell r="G21">
            <v>8000000</v>
          </cell>
          <cell r="H21">
            <v>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29000000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29000000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7500000</v>
          </cell>
          <cell r="AY21">
            <v>29000000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29000000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29000000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8500000</v>
          </cell>
          <cell r="CP21">
            <v>29000000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29000000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29000000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8000000</v>
          </cell>
          <cell r="EG21">
            <v>29000000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29000000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29000000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5000000</v>
          </cell>
          <cell r="FX21">
            <v>29000000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500000</v>
          </cell>
          <cell r="F22">
            <v>500000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500000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5 . 2 . 2 . 01 . 03</v>
          </cell>
          <cell r="C23" t="str">
            <v>Belanja alat listrik dan elektronik ( lampu pijar, battery kering)</v>
          </cell>
          <cell r="D23">
            <v>28000000</v>
          </cell>
          <cell r="E23">
            <v>7000000</v>
          </cell>
          <cell r="F23">
            <v>8000000</v>
          </cell>
          <cell r="G23">
            <v>8000000</v>
          </cell>
          <cell r="H23">
            <v>5000000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28000000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28000000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7000000</v>
          </cell>
          <cell r="AY23">
            <v>28000000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28000000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28000000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8000000</v>
          </cell>
          <cell r="CP23">
            <v>28000000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28000000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28000000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8000000</v>
          </cell>
          <cell r="EG23">
            <v>28000000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28000000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28000000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5000000</v>
          </cell>
          <cell r="FX23">
            <v>28000000</v>
          </cell>
        </row>
        <row r="24">
          <cell r="A24">
            <v>10</v>
          </cell>
          <cell r="B24" t="str">
            <v>5 . 2 . 2 . 11</v>
          </cell>
          <cell r="C24" t="str">
            <v>Belanja Makanan dan  Minuman</v>
          </cell>
          <cell r="D24">
            <v>3000000</v>
          </cell>
          <cell r="E24">
            <v>1000000</v>
          </cell>
          <cell r="F24">
            <v>1000000</v>
          </cell>
          <cell r="G24">
            <v>1000000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3000000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1000000</v>
          </cell>
          <cell r="CP24">
            <v>3000000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1000000</v>
          </cell>
          <cell r="EG24">
            <v>3000000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3000000</v>
          </cell>
        </row>
        <row r="25">
          <cell r="A25">
            <v>11</v>
          </cell>
          <cell r="B25" t="str">
            <v>5 . 2 . 2 . 11 . 01</v>
          </cell>
          <cell r="C25" t="str">
            <v>Belanja makanan dan minuman harian</v>
          </cell>
          <cell r="D25">
            <v>3000000</v>
          </cell>
          <cell r="E25">
            <v>1000000</v>
          </cell>
          <cell r="F25">
            <v>1000000</v>
          </cell>
          <cell r="G25">
            <v>1000000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1000000</v>
          </cell>
          <cell r="AY25">
            <v>3000000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3000000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3000000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3000000</v>
          </cell>
        </row>
        <row r="26">
          <cell r="A26">
            <v>12</v>
          </cell>
          <cell r="B26" t="str">
            <v>5 . 2 . 3</v>
          </cell>
          <cell r="C26" t="str">
            <v>Belanja Modal</v>
          </cell>
          <cell r="D26">
            <v>213850000</v>
          </cell>
          <cell r="E26">
            <v>191350000</v>
          </cell>
          <cell r="F26">
            <v>22500000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213850000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213850000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191350000</v>
          </cell>
          <cell r="AY26">
            <v>213850000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213850000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213850000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22500000</v>
          </cell>
          <cell r="CP26">
            <v>213850000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213850000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213850000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213850000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213850000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213850000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213850000</v>
          </cell>
        </row>
        <row r="27">
          <cell r="A27">
            <v>13</v>
          </cell>
          <cell r="B27" t="str">
            <v>5 . 2 . 3 . 25</v>
          </cell>
          <cell r="C27" t="str">
            <v>Belanja Modal Pengadaan Instalasi Listrik dan Telepon</v>
          </cell>
          <cell r="D27">
            <v>213850000</v>
          </cell>
          <cell r="E27">
            <v>191350000</v>
          </cell>
          <cell r="F27">
            <v>22500000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213850000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213850000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191350000</v>
          </cell>
          <cell r="AY27">
            <v>213850000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213850000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213850000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22500000</v>
          </cell>
          <cell r="CP27">
            <v>213850000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213850000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213850000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213850000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213850000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213850000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213850000</v>
          </cell>
        </row>
        <row r="28">
          <cell r="A28">
            <v>14</v>
          </cell>
          <cell r="B28" t="str">
            <v>5 . 2 . 3 . 25 . 01</v>
          </cell>
          <cell r="C28" t="str">
            <v>Belanja modal Pengadaan instalasi listrik</v>
          </cell>
          <cell r="D28">
            <v>191350000</v>
          </cell>
          <cell r="E28">
            <v>191350000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191350000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191350000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191350000</v>
          </cell>
          <cell r="AY28">
            <v>191350000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191350000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191350000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191350000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191350000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191350000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191350000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191350000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191350000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191350000</v>
          </cell>
        </row>
        <row r="29">
          <cell r="A29">
            <v>15</v>
          </cell>
          <cell r="B29" t="str">
            <v>5 . 2 . 3 . 25 . 04</v>
          </cell>
          <cell r="C29" t="str">
            <v>Belanja modal pengadaan instalasi telepon lainnya</v>
          </cell>
          <cell r="D29">
            <v>22500000</v>
          </cell>
          <cell r="E29">
            <v>0</v>
          </cell>
          <cell r="F29">
            <v>22500000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22500000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22500000</v>
          </cell>
          <cell r="CP29">
            <v>22500000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No.</v>
          </cell>
          <cell r="FG13" t="str">
            <v>No.</v>
          </cell>
          <cell r="FH13" t="str">
            <v>No.</v>
          </cell>
          <cell r="FI13" t="str">
            <v>No.</v>
          </cell>
          <cell r="FJ13" t="str">
            <v>No.</v>
          </cell>
          <cell r="FK13" t="str">
            <v>JUMLAH REALISASI BULAN INI</v>
          </cell>
          <cell r="FL13" t="str">
            <v>JUMLAH REALISASI S/D BULAN LALU</v>
          </cell>
          <cell r="FM13" t="str">
            <v>JUMLAH REALISASI S/D BULAN INI</v>
          </cell>
          <cell r="FN13" t="str">
            <v>SISA ANGGARAN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No.</v>
          </cell>
          <cell r="FU13" t="str">
            <v>No.</v>
          </cell>
          <cell r="FV13" t="str">
            <v>No.</v>
          </cell>
          <cell r="FW13" t="str">
            <v>No.</v>
          </cell>
          <cell r="FX13" t="str">
            <v>No.</v>
          </cell>
          <cell r="FY13" t="str">
            <v>No.</v>
          </cell>
          <cell r="FZ13" t="str">
            <v>No.</v>
          </cell>
          <cell r="GA13" t="str">
            <v>No.</v>
          </cell>
          <cell r="GB13" t="str">
            <v>No.</v>
          </cell>
          <cell r="GC13" t="str">
            <v>No.</v>
          </cell>
          <cell r="GD13" t="str">
            <v>No.</v>
          </cell>
          <cell r="GE13" t="str">
            <v>No.</v>
          </cell>
          <cell r="GF13" t="str">
            <v>No.</v>
          </cell>
          <cell r="GG13" t="str">
            <v>No.</v>
          </cell>
          <cell r="GH13" t="str">
            <v>No.</v>
          </cell>
          <cell r="GI13" t="str">
            <v>No.</v>
          </cell>
          <cell r="GJ13" t="str">
            <v>No.</v>
          </cell>
          <cell r="GK13" t="str">
            <v>No.</v>
          </cell>
          <cell r="GL13" t="str">
            <v>No.</v>
          </cell>
          <cell r="GM13" t="str">
            <v>No.</v>
          </cell>
          <cell r="GN13" t="str">
            <v>JUMLAH REALISASI BULAN INI</v>
          </cell>
          <cell r="GO13" t="str">
            <v>JUMLAH REALISASI S/D BULAN LALU</v>
          </cell>
          <cell r="GP13" t="str">
            <v>JUMLAH REALISASI S/D BULAN INI</v>
          </cell>
          <cell r="GQ13" t="str">
            <v>SISA ANGGARAN TRIWULAN IV</v>
          </cell>
          <cell r="GR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F14" t="str">
            <v>Tgl.</v>
          </cell>
          <cell r="FG14" t="str">
            <v>Tgl.</v>
          </cell>
          <cell r="FH14" t="str">
            <v>Tgl.</v>
          </cell>
          <cell r="FI14" t="str">
            <v>Tgl.</v>
          </cell>
          <cell r="FJ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  <cell r="FT14" t="str">
            <v>Tgl.</v>
          </cell>
          <cell r="FU14" t="str">
            <v>Tgl.</v>
          </cell>
          <cell r="FV14" t="str">
            <v>Tgl.</v>
          </cell>
          <cell r="FW14" t="str">
            <v>Tgl.</v>
          </cell>
          <cell r="FX14" t="str">
            <v>Tgl.</v>
          </cell>
          <cell r="FY14" t="str">
            <v>Tgl.</v>
          </cell>
          <cell r="FZ14" t="str">
            <v>Tgl.</v>
          </cell>
          <cell r="GA14" t="str">
            <v>Tgl.</v>
          </cell>
          <cell r="GB14" t="str">
            <v>Tgl.</v>
          </cell>
          <cell r="GC14" t="str">
            <v>Tgl.</v>
          </cell>
          <cell r="GD14" t="str">
            <v>Tgl.</v>
          </cell>
          <cell r="GE14" t="str">
            <v>Tgl.</v>
          </cell>
          <cell r="GF14" t="str">
            <v>Tgl.</v>
          </cell>
          <cell r="GG14" t="str">
            <v>Tgl.</v>
          </cell>
          <cell r="GH14" t="str">
            <v>Tgl.</v>
          </cell>
          <cell r="GI14" t="str">
            <v>Tgl.</v>
          </cell>
          <cell r="GJ14" t="str">
            <v>Tgl.</v>
          </cell>
          <cell r="GK14" t="str">
            <v>Tgl.</v>
          </cell>
          <cell r="GL14" t="str">
            <v>Tgl.</v>
          </cell>
          <cell r="GM14" t="str">
            <v>Tgl.</v>
          </cell>
        </row>
        <row r="15">
          <cell r="A15">
            <v>1</v>
          </cell>
          <cell r="B15" t="str">
            <v>1.20 . 1.20.03 . 01 . 17</v>
          </cell>
          <cell r="C15" t="str">
            <v>Penyediaan makanan dan minuman</v>
          </cell>
          <cell r="D15">
            <v>1243555300</v>
          </cell>
          <cell r="E15">
            <v>252381060</v>
          </cell>
          <cell r="F15">
            <v>373009090</v>
          </cell>
          <cell r="G15">
            <v>369709090</v>
          </cell>
          <cell r="H15">
            <v>248456060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1243555300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1243555300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252381060</v>
          </cell>
          <cell r="AY15">
            <v>1243555300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1243555300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1243555300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373009090</v>
          </cell>
          <cell r="CP15">
            <v>1243555300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1243555300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1243555300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369709090</v>
          </cell>
          <cell r="EG15">
            <v>1243555300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1243555300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1243555300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248456060</v>
          </cell>
          <cell r="GR15">
            <v>1243555300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29675000</v>
          </cell>
          <cell r="E16">
            <v>8645000</v>
          </cell>
          <cell r="F16">
            <v>9805000</v>
          </cell>
          <cell r="G16">
            <v>6505000</v>
          </cell>
          <cell r="H16">
            <v>4720000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29675000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29675000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8645000</v>
          </cell>
          <cell r="AY16">
            <v>29675000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29675000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29675000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9805000</v>
          </cell>
          <cell r="CP16">
            <v>29675000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29675000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29675000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6505000</v>
          </cell>
          <cell r="EG16">
            <v>29675000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29675000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29675000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4720000</v>
          </cell>
          <cell r="GR16">
            <v>29675000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20075000</v>
          </cell>
          <cell r="E17">
            <v>6245000</v>
          </cell>
          <cell r="F17">
            <v>7405000</v>
          </cell>
          <cell r="G17">
            <v>4105000</v>
          </cell>
          <cell r="H17">
            <v>2320000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20075000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20075000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6245000</v>
          </cell>
          <cell r="AY17">
            <v>20075000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20075000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20075000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7405000</v>
          </cell>
          <cell r="CP17">
            <v>20075000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20075000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20075000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4105000</v>
          </cell>
          <cell r="EG17">
            <v>20075000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20075000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20075000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2320000</v>
          </cell>
          <cell r="GR17">
            <v>20075000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6600000</v>
          </cell>
          <cell r="E18">
            <v>3300000</v>
          </cell>
          <cell r="F18">
            <v>3300000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3300000</v>
          </cell>
          <cell r="AY18">
            <v>6600000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3300000</v>
          </cell>
          <cell r="CP18">
            <v>6600000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6600000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6600000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13475000</v>
          </cell>
          <cell r="E19">
            <v>2945000</v>
          </cell>
          <cell r="F19">
            <v>4105000</v>
          </cell>
          <cell r="G19">
            <v>4105000</v>
          </cell>
          <cell r="H19">
            <v>2320000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13475000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13475000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2945000</v>
          </cell>
          <cell r="AY19">
            <v>13475000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13475000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13475000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4105000</v>
          </cell>
          <cell r="CP19">
            <v>13475000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13475000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13475000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4105000</v>
          </cell>
          <cell r="EG19">
            <v>13475000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13475000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13475000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2320000</v>
          </cell>
          <cell r="GR19">
            <v>13475000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9600000</v>
          </cell>
          <cell r="E20">
            <v>2400000</v>
          </cell>
          <cell r="F20">
            <v>2400000</v>
          </cell>
          <cell r="G20">
            <v>2400000</v>
          </cell>
          <cell r="H20">
            <v>2400000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2400000</v>
          </cell>
          <cell r="AY20">
            <v>9600000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2400000</v>
          </cell>
          <cell r="CP20">
            <v>9600000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2400000</v>
          </cell>
          <cell r="EG20">
            <v>9600000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9600000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2400000</v>
          </cell>
          <cell r="GR20">
            <v>9600000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9600000</v>
          </cell>
          <cell r="E21">
            <v>2400000</v>
          </cell>
          <cell r="F21">
            <v>2400000</v>
          </cell>
          <cell r="G21">
            <v>2400000</v>
          </cell>
          <cell r="H21">
            <v>2400000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9600000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9600000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2400000</v>
          </cell>
          <cell r="AY21">
            <v>9600000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9600000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9600000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2400000</v>
          </cell>
          <cell r="CP21">
            <v>9600000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9600000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9600000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2400000</v>
          </cell>
          <cell r="EG21">
            <v>9600000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9600000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9600000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2400000</v>
          </cell>
          <cell r="GR21">
            <v>9600000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1213880300</v>
          </cell>
          <cell r="E22">
            <v>243736060</v>
          </cell>
          <cell r="F22">
            <v>363204090</v>
          </cell>
          <cell r="G22">
            <v>363204090</v>
          </cell>
          <cell r="H22">
            <v>243736060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1213880300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1213880300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243736060</v>
          </cell>
          <cell r="AY22">
            <v>1213880300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1213880300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1213880300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363204090</v>
          </cell>
          <cell r="CP22">
            <v>1213880300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1213880300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1213880300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363204090</v>
          </cell>
          <cell r="EG22">
            <v>1213880300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1213880300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1213880300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243736060</v>
          </cell>
          <cell r="GR22">
            <v>1213880300</v>
          </cell>
        </row>
        <row r="23">
          <cell r="A23">
            <v>9</v>
          </cell>
          <cell r="B23" t="str">
            <v>5 . 2 . 2 . 11</v>
          </cell>
          <cell r="C23" t="str">
            <v>Belanja Makanan dan  Minuman</v>
          </cell>
          <cell r="D23">
            <v>1213880300</v>
          </cell>
          <cell r="E23">
            <v>243736060</v>
          </cell>
          <cell r="F23">
            <v>363204090</v>
          </cell>
          <cell r="G23">
            <v>363204090</v>
          </cell>
          <cell r="H23">
            <v>243736060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1213880300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1213880300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243736060</v>
          </cell>
          <cell r="AY23">
            <v>1213880300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1213880300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1213880300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363204090</v>
          </cell>
          <cell r="CP23">
            <v>1213880300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1213880300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1213880300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363204090</v>
          </cell>
          <cell r="EG23">
            <v>1213880300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1213880300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1213880300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243736060</v>
          </cell>
          <cell r="GR23">
            <v>1213880300</v>
          </cell>
        </row>
        <row r="24">
          <cell r="A24">
            <v>10</v>
          </cell>
          <cell r="B24" t="str">
            <v>5 . 2 . 2 . 11 . 01</v>
          </cell>
          <cell r="C24" t="str">
            <v>Belanja makanan dan minuman harian</v>
          </cell>
          <cell r="D24">
            <v>124162000</v>
          </cell>
          <cell r="E24">
            <v>24832400</v>
          </cell>
          <cell r="F24">
            <v>37248600</v>
          </cell>
          <cell r="G24">
            <v>37248600</v>
          </cell>
          <cell r="H24">
            <v>24832400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124162000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124162000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24832400</v>
          </cell>
          <cell r="AY24">
            <v>124162000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124162000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124162000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37248600</v>
          </cell>
          <cell r="CP24">
            <v>124162000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124162000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124162000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37248600</v>
          </cell>
          <cell r="EG24">
            <v>124162000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124162000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124162000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24832400</v>
          </cell>
          <cell r="GR24">
            <v>124162000</v>
          </cell>
        </row>
        <row r="25">
          <cell r="A25">
            <v>11</v>
          </cell>
          <cell r="B25" t="str">
            <v>5 . 2 . 2 . 11 . 02</v>
          </cell>
          <cell r="C25" t="str">
            <v>Belanja makanan dan minuman rapat</v>
          </cell>
          <cell r="D25">
            <v>100000000</v>
          </cell>
          <cell r="E25">
            <v>20000000</v>
          </cell>
          <cell r="F25">
            <v>30000000</v>
          </cell>
          <cell r="G25">
            <v>30000000</v>
          </cell>
          <cell r="H25">
            <v>20000000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20000000</v>
          </cell>
          <cell r="AY25">
            <v>100000000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30000000</v>
          </cell>
          <cell r="CP25">
            <v>100000000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30000000</v>
          </cell>
          <cell r="EG25">
            <v>100000000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100000000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20000000</v>
          </cell>
          <cell r="GR25">
            <v>100000000</v>
          </cell>
        </row>
        <row r="26">
          <cell r="A26">
            <v>12</v>
          </cell>
          <cell r="B26" t="str">
            <v>5 . 2 . 2 . 11 . 03</v>
          </cell>
          <cell r="C26" t="str">
            <v>Belanja makanan dan minuman tamu</v>
          </cell>
          <cell r="D26">
            <v>970518300</v>
          </cell>
          <cell r="E26">
            <v>194103660</v>
          </cell>
          <cell r="F26">
            <v>291155490</v>
          </cell>
          <cell r="G26">
            <v>291155490</v>
          </cell>
          <cell r="H26">
            <v>194103660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970518300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970518300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194103660</v>
          </cell>
          <cell r="AY26">
            <v>970518300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970518300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970518300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291155490</v>
          </cell>
          <cell r="CP26">
            <v>970518300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970518300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970518300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291155490</v>
          </cell>
          <cell r="EG26">
            <v>970518300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970518300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970518300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194103660</v>
          </cell>
          <cell r="GR26">
            <v>970518300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19200000</v>
          </cell>
          <cell r="E27">
            <v>4800000</v>
          </cell>
          <cell r="F27">
            <v>4800000</v>
          </cell>
          <cell r="G27">
            <v>4800000</v>
          </cell>
          <cell r="H27">
            <v>4800000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19200000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19200000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4800000</v>
          </cell>
          <cell r="AY27">
            <v>19200000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19200000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19200000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4800000</v>
          </cell>
          <cell r="CP27">
            <v>19200000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19200000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19200000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4800000</v>
          </cell>
          <cell r="EG27">
            <v>19200000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19200000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19200000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4800000</v>
          </cell>
          <cell r="GR27">
            <v>19200000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1.20 . 1.20.03 . 01 . 18</v>
          </cell>
          <cell r="C15" t="str">
            <v>Rapat-rapat koordinasi dan konsultasi ke luar daerah</v>
          </cell>
          <cell r="D15">
            <v>1408700000</v>
          </cell>
          <cell r="E15">
            <v>329350000</v>
          </cell>
          <cell r="F15">
            <v>429350000</v>
          </cell>
          <cell r="G15">
            <v>425000000</v>
          </cell>
          <cell r="H15">
            <v>225000000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1408700000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1408700000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329350000</v>
          </cell>
          <cell r="AY15">
            <v>1408700000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1408700000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1408700000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429350000</v>
          </cell>
          <cell r="CP15">
            <v>1408700000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1408700000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1408700000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425000000</v>
          </cell>
          <cell r="EG15">
            <v>1408700000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1408700000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1408700000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225000000</v>
          </cell>
          <cell r="FX15">
            <v>1408700000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8700000</v>
          </cell>
          <cell r="E16">
            <v>4350000</v>
          </cell>
          <cell r="F16">
            <v>4350000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4350000</v>
          </cell>
          <cell r="AY16">
            <v>8700000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4350000</v>
          </cell>
          <cell r="CP16">
            <v>8700000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8700000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8700000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8700000</v>
          </cell>
          <cell r="E17">
            <v>4350000</v>
          </cell>
          <cell r="F17">
            <v>4350000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4350000</v>
          </cell>
          <cell r="AY17">
            <v>8700000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4350000</v>
          </cell>
          <cell r="CP17">
            <v>8700000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8700000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8700000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8700000</v>
          </cell>
          <cell r="E18">
            <v>4350000</v>
          </cell>
          <cell r="F18">
            <v>4350000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8700000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8700000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4350000</v>
          </cell>
          <cell r="AY18">
            <v>8700000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8700000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4350000</v>
          </cell>
          <cell r="CP18">
            <v>8700000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8700000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8700000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8700000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8700000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8700000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8700000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1400000000</v>
          </cell>
          <cell r="E19">
            <v>325000000</v>
          </cell>
          <cell r="F19">
            <v>425000000</v>
          </cell>
          <cell r="G19">
            <v>425000000</v>
          </cell>
          <cell r="H19">
            <v>225000000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1400000000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1400000000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325000000</v>
          </cell>
          <cell r="AY19">
            <v>1400000000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1400000000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1400000000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425000000</v>
          </cell>
          <cell r="CP19">
            <v>1400000000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1400000000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1400000000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425000000</v>
          </cell>
          <cell r="EG19">
            <v>1400000000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1400000000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1400000000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225000000</v>
          </cell>
          <cell r="FX19">
            <v>1400000000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1400000000</v>
          </cell>
          <cell r="E20">
            <v>325000000</v>
          </cell>
          <cell r="F20">
            <v>425000000</v>
          </cell>
          <cell r="G20">
            <v>425000000</v>
          </cell>
          <cell r="H20">
            <v>225000000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1400000000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1400000000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325000000</v>
          </cell>
          <cell r="AY20">
            <v>1400000000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1400000000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1400000000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425000000</v>
          </cell>
          <cell r="CP20">
            <v>1400000000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1400000000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1400000000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425000000</v>
          </cell>
          <cell r="EG20">
            <v>1400000000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1400000000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1400000000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225000000</v>
          </cell>
          <cell r="FX20">
            <v>1400000000</v>
          </cell>
        </row>
        <row r="21">
          <cell r="A21">
            <v>7</v>
          </cell>
          <cell r="B21" t="str">
            <v>5 . 2 . 2 . 15 . 01</v>
          </cell>
          <cell r="C21" t="str">
            <v>Belanja perjalanan dinas dalam daerah</v>
          </cell>
          <cell r="D21">
            <v>250000000</v>
          </cell>
          <cell r="E21">
            <v>75000000</v>
          </cell>
          <cell r="F21">
            <v>75000000</v>
          </cell>
          <cell r="G21">
            <v>75000000</v>
          </cell>
          <cell r="H21">
            <v>25000000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250000000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250000000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75000000</v>
          </cell>
          <cell r="AY21">
            <v>250000000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250000000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250000000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75000000</v>
          </cell>
          <cell r="CP21">
            <v>250000000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250000000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250000000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75000000</v>
          </cell>
          <cell r="EG21">
            <v>250000000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250000000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250000000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25000000</v>
          </cell>
          <cell r="FX21">
            <v>250000000</v>
          </cell>
        </row>
        <row r="22">
          <cell r="A22">
            <v>8</v>
          </cell>
          <cell r="B22" t="str">
            <v>5 . 2 . 2 . 15 . 02</v>
          </cell>
          <cell r="C22" t="str">
            <v>Belanja perjalanan dinas luar daerah</v>
          </cell>
          <cell r="D22">
            <v>1150000000</v>
          </cell>
          <cell r="E22">
            <v>250000000</v>
          </cell>
          <cell r="F22">
            <v>350000000</v>
          </cell>
          <cell r="G22">
            <v>350000000</v>
          </cell>
          <cell r="H22">
            <v>200000000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1150000000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1150000000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250000000</v>
          </cell>
          <cell r="AY22">
            <v>1150000000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1150000000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1150000000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350000000</v>
          </cell>
          <cell r="CP22">
            <v>1150000000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1150000000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1150000000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350000000</v>
          </cell>
          <cell r="EG22">
            <v>1150000000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1150000000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1150000000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200000000</v>
          </cell>
          <cell r="FX22">
            <v>1150000000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1.20 . 1.20.03 . 02 . 05</v>
          </cell>
          <cell r="C15" t="str">
            <v>Pengadaan Kendaraan dinas/operasional</v>
          </cell>
          <cell r="D15">
            <v>2762900000</v>
          </cell>
          <cell r="E15">
            <v>2762900000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2762900000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2762900000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2762900000</v>
          </cell>
          <cell r="AY15">
            <v>2762900000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2762900000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2762900000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2762900000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2762900000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2762900000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2762900000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2762900000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2762900000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2762900000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1900000</v>
          </cell>
          <cell r="E16">
            <v>1900000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1900000</v>
          </cell>
          <cell r="AY16">
            <v>1900000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1900000</v>
          </cell>
          <cell r="E17">
            <v>1900000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1900000</v>
          </cell>
          <cell r="AY17">
            <v>1900000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1900000</v>
          </cell>
          <cell r="E18">
            <v>1900000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1900000</v>
          </cell>
          <cell r="AY18">
            <v>1900000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1900000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2761000000</v>
          </cell>
          <cell r="E19">
            <v>2761000000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2761000000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2761000000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2761000000</v>
          </cell>
          <cell r="AY19">
            <v>2761000000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2761000000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2761000000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2761000000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2761000000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2761000000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2761000000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2761000000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2761000000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2761000000</v>
          </cell>
        </row>
        <row r="20">
          <cell r="A20">
            <v>6</v>
          </cell>
          <cell r="B20" t="str">
            <v>5 . 2 . 3 . 03</v>
          </cell>
          <cell r="C20" t="str">
            <v>Belanja Modal Pengadaan Alat-alat Angkutan Darat Bermotor</v>
          </cell>
          <cell r="D20">
            <v>2761000000</v>
          </cell>
          <cell r="E20">
            <v>2761000000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2761000000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2761000000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2761000000</v>
          </cell>
          <cell r="AY20">
            <v>2761000000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2761000000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2761000000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2761000000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2761000000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2761000000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2761000000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2761000000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2761000000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2761000000</v>
          </cell>
        </row>
        <row r="21">
          <cell r="A21">
            <v>7</v>
          </cell>
          <cell r="B21" t="str">
            <v>5 . 2 . 3 . 03 . 02</v>
          </cell>
          <cell r="C21" t="str">
            <v>Belanja modal Pengadaan alat-alat angkutan darat bermotor jeep</v>
          </cell>
          <cell r="D21">
            <v>1265000000</v>
          </cell>
          <cell r="E21">
            <v>1265000000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1265000000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1265000000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1265000000</v>
          </cell>
          <cell r="AY21">
            <v>1265000000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1265000000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1265000000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1265000000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1265000000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1265000000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1265000000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1265000000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1265000000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1265000000</v>
          </cell>
        </row>
        <row r="22">
          <cell r="A22">
            <v>8</v>
          </cell>
          <cell r="B22" t="str">
            <v>5 . 2 . 3 . 03 . 05</v>
          </cell>
          <cell r="C22" t="str">
            <v>Belanja modal Pengadaan alat-alat angkutan darat bermotor micro bus</v>
          </cell>
          <cell r="D22">
            <v>1305000000</v>
          </cell>
          <cell r="E22">
            <v>1305000000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1305000000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1305000000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1305000000</v>
          </cell>
          <cell r="AY22">
            <v>1305000000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1305000000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1305000000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1305000000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1305000000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1305000000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1305000000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1305000000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1305000000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1305000000</v>
          </cell>
        </row>
        <row r="23">
          <cell r="A23">
            <v>9</v>
          </cell>
          <cell r="B23" t="str">
            <v>5 . 2 . 3 . 03 . 09</v>
          </cell>
          <cell r="C23" t="str">
            <v>Belanja modal Pengadaan alat-alat angkutan darat bermotor pick up</v>
          </cell>
          <cell r="D23">
            <v>191000000</v>
          </cell>
          <cell r="E23">
            <v>191000000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191000000</v>
          </cell>
          <cell r="AY23">
            <v>191000000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191000000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191000000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1.20 . 1.20.03 . 02 . 07</v>
          </cell>
          <cell r="C15" t="str">
            <v>Pengadaan perlengkapan gedung kantor</v>
          </cell>
          <cell r="D15">
            <v>818350000</v>
          </cell>
          <cell r="E15">
            <v>88825000</v>
          </cell>
          <cell r="F15">
            <v>299925000</v>
          </cell>
          <cell r="G15">
            <v>303550000</v>
          </cell>
          <cell r="H15">
            <v>126050000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818350000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818350000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88825000</v>
          </cell>
          <cell r="AY15">
            <v>818350000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818350000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818350000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299925000</v>
          </cell>
          <cell r="CP15">
            <v>818350000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818350000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818350000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303550000</v>
          </cell>
          <cell r="EG15">
            <v>818350000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818350000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818350000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126050000</v>
          </cell>
          <cell r="FX15">
            <v>818350000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5700000</v>
          </cell>
          <cell r="E16">
            <v>2850000</v>
          </cell>
          <cell r="F16">
            <v>0</v>
          </cell>
          <cell r="G16">
            <v>2850000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2850000</v>
          </cell>
          <cell r="AY16">
            <v>5700000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5700000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2850000</v>
          </cell>
          <cell r="EG16">
            <v>5700000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5700000</v>
          </cell>
          <cell r="E17">
            <v>2850000</v>
          </cell>
          <cell r="F17">
            <v>0</v>
          </cell>
          <cell r="G17">
            <v>2850000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2850000</v>
          </cell>
          <cell r="AY17">
            <v>5700000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2850000</v>
          </cell>
          <cell r="EG17">
            <v>5700000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0</v>
          </cell>
          <cell r="G18">
            <v>2850000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2850000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106500000</v>
          </cell>
          <cell r="E19">
            <v>44925000</v>
          </cell>
          <cell r="F19">
            <v>61575000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106500000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106500000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44925000</v>
          </cell>
          <cell r="AY19">
            <v>106500000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106500000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106500000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61575000</v>
          </cell>
          <cell r="CP19">
            <v>106500000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106500000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106500000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106500000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106500000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106500000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106500000</v>
          </cell>
        </row>
        <row r="20">
          <cell r="A20">
            <v>6</v>
          </cell>
          <cell r="B20" t="str">
            <v>5 . 2 . 2 . 02</v>
          </cell>
          <cell r="C20" t="str">
            <v>Belanja Bahan/Material</v>
          </cell>
          <cell r="D20">
            <v>106500000</v>
          </cell>
          <cell r="E20">
            <v>44925000</v>
          </cell>
          <cell r="F20">
            <v>61575000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106500000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106500000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44925000</v>
          </cell>
          <cell r="AY20">
            <v>106500000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106500000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106500000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61575000</v>
          </cell>
          <cell r="CP20">
            <v>106500000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106500000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106500000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106500000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106500000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106500000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106500000</v>
          </cell>
        </row>
        <row r="21">
          <cell r="A21">
            <v>7</v>
          </cell>
          <cell r="B21" t="str">
            <v>5 . 2 . 2 . 02 . 01</v>
          </cell>
          <cell r="C21" t="str">
            <v>Belanja bahan baku bangunan</v>
          </cell>
          <cell r="D21">
            <v>3000000</v>
          </cell>
          <cell r="E21">
            <v>0</v>
          </cell>
          <cell r="F21">
            <v>3000000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3000000</v>
          </cell>
          <cell r="CP21">
            <v>3000000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3000000</v>
          </cell>
        </row>
        <row r="22">
          <cell r="A22">
            <v>8</v>
          </cell>
          <cell r="B22" t="str">
            <v>5 . 2 . 2 . 02 . 08</v>
          </cell>
          <cell r="C22" t="str">
            <v>Belanja Vandel, plakat, cinderamata dan umbul-umbul</v>
          </cell>
          <cell r="D22">
            <v>44925000</v>
          </cell>
          <cell r="E22">
            <v>44925000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44925000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44925000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44925000</v>
          </cell>
          <cell r="AY22">
            <v>44925000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44925000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44925000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44925000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44925000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44925000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44925000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44925000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44925000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44925000</v>
          </cell>
        </row>
        <row r="23">
          <cell r="A23">
            <v>9</v>
          </cell>
          <cell r="B23" t="str">
            <v>5 . 2 . 2 . 02 . 20</v>
          </cell>
          <cell r="C23" t="str">
            <v>Belanja bahan/material lainnya</v>
          </cell>
          <cell r="D23">
            <v>58575000</v>
          </cell>
          <cell r="E23">
            <v>0</v>
          </cell>
          <cell r="F23">
            <v>58575000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58575000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58575000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58575000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58575000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58575000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58575000</v>
          </cell>
          <cell r="CP23">
            <v>58575000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58575000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58575000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58575000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58575000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58575000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58575000</v>
          </cell>
        </row>
        <row r="24">
          <cell r="A24">
            <v>10</v>
          </cell>
          <cell r="B24" t="str">
            <v>5 . 2 . 3</v>
          </cell>
          <cell r="C24" t="str">
            <v>Belanja Modal</v>
          </cell>
          <cell r="D24">
            <v>706150000</v>
          </cell>
          <cell r="E24">
            <v>41050000</v>
          </cell>
          <cell r="F24">
            <v>238350000</v>
          </cell>
          <cell r="G24">
            <v>300700000</v>
          </cell>
          <cell r="H24">
            <v>126050000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706150000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706150000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41050000</v>
          </cell>
          <cell r="AY24">
            <v>706150000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706150000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706150000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238350000</v>
          </cell>
          <cell r="CP24">
            <v>706150000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706150000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706150000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300700000</v>
          </cell>
          <cell r="EG24">
            <v>706150000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706150000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706150000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126050000</v>
          </cell>
          <cell r="FX24">
            <v>706150000</v>
          </cell>
        </row>
        <row r="25">
          <cell r="A25">
            <v>11</v>
          </cell>
          <cell r="B25" t="str">
            <v>5 . 2 . 3 . 10</v>
          </cell>
          <cell r="C25" t="str">
            <v>Belanja Modal Pengadaan Peralatan Kantor</v>
          </cell>
          <cell r="D25">
            <v>192825000</v>
          </cell>
          <cell r="E25">
            <v>0</v>
          </cell>
          <cell r="F25">
            <v>192825000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192825000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192825000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192825000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192825000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192825000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192825000</v>
          </cell>
          <cell r="CP25">
            <v>192825000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192825000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192825000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192825000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192825000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192825000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192825000</v>
          </cell>
        </row>
        <row r="26">
          <cell r="A26">
            <v>12</v>
          </cell>
          <cell r="B26" t="str">
            <v>5 . 2 . 3 . 10 . 14</v>
          </cell>
          <cell r="C26" t="str">
            <v>Belanja modal pengadaan AC</v>
          </cell>
          <cell r="D26">
            <v>192825000</v>
          </cell>
          <cell r="E26">
            <v>0</v>
          </cell>
          <cell r="F26">
            <v>192825000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192825000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192825000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192825000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192825000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192825000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192825000</v>
          </cell>
          <cell r="CP26">
            <v>192825000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192825000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192825000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192825000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192825000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192825000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192825000</v>
          </cell>
        </row>
        <row r="27">
          <cell r="A27">
            <v>13</v>
          </cell>
          <cell r="B27" t="str">
            <v>5 . 2 . 3 . 11</v>
          </cell>
          <cell r="C27" t="str">
            <v>Belanja Modal Pengadaan Perlengkapan Kantor</v>
          </cell>
          <cell r="D27">
            <v>338750000</v>
          </cell>
          <cell r="E27">
            <v>41050000</v>
          </cell>
          <cell r="F27">
            <v>45525000</v>
          </cell>
          <cell r="G27">
            <v>126125000</v>
          </cell>
          <cell r="H27">
            <v>126050000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338750000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338750000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41050000</v>
          </cell>
          <cell r="AY27">
            <v>338750000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338750000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338750000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45525000</v>
          </cell>
          <cell r="CP27">
            <v>338750000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338750000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338750000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126125000</v>
          </cell>
          <cell r="EG27">
            <v>338750000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338750000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338750000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126050000</v>
          </cell>
          <cell r="FX27">
            <v>338750000</v>
          </cell>
        </row>
        <row r="28">
          <cell r="A28">
            <v>14</v>
          </cell>
          <cell r="B28" t="str">
            <v>5 . 2 . 3 . 11 . 04</v>
          </cell>
          <cell r="C28" t="str">
            <v>Belanja modal Pengadaan filling kabinet</v>
          </cell>
          <cell r="D28">
            <v>60525000</v>
          </cell>
          <cell r="E28">
            <v>0</v>
          </cell>
          <cell r="F28">
            <v>0</v>
          </cell>
          <cell r="G28">
            <v>0</v>
          </cell>
          <cell r="H28">
            <v>60525000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60525000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60525000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60525000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60525000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60525000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60525000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60525000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60525000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60525000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60525000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60525000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60525000</v>
          </cell>
          <cell r="FX28">
            <v>60525000</v>
          </cell>
        </row>
        <row r="29">
          <cell r="A29">
            <v>15</v>
          </cell>
          <cell r="B29" t="str">
            <v>5 . 2 . 3 . 11 . 05</v>
          </cell>
          <cell r="C29" t="str">
            <v>Belanja modal Pengadaan white board</v>
          </cell>
          <cell r="D29">
            <v>15525000</v>
          </cell>
          <cell r="E29">
            <v>15525000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15525000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15525000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15525000</v>
          </cell>
          <cell r="AY29">
            <v>15525000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15525000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15525000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15525000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15525000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15525000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15525000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15525000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15525000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15525000</v>
          </cell>
        </row>
        <row r="30">
          <cell r="A30">
            <v>16</v>
          </cell>
          <cell r="B30" t="str">
            <v>5 . 2 . 3 . 11 . 08</v>
          </cell>
          <cell r="C30" t="str">
            <v>Belanja modal pengadaan perlengkapan kantor lainnya</v>
          </cell>
          <cell r="D30">
            <v>262700000</v>
          </cell>
          <cell r="E30">
            <v>25525000</v>
          </cell>
          <cell r="F30">
            <v>45525000</v>
          </cell>
          <cell r="G30">
            <v>126125000</v>
          </cell>
          <cell r="H30">
            <v>65525000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262700000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262700000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25525000</v>
          </cell>
          <cell r="AY30">
            <v>262700000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262700000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262700000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45525000</v>
          </cell>
          <cell r="CP30">
            <v>262700000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262700000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262700000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126125000</v>
          </cell>
          <cell r="EG30">
            <v>262700000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262700000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262700000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65525000</v>
          </cell>
          <cell r="FX30">
            <v>262700000</v>
          </cell>
        </row>
        <row r="31">
          <cell r="A31">
            <v>17</v>
          </cell>
          <cell r="B31" t="str">
            <v>5 . 2 . 3 . 15</v>
          </cell>
          <cell r="C31" t="str">
            <v>Belanja Modal Pengadaan Penghias Ruangan Rumah Tangga</v>
          </cell>
          <cell r="D31">
            <v>78025000</v>
          </cell>
          <cell r="E31">
            <v>0</v>
          </cell>
          <cell r="F31">
            <v>0</v>
          </cell>
          <cell r="G31">
            <v>78025000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78025000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78025000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78025000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78025000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78025000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78025000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78025000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78025000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78025000</v>
          </cell>
          <cell r="EG31">
            <v>78025000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78025000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78025000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78025000</v>
          </cell>
        </row>
        <row r="32">
          <cell r="A32">
            <v>18</v>
          </cell>
          <cell r="B32" t="str">
            <v>5 . 2 . 3 . 15 . 02</v>
          </cell>
          <cell r="C32" t="str">
            <v>Belanja modal Pengadaan jam dinding/meja</v>
          </cell>
          <cell r="D32">
            <v>7500000</v>
          </cell>
          <cell r="E32">
            <v>0</v>
          </cell>
          <cell r="F32">
            <v>0</v>
          </cell>
          <cell r="G32">
            <v>7500000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7500000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7500000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7500000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7500000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7500000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7500000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7500000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7500000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7500000</v>
          </cell>
          <cell r="EG32">
            <v>7500000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7500000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7500000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7500000</v>
          </cell>
        </row>
        <row r="33">
          <cell r="A33">
            <v>19</v>
          </cell>
          <cell r="B33" t="str">
            <v>5 . 2 . 3 . 15 . 03</v>
          </cell>
          <cell r="C33" t="str">
            <v>Belanja modal pengadaan penghias ruangan rumah tangga lainnya</v>
          </cell>
          <cell r="D33">
            <v>70525000</v>
          </cell>
          <cell r="E33">
            <v>0</v>
          </cell>
          <cell r="F33">
            <v>0</v>
          </cell>
          <cell r="G33">
            <v>70525000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70525000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70525000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70525000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70525000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70525000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70525000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70525000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70525000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70525000</v>
          </cell>
          <cell r="EG33">
            <v>70525000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70525000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70525000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70525000</v>
          </cell>
        </row>
        <row r="34">
          <cell r="A34">
            <v>20</v>
          </cell>
          <cell r="B34" t="str">
            <v>5 . 2 . 3 . 16</v>
          </cell>
          <cell r="C34" t="str">
            <v>Belanja Modal Pengadaan Alat-alat Studio</v>
          </cell>
          <cell r="D34">
            <v>84550000</v>
          </cell>
          <cell r="E34">
            <v>0</v>
          </cell>
          <cell r="F34">
            <v>0</v>
          </cell>
          <cell r="G34">
            <v>84550000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84550000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84550000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84550000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84550000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84550000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84550000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84550000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84550000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84550000</v>
          </cell>
          <cell r="EG34">
            <v>84550000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84550000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84550000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84550000</v>
          </cell>
        </row>
        <row r="35">
          <cell r="A35">
            <v>21</v>
          </cell>
          <cell r="B35" t="str">
            <v>5 . 2 . 3 . 16 . 05</v>
          </cell>
          <cell r="C35" t="str">
            <v>Belanja modal pengadaan sound sistem</v>
          </cell>
          <cell r="D35">
            <v>84550000</v>
          </cell>
          <cell r="E35">
            <v>0</v>
          </cell>
          <cell r="F35">
            <v>0</v>
          </cell>
          <cell r="G35">
            <v>84550000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84550000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84550000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84550000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84550000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84550000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84550000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84550000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84550000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84550000</v>
          </cell>
          <cell r="EG35">
            <v>84550000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84550000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84550000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84550000</v>
          </cell>
        </row>
        <row r="36">
          <cell r="A36">
            <v>22</v>
          </cell>
          <cell r="B36" t="str">
            <v>5 . 2 . 3 . 17</v>
          </cell>
          <cell r="C36" t="str">
            <v>Belanja Modal Pengadaan Alat-alat Komunikasi</v>
          </cell>
          <cell r="D36">
            <v>12000000</v>
          </cell>
          <cell r="E36">
            <v>0</v>
          </cell>
          <cell r="F36">
            <v>0</v>
          </cell>
          <cell r="G36">
            <v>12000000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12000000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12000000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12000000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12000000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12000000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12000000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12000000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12000000</v>
          </cell>
          <cell r="EG36">
            <v>12000000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12000000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12000000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12000000</v>
          </cell>
        </row>
        <row r="37">
          <cell r="A37">
            <v>23</v>
          </cell>
          <cell r="B37" t="str">
            <v>5 . 2 . 3 . 17 . 02</v>
          </cell>
          <cell r="C37" t="str">
            <v>Belanja modal Pengadaan faximili</v>
          </cell>
          <cell r="D37">
            <v>12000000</v>
          </cell>
          <cell r="E37">
            <v>0</v>
          </cell>
          <cell r="F37">
            <v>0</v>
          </cell>
          <cell r="G37">
            <v>12000000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12000000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12000000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12000000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12000000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12000000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12000000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12000000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12000000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12000000</v>
          </cell>
          <cell r="EG37">
            <v>12000000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12000000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12000000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12000000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1.20 . 1.20.03 . 02 . 09</v>
          </cell>
          <cell r="C15" t="str">
            <v>Pengadaan peralatan gedung kantor</v>
          </cell>
          <cell r="D15">
            <v>458860000</v>
          </cell>
          <cell r="E15">
            <v>40950000</v>
          </cell>
          <cell r="F15">
            <v>257085000</v>
          </cell>
          <cell r="G15">
            <v>49475000</v>
          </cell>
          <cell r="H15">
            <v>111350000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458860000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458860000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40950000</v>
          </cell>
          <cell r="AY15">
            <v>458860000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458860000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458860000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257085000</v>
          </cell>
          <cell r="CP15">
            <v>458860000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458860000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458860000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49475000</v>
          </cell>
          <cell r="EG15">
            <v>458860000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458860000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458860000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111350000</v>
          </cell>
          <cell r="FX15">
            <v>458860000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0</v>
          </cell>
          <cell r="G16">
            <v>2400000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2400000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0</v>
          </cell>
          <cell r="G17">
            <v>2400000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2400000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454060000</v>
          </cell>
          <cell r="E19">
            <v>38550000</v>
          </cell>
          <cell r="F19">
            <v>257085000</v>
          </cell>
          <cell r="G19">
            <v>47075000</v>
          </cell>
          <cell r="H19">
            <v>111350000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454060000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454060000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38550000</v>
          </cell>
          <cell r="AY19">
            <v>454060000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454060000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454060000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257085000</v>
          </cell>
          <cell r="CP19">
            <v>454060000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454060000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454060000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47075000</v>
          </cell>
          <cell r="EG19">
            <v>454060000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454060000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454060000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111350000</v>
          </cell>
          <cell r="FX19">
            <v>454060000</v>
          </cell>
        </row>
        <row r="20">
          <cell r="A20">
            <v>6</v>
          </cell>
          <cell r="B20" t="str">
            <v>5 . 2 . 3 . 10</v>
          </cell>
          <cell r="C20" t="str">
            <v>Belanja Modal Pengadaan Peralatan Kantor</v>
          </cell>
          <cell r="D20">
            <v>59015000</v>
          </cell>
          <cell r="E20">
            <v>25525000</v>
          </cell>
          <cell r="F20">
            <v>29190000</v>
          </cell>
          <cell r="G20">
            <v>0</v>
          </cell>
          <cell r="H20">
            <v>4300000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59015000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59015000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25525000</v>
          </cell>
          <cell r="AY20">
            <v>59015000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59015000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59015000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29190000</v>
          </cell>
          <cell r="CP20">
            <v>59015000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59015000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59015000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59015000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59015000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59015000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4300000</v>
          </cell>
          <cell r="FX20">
            <v>59015000</v>
          </cell>
        </row>
        <row r="21">
          <cell r="A21">
            <v>7</v>
          </cell>
          <cell r="B21" t="str">
            <v>5 . 2 . 3 . 10 . 01</v>
          </cell>
          <cell r="C21" t="str">
            <v>Belanja modal Pengadaan mesin tik</v>
          </cell>
          <cell r="D21">
            <v>15025000</v>
          </cell>
          <cell r="E21">
            <v>0</v>
          </cell>
          <cell r="F21">
            <v>15025000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15025000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15025000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15025000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15025000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15025000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15025000</v>
          </cell>
          <cell r="CP21">
            <v>15025000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15025000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15025000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15025000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15025000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15025000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15025000</v>
          </cell>
        </row>
        <row r="22">
          <cell r="A22">
            <v>8</v>
          </cell>
          <cell r="B22" t="str">
            <v>5 . 2 . 3 . 10 . 02</v>
          </cell>
          <cell r="C22" t="str">
            <v>Belanja modal Pengadaan mesin hitung</v>
          </cell>
          <cell r="D22">
            <v>4300000</v>
          </cell>
          <cell r="E22">
            <v>0</v>
          </cell>
          <cell r="F22">
            <v>0</v>
          </cell>
          <cell r="G22">
            <v>0</v>
          </cell>
          <cell r="H22">
            <v>4300000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4300000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4300000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4300000</v>
          </cell>
          <cell r="FX22">
            <v>4300000</v>
          </cell>
        </row>
        <row r="23">
          <cell r="A23">
            <v>9</v>
          </cell>
          <cell r="B23" t="str">
            <v>5 . 2 . 3 . 10 . 11</v>
          </cell>
          <cell r="C23" t="str">
            <v>Belanja modal Pengadaan tabung pemadam kebakaran</v>
          </cell>
          <cell r="D23">
            <v>25525000</v>
          </cell>
          <cell r="E23">
            <v>25525000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25525000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25525000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25525000</v>
          </cell>
          <cell r="AY23">
            <v>25525000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25525000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25525000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25525000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25525000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25525000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25525000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25525000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25525000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25525000</v>
          </cell>
        </row>
        <row r="24">
          <cell r="A24">
            <v>10</v>
          </cell>
          <cell r="B24" t="str">
            <v>5 . 2 . 3 . 10 . 13</v>
          </cell>
          <cell r="C24" t="str">
            <v>Belanja modal pengadaan TV</v>
          </cell>
          <cell r="D24">
            <v>14165000</v>
          </cell>
          <cell r="E24">
            <v>0</v>
          </cell>
          <cell r="F24">
            <v>14165000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14165000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14165000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14165000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14165000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14165000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14165000</v>
          </cell>
          <cell r="CP24">
            <v>14165000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14165000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14165000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14165000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14165000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14165000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14165000</v>
          </cell>
        </row>
        <row r="25">
          <cell r="A25">
            <v>11</v>
          </cell>
          <cell r="B25" t="str">
            <v>5 . 2 . 3 . 12</v>
          </cell>
          <cell r="C25" t="str">
            <v>Belanja Modal Pengadaan Komputer</v>
          </cell>
          <cell r="D25">
            <v>314945000</v>
          </cell>
          <cell r="E25">
            <v>0</v>
          </cell>
          <cell r="F25">
            <v>220895000</v>
          </cell>
          <cell r="G25">
            <v>18525000</v>
          </cell>
          <cell r="H25">
            <v>75525000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314945000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314945000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314945000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314945000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314945000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220895000</v>
          </cell>
          <cell r="CP25">
            <v>314945000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314945000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314945000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18525000</v>
          </cell>
          <cell r="EG25">
            <v>314945000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314945000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314945000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75525000</v>
          </cell>
          <cell r="FX25">
            <v>314945000</v>
          </cell>
        </row>
        <row r="26">
          <cell r="A26">
            <v>12</v>
          </cell>
          <cell r="B26" t="str">
            <v>5 . 2 . 3 . 12 . 02</v>
          </cell>
          <cell r="C26" t="str">
            <v>Belanja modal Pengadaan komputer/PC</v>
          </cell>
          <cell r="D26">
            <v>104295000</v>
          </cell>
          <cell r="E26">
            <v>0</v>
          </cell>
          <cell r="F26">
            <v>28770000</v>
          </cell>
          <cell r="G26">
            <v>0</v>
          </cell>
          <cell r="H26">
            <v>75525000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104295000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104295000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104295000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104295000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104295000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28770000</v>
          </cell>
          <cell r="CP26">
            <v>104295000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104295000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104295000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104295000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104295000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104295000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75525000</v>
          </cell>
          <cell r="FX26">
            <v>104295000</v>
          </cell>
        </row>
        <row r="27">
          <cell r="A27">
            <v>13</v>
          </cell>
          <cell r="B27" t="str">
            <v>5 . 2 . 3 . 12 . 03</v>
          </cell>
          <cell r="C27" t="str">
            <v>Belanja modal Pengadaan komputer note book</v>
          </cell>
          <cell r="D27">
            <v>182125000</v>
          </cell>
          <cell r="E27">
            <v>0</v>
          </cell>
          <cell r="F27">
            <v>182125000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182125000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182125000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182125000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182125000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182125000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182125000</v>
          </cell>
          <cell r="CP27">
            <v>182125000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182125000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182125000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182125000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182125000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182125000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182125000</v>
          </cell>
        </row>
        <row r="28">
          <cell r="A28">
            <v>14</v>
          </cell>
          <cell r="B28" t="str">
            <v>5 . 2 . 3 . 12 . 04</v>
          </cell>
          <cell r="C28" t="str">
            <v>Belanja modal Pengadaan printer</v>
          </cell>
          <cell r="D28">
            <v>18525000</v>
          </cell>
          <cell r="E28">
            <v>0</v>
          </cell>
          <cell r="F28">
            <v>0</v>
          </cell>
          <cell r="G28">
            <v>18525000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18525000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18525000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18525000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18525000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18525000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18525000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18525000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18525000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18525000</v>
          </cell>
          <cell r="EG28">
            <v>18525000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18525000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18525000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18525000</v>
          </cell>
        </row>
        <row r="29">
          <cell r="A29">
            <v>15</v>
          </cell>
          <cell r="B29" t="str">
            <v>5 . 2 . 3 . 12 . 09</v>
          </cell>
          <cell r="C29" t="str">
            <v>Belanja modal Pengadaan kelengkapan komputer (flash disk, mouse, keyboard, hardisk, speaker)</v>
          </cell>
          <cell r="D29">
            <v>10000000</v>
          </cell>
          <cell r="E29">
            <v>0</v>
          </cell>
          <cell r="F29">
            <v>10000000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10000000</v>
          </cell>
          <cell r="CP29">
            <v>10000000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10000000</v>
          </cell>
        </row>
        <row r="30">
          <cell r="A30">
            <v>16</v>
          </cell>
          <cell r="B30" t="str">
            <v>5 . 2 . 3 . 14</v>
          </cell>
          <cell r="C30" t="str">
            <v>Belanja Modal Pengadaan Peralatan Dapur</v>
          </cell>
          <cell r="D30">
            <v>31025000</v>
          </cell>
          <cell r="E30">
            <v>13025000</v>
          </cell>
          <cell r="F30">
            <v>7000000</v>
          </cell>
          <cell r="G30">
            <v>5000000</v>
          </cell>
          <cell r="H30">
            <v>6000000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31025000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31025000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13025000</v>
          </cell>
          <cell r="AY30">
            <v>31025000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31025000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31025000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7000000</v>
          </cell>
          <cell r="CP30">
            <v>31025000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31025000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31025000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5000000</v>
          </cell>
          <cell r="EG30">
            <v>31025000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31025000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31025000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6000000</v>
          </cell>
          <cell r="FX30">
            <v>31025000</v>
          </cell>
        </row>
        <row r="31">
          <cell r="A31">
            <v>17</v>
          </cell>
          <cell r="B31" t="str">
            <v>5 . 2 . 3 . 14 . 04</v>
          </cell>
          <cell r="C31" t="str">
            <v>Belanja modal Pengadaan dispenser</v>
          </cell>
          <cell r="D31">
            <v>13025000</v>
          </cell>
          <cell r="E31">
            <v>13025000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13025000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13025000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13025000</v>
          </cell>
          <cell r="AY31">
            <v>13025000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13025000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13025000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13025000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13025000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13025000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13025000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13025000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13025000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13025000</v>
          </cell>
        </row>
        <row r="32">
          <cell r="A32">
            <v>18</v>
          </cell>
          <cell r="B32" t="str">
            <v>5 . 2 . 3 . 14 . 05</v>
          </cell>
          <cell r="C32" t="str">
            <v>Belanja modal Pengadaan kulkas</v>
          </cell>
          <cell r="D32">
            <v>6000000</v>
          </cell>
          <cell r="E32">
            <v>0</v>
          </cell>
          <cell r="F32">
            <v>0</v>
          </cell>
          <cell r="G32">
            <v>0</v>
          </cell>
          <cell r="H32">
            <v>6000000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6000000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6000000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6000000</v>
          </cell>
          <cell r="FX32">
            <v>6000000</v>
          </cell>
        </row>
        <row r="33">
          <cell r="A33">
            <v>19</v>
          </cell>
          <cell r="B33" t="str">
            <v>5 . 2 . 3 . 14 . 06</v>
          </cell>
          <cell r="C33" t="str">
            <v>Belanja modal Pengadaan rak piring</v>
          </cell>
          <cell r="D33">
            <v>2000000</v>
          </cell>
          <cell r="E33">
            <v>0</v>
          </cell>
          <cell r="F33">
            <v>2000000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2000000</v>
          </cell>
          <cell r="CP33">
            <v>2000000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2000000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2000000</v>
          </cell>
        </row>
        <row r="34">
          <cell r="A34">
            <v>20</v>
          </cell>
          <cell r="B34" t="str">
            <v>5 . 2 . 3 . 14 . 07</v>
          </cell>
          <cell r="C34" t="str">
            <v>Belanja modal Pengadaan piring / gelas / mangkok / cangkir / sendok / garpu / pisau</v>
          </cell>
          <cell r="D34">
            <v>5000000</v>
          </cell>
          <cell r="E34">
            <v>0</v>
          </cell>
          <cell r="F34">
            <v>0</v>
          </cell>
          <cell r="G34">
            <v>5000000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5000000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5000000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5000000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5000000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5000000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5000000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5000000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5000000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5000000</v>
          </cell>
          <cell r="EG34">
            <v>5000000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5000000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5000000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5000000</v>
          </cell>
        </row>
        <row r="35">
          <cell r="A35">
            <v>21</v>
          </cell>
          <cell r="B35" t="str">
            <v>5 . 2 . 3 . 14 . 08</v>
          </cell>
          <cell r="C35" t="str">
            <v>Belanja modal pengadaan peralatan dapur lainnya</v>
          </cell>
          <cell r="D35">
            <v>5000000</v>
          </cell>
          <cell r="E35">
            <v>0</v>
          </cell>
          <cell r="F35">
            <v>5000000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5000000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5000000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5000000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5000000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5000000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5000000</v>
          </cell>
          <cell r="CP35">
            <v>5000000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5000000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5000000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5000000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5000000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5000000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5000000</v>
          </cell>
        </row>
        <row r="36">
          <cell r="A36">
            <v>22</v>
          </cell>
          <cell r="B36" t="str">
            <v>5 . 2 . 3 . 16</v>
          </cell>
          <cell r="C36" t="str">
            <v>Belanja Modal Pengadaan Alat-alat Studio</v>
          </cell>
          <cell r="D36">
            <v>49075000</v>
          </cell>
          <cell r="E36">
            <v>0</v>
          </cell>
          <cell r="F36">
            <v>0</v>
          </cell>
          <cell r="G36">
            <v>23550000</v>
          </cell>
          <cell r="H36">
            <v>25525000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49075000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49075000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49075000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49075000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49075000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49075000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49075000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49075000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23550000</v>
          </cell>
          <cell r="EG36">
            <v>49075000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49075000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49075000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25525000</v>
          </cell>
          <cell r="FX36">
            <v>49075000</v>
          </cell>
        </row>
        <row r="37">
          <cell r="A37">
            <v>23</v>
          </cell>
          <cell r="B37" t="str">
            <v>5 . 2 . 3 . 16 . 02</v>
          </cell>
          <cell r="C37" t="str">
            <v>Belanja modal Pengadaan handycam</v>
          </cell>
          <cell r="D37">
            <v>12525000</v>
          </cell>
          <cell r="E37">
            <v>0</v>
          </cell>
          <cell r="F37">
            <v>0</v>
          </cell>
          <cell r="G37">
            <v>12525000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12525000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12525000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12525000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12525000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12525000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12525000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12525000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12525000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12525000</v>
          </cell>
          <cell r="EG37">
            <v>12525000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12525000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12525000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12525000</v>
          </cell>
        </row>
        <row r="38">
          <cell r="A38">
            <v>24</v>
          </cell>
          <cell r="B38" t="str">
            <v>5 . 2 . 3 . 16 . 03</v>
          </cell>
          <cell r="C38" t="str">
            <v>Belanja modal Pengadaan proyektor</v>
          </cell>
          <cell r="D38">
            <v>25525000</v>
          </cell>
          <cell r="E38">
            <v>0</v>
          </cell>
          <cell r="F38">
            <v>0</v>
          </cell>
          <cell r="G38">
            <v>0</v>
          </cell>
          <cell r="H38">
            <v>25525000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25525000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25525000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25525000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25525000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25525000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25525000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25525000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25525000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25525000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25525000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25525000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25525000</v>
          </cell>
          <cell r="FX38">
            <v>25525000</v>
          </cell>
        </row>
        <row r="39">
          <cell r="A39">
            <v>25</v>
          </cell>
          <cell r="B39" t="str">
            <v>5 . 2 . 3 . 16 . 06</v>
          </cell>
          <cell r="C39" t="str">
            <v>Belanja modal pengadaan alat-alat studio lainnya</v>
          </cell>
          <cell r="D39">
            <v>11025000</v>
          </cell>
          <cell r="E39">
            <v>0</v>
          </cell>
          <cell r="F39">
            <v>0</v>
          </cell>
          <cell r="G39">
            <v>11025000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11025000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11025000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11025000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11025000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11025000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11025000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11025000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11025000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11025000</v>
          </cell>
          <cell r="EG39">
            <v>11025000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11025000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11025000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11025000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1.20 . 1.20.03 . 02 . 10</v>
          </cell>
          <cell r="C15" t="str">
            <v>Pengadaan mebeleur</v>
          </cell>
          <cell r="D15">
            <v>347125000</v>
          </cell>
          <cell r="E15">
            <v>108600000</v>
          </cell>
          <cell r="F15">
            <v>43325000</v>
          </cell>
          <cell r="G15">
            <v>148765000</v>
          </cell>
          <cell r="H15">
            <v>46435000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347125000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347125000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108600000</v>
          </cell>
          <cell r="AY15">
            <v>347125000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347125000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347125000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43325000</v>
          </cell>
          <cell r="CP15">
            <v>347125000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347125000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347125000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148765000</v>
          </cell>
          <cell r="EG15">
            <v>347125000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347125000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347125000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46435000</v>
          </cell>
          <cell r="FX15">
            <v>347125000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0</v>
          </cell>
          <cell r="G16">
            <v>2400000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2400000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0</v>
          </cell>
          <cell r="G17">
            <v>2400000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2400000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350000</v>
          </cell>
          <cell r="E19">
            <v>0</v>
          </cell>
          <cell r="F19">
            <v>350000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350000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350000</v>
          </cell>
          <cell r="CP19">
            <v>350000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350000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350000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350000</v>
          </cell>
          <cell r="E20">
            <v>0</v>
          </cell>
          <cell r="F20">
            <v>350000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350000</v>
          </cell>
          <cell r="CP20">
            <v>350000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350000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350000</v>
          </cell>
          <cell r="E21">
            <v>0</v>
          </cell>
          <cell r="F21">
            <v>350000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350000</v>
          </cell>
          <cell r="CP21">
            <v>350000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350000</v>
          </cell>
        </row>
        <row r="22">
          <cell r="A22">
            <v>8</v>
          </cell>
          <cell r="B22" t="str">
            <v>5 . 2 . 3</v>
          </cell>
          <cell r="C22" t="str">
            <v>Belanja Modal</v>
          </cell>
          <cell r="D22">
            <v>341975000</v>
          </cell>
          <cell r="E22">
            <v>106200000</v>
          </cell>
          <cell r="F22">
            <v>42975000</v>
          </cell>
          <cell r="G22">
            <v>146365000</v>
          </cell>
          <cell r="H22">
            <v>46435000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341975000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341975000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106200000</v>
          </cell>
          <cell r="AY22">
            <v>341975000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341975000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341975000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42975000</v>
          </cell>
          <cell r="CP22">
            <v>341975000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341975000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341975000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146365000</v>
          </cell>
          <cell r="EG22">
            <v>341975000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341975000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341975000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46435000</v>
          </cell>
          <cell r="FX22">
            <v>341975000</v>
          </cell>
        </row>
        <row r="23">
          <cell r="A23">
            <v>9</v>
          </cell>
          <cell r="B23" t="str">
            <v>5 . 2 . 3 . 13</v>
          </cell>
          <cell r="C23" t="str">
            <v>Belanja Modal Pengadaan mebeulair</v>
          </cell>
          <cell r="D23">
            <v>341975000</v>
          </cell>
          <cell r="E23">
            <v>106200000</v>
          </cell>
          <cell r="F23">
            <v>42975000</v>
          </cell>
          <cell r="G23">
            <v>146365000</v>
          </cell>
          <cell r="H23">
            <v>46435000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341975000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341975000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106200000</v>
          </cell>
          <cell r="AY23">
            <v>341975000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341975000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341975000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42975000</v>
          </cell>
          <cell r="CP23">
            <v>341975000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341975000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341975000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146365000</v>
          </cell>
          <cell r="EG23">
            <v>341975000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341975000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341975000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46435000</v>
          </cell>
          <cell r="FX23">
            <v>341975000</v>
          </cell>
        </row>
        <row r="24">
          <cell r="A24">
            <v>10</v>
          </cell>
          <cell r="B24" t="str">
            <v>5 . 2 . 3 . 13 . 01</v>
          </cell>
          <cell r="C24" t="str">
            <v>Belanja modal Pengadaan meja kerja</v>
          </cell>
          <cell r="D24">
            <v>27975000</v>
          </cell>
          <cell r="E24">
            <v>0</v>
          </cell>
          <cell r="F24">
            <v>27975000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27975000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27975000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27975000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27975000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27975000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27975000</v>
          </cell>
          <cell r="CP24">
            <v>27975000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27975000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27975000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27975000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27975000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27975000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27975000</v>
          </cell>
        </row>
        <row r="25">
          <cell r="A25">
            <v>11</v>
          </cell>
          <cell r="B25" t="str">
            <v>5 . 2 . 3 . 13 . 02</v>
          </cell>
          <cell r="C25" t="str">
            <v>Belanja modal Pengadaan meja rapat</v>
          </cell>
          <cell r="D25">
            <v>23000000</v>
          </cell>
          <cell r="E25">
            <v>23000000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23000000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23000000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23000000</v>
          </cell>
          <cell r="AY25">
            <v>23000000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23000000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23000000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23000000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23000000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23000000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23000000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23000000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23000000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23000000</v>
          </cell>
        </row>
        <row r="26">
          <cell r="A26">
            <v>12</v>
          </cell>
          <cell r="B26" t="str">
            <v>5 . 2 . 3 . 13 . 04</v>
          </cell>
          <cell r="C26" t="str">
            <v>Belanja modal Pengadaan kursi kerja</v>
          </cell>
          <cell r="D26">
            <v>83315000</v>
          </cell>
          <cell r="E26">
            <v>0</v>
          </cell>
          <cell r="F26">
            <v>0</v>
          </cell>
          <cell r="G26">
            <v>83315000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83315000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83315000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83315000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83315000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83315000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83315000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83315000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83315000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83315000</v>
          </cell>
          <cell r="EG26">
            <v>83315000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83315000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83315000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83315000</v>
          </cell>
        </row>
        <row r="27">
          <cell r="A27">
            <v>13</v>
          </cell>
          <cell r="B27" t="str">
            <v>5 . 2 . 3 . 13 . 05</v>
          </cell>
          <cell r="C27" t="str">
            <v>Belanja modal Pengadaan kursi rapat</v>
          </cell>
          <cell r="D27">
            <v>83200000</v>
          </cell>
          <cell r="E27">
            <v>83200000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83200000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83200000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83200000</v>
          </cell>
          <cell r="AY27">
            <v>83200000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83200000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83200000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83200000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83200000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83200000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83200000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83200000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83200000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83200000</v>
          </cell>
        </row>
        <row r="28">
          <cell r="A28">
            <v>14</v>
          </cell>
          <cell r="B28" t="str">
            <v>5 . 2 . 3 . 13 . 08</v>
          </cell>
          <cell r="C28" t="str">
            <v>Belanja modal Pengadaan sofa</v>
          </cell>
          <cell r="D28">
            <v>17325000</v>
          </cell>
          <cell r="E28">
            <v>0</v>
          </cell>
          <cell r="F28">
            <v>0</v>
          </cell>
          <cell r="G28">
            <v>17325000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17325000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17325000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17325000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17325000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17325000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17325000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17325000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17325000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17325000</v>
          </cell>
          <cell r="EG28">
            <v>17325000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17325000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17325000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17325000</v>
          </cell>
        </row>
        <row r="29">
          <cell r="A29">
            <v>15</v>
          </cell>
          <cell r="B29" t="str">
            <v>5 . 2 . 3 . 13 . 09</v>
          </cell>
          <cell r="C29" t="str">
            <v>Belanja modal Pengadaan rak buku/tv/kembang</v>
          </cell>
          <cell r="D29">
            <v>45725000</v>
          </cell>
          <cell r="E29">
            <v>0</v>
          </cell>
          <cell r="F29">
            <v>0</v>
          </cell>
          <cell r="G29">
            <v>45725000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45725000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45725000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45725000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45725000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45725000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45725000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45725000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45725000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45725000</v>
          </cell>
          <cell r="EG29">
            <v>45725000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45725000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45725000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45725000</v>
          </cell>
        </row>
        <row r="30">
          <cell r="A30">
            <v>16</v>
          </cell>
          <cell r="B30" t="str">
            <v>5 . 2 . 3 . 13 . 10</v>
          </cell>
          <cell r="C30" t="str">
            <v>Belanja modal pengadaan mebeulair lainnya</v>
          </cell>
          <cell r="D30">
            <v>61435000</v>
          </cell>
          <cell r="E30">
            <v>0</v>
          </cell>
          <cell r="F30">
            <v>15000000</v>
          </cell>
          <cell r="G30">
            <v>0</v>
          </cell>
          <cell r="H30">
            <v>46435000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61435000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61435000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61435000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61435000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61435000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15000000</v>
          </cell>
          <cell r="CP30">
            <v>61435000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61435000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61435000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61435000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61435000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61435000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46435000</v>
          </cell>
          <cell r="FX30">
            <v>61435000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1.20 . 1.20.03 . 02 . 11</v>
          </cell>
          <cell r="C15" t="str">
            <v>Pengadaan Rumah Dinas</v>
          </cell>
          <cell r="D15">
            <v>302325000</v>
          </cell>
          <cell r="E15">
            <v>162775000</v>
          </cell>
          <cell r="F15">
            <v>2000000</v>
          </cell>
          <cell r="G15">
            <v>750000</v>
          </cell>
          <cell r="H15">
            <v>136800000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302325000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302325000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162775000</v>
          </cell>
          <cell r="AY15">
            <v>302325000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302325000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302325000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2000000</v>
          </cell>
          <cell r="CP15">
            <v>302325000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302325000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302325000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750000</v>
          </cell>
          <cell r="EG15">
            <v>302325000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302325000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302325000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136800000</v>
          </cell>
          <cell r="FX15">
            <v>302325000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4825000</v>
          </cell>
          <cell r="E16">
            <v>2025000</v>
          </cell>
          <cell r="F16">
            <v>1250000</v>
          </cell>
          <cell r="G16">
            <v>0</v>
          </cell>
          <cell r="H16">
            <v>1550000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2025000</v>
          </cell>
          <cell r="AY16">
            <v>4825000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1250000</v>
          </cell>
          <cell r="CP16">
            <v>4825000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4825000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1550000</v>
          </cell>
          <cell r="FX16">
            <v>4825000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4825000</v>
          </cell>
          <cell r="E17">
            <v>2025000</v>
          </cell>
          <cell r="F17">
            <v>1250000</v>
          </cell>
          <cell r="G17">
            <v>0</v>
          </cell>
          <cell r="H17">
            <v>1550000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2025000</v>
          </cell>
          <cell r="AY17">
            <v>4825000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1250000</v>
          </cell>
          <cell r="CP17">
            <v>4825000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4825000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1550000</v>
          </cell>
          <cell r="FX17">
            <v>4825000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2500000</v>
          </cell>
          <cell r="E18">
            <v>1250000</v>
          </cell>
          <cell r="F18">
            <v>1250000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1250000</v>
          </cell>
          <cell r="AY18">
            <v>2500000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1250000</v>
          </cell>
          <cell r="CP18">
            <v>2500000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2325000</v>
          </cell>
          <cell r="E19">
            <v>775000</v>
          </cell>
          <cell r="F19">
            <v>0</v>
          </cell>
          <cell r="G19">
            <v>0</v>
          </cell>
          <cell r="H19">
            <v>1550000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2325000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2325000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775000</v>
          </cell>
          <cell r="AY19">
            <v>2325000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2325000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2325000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2325000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2325000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2325000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2325000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2325000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2325000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1550000</v>
          </cell>
          <cell r="FX19">
            <v>2325000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297500000</v>
          </cell>
          <cell r="E20">
            <v>160750000</v>
          </cell>
          <cell r="F20">
            <v>750000</v>
          </cell>
          <cell r="G20">
            <v>750000</v>
          </cell>
          <cell r="H20">
            <v>135250000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297500000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297500000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160750000</v>
          </cell>
          <cell r="AY20">
            <v>297500000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297500000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297500000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750000</v>
          </cell>
          <cell r="CP20">
            <v>297500000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297500000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297500000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750000</v>
          </cell>
          <cell r="EG20">
            <v>297500000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297500000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297500000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135250000</v>
          </cell>
          <cell r="FX20">
            <v>297500000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250000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250000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250000</v>
          </cell>
          <cell r="F22">
            <v>250000</v>
          </cell>
          <cell r="G22">
            <v>250000</v>
          </cell>
          <cell r="H22">
            <v>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250000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250000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250000</v>
          </cell>
          <cell r="FX22">
            <v>1000000</v>
          </cell>
        </row>
        <row r="23">
          <cell r="A23">
            <v>9</v>
          </cell>
          <cell r="B23" t="str">
            <v>5 . 2 . 2 . 06</v>
          </cell>
          <cell r="C23" t="str">
            <v>Belanja Cetak dan Penggandaan</v>
          </cell>
          <cell r="D23">
            <v>1500000</v>
          </cell>
          <cell r="E23">
            <v>500000</v>
          </cell>
          <cell r="F23">
            <v>500000</v>
          </cell>
          <cell r="G23">
            <v>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1500000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</v>
          </cell>
          <cell r="AY23">
            <v>1500000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1500000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1500000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500000</v>
          </cell>
          <cell r="CP23">
            <v>1500000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1500000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1500000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</v>
          </cell>
          <cell r="EG23">
            <v>1500000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1500000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1500000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X23">
            <v>1500000</v>
          </cell>
        </row>
        <row r="24">
          <cell r="A24">
            <v>10</v>
          </cell>
          <cell r="B24" t="str">
            <v>5 . 2 . 2 . 06 . 02</v>
          </cell>
          <cell r="C24" t="str">
            <v>Belanja Penggandaan/Fotocopy</v>
          </cell>
          <cell r="D24">
            <v>1500000</v>
          </cell>
          <cell r="E24">
            <v>500000</v>
          </cell>
          <cell r="F24">
            <v>500000</v>
          </cell>
          <cell r="G24">
            <v>500000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500000</v>
          </cell>
          <cell r="AY24">
            <v>1500000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</v>
          </cell>
          <cell r="CP24">
            <v>1500000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</v>
          </cell>
          <cell r="EG24">
            <v>1500000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1500000</v>
          </cell>
        </row>
        <row r="25">
          <cell r="A25">
            <v>11</v>
          </cell>
          <cell r="B25" t="str">
            <v>5 . 2 . 2 . 07</v>
          </cell>
          <cell r="C25" t="str">
            <v>Belanja Sewa Rumah / Gedung / Gudang / Parkir</v>
          </cell>
          <cell r="D25">
            <v>295000000</v>
          </cell>
          <cell r="E25">
            <v>160000000</v>
          </cell>
          <cell r="F25">
            <v>0</v>
          </cell>
          <cell r="G25">
            <v>0</v>
          </cell>
          <cell r="H25">
            <v>135000000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295000000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295000000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160000000</v>
          </cell>
          <cell r="AY25">
            <v>295000000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295000000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295000000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295000000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295000000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295000000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295000000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295000000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295000000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135000000</v>
          </cell>
          <cell r="FX25">
            <v>295000000</v>
          </cell>
        </row>
        <row r="26">
          <cell r="A26">
            <v>12</v>
          </cell>
          <cell r="B26" t="str">
            <v>5 . 2 . 2 . 07 . 01</v>
          </cell>
          <cell r="C26" t="str">
            <v>Belanja sewa rumah jabatan/rumah dinas</v>
          </cell>
          <cell r="D26">
            <v>295000000</v>
          </cell>
          <cell r="E26">
            <v>160000000</v>
          </cell>
          <cell r="F26">
            <v>0</v>
          </cell>
          <cell r="G26">
            <v>0</v>
          </cell>
          <cell r="H26">
            <v>135000000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295000000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295000000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160000000</v>
          </cell>
          <cell r="AY26">
            <v>295000000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295000000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295000000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295000000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295000000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295000000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295000000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295000000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295000000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135000000</v>
          </cell>
          <cell r="FX26">
            <v>295000000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1.20 . 1.20.03 . 02 . 12</v>
          </cell>
          <cell r="C15" t="str">
            <v>Pengadaan Tanah</v>
          </cell>
          <cell r="D15">
            <v>2297450000</v>
          </cell>
          <cell r="E15">
            <v>1506225000</v>
          </cell>
          <cell r="F15">
            <v>791225000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2297450000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2297450000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1506225000</v>
          </cell>
          <cell r="AY15">
            <v>2297450000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2297450000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2297450000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791225000</v>
          </cell>
          <cell r="CP15">
            <v>2297450000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2297450000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2297450000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2297450000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2297450000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2297450000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2297450000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5700000</v>
          </cell>
          <cell r="E16">
            <v>2850000</v>
          </cell>
          <cell r="F16">
            <v>2850000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5700000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5700000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2850000</v>
          </cell>
          <cell r="AY16">
            <v>5700000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5700000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5700000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2850000</v>
          </cell>
          <cell r="CP16">
            <v>5700000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5700000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5700000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5700000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5700000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5700000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5700000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5700000</v>
          </cell>
          <cell r="E17">
            <v>2850000</v>
          </cell>
          <cell r="F17">
            <v>2850000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2850000</v>
          </cell>
          <cell r="AY17">
            <v>5700000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2850000</v>
          </cell>
          <cell r="CP17">
            <v>5700000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5700000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5700000</v>
          </cell>
          <cell r="E18">
            <v>2850000</v>
          </cell>
          <cell r="F18">
            <v>2850000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5700000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5700000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2850000</v>
          </cell>
          <cell r="AY18">
            <v>5700000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5700000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5700000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2850000</v>
          </cell>
          <cell r="CP18">
            <v>5700000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5700000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5700000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5700000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5700000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5700000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5700000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2291750000</v>
          </cell>
          <cell r="E19">
            <v>1503375000</v>
          </cell>
          <cell r="F19">
            <v>788375000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2291750000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2291750000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1503375000</v>
          </cell>
          <cell r="AY19">
            <v>2291750000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2291750000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2291750000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788375000</v>
          </cell>
          <cell r="CP19">
            <v>2291750000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2291750000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2291750000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2291750000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2291750000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2291750000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2291750000</v>
          </cell>
        </row>
        <row r="20">
          <cell r="A20">
            <v>6</v>
          </cell>
          <cell r="B20" t="str">
            <v>5 . 2 . 3 . 01</v>
          </cell>
          <cell r="C20" t="str">
            <v>Belanja Modal Pengadaan Tanah</v>
          </cell>
          <cell r="D20">
            <v>2291750000</v>
          </cell>
          <cell r="E20">
            <v>1503375000</v>
          </cell>
          <cell r="F20">
            <v>788375000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2291750000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2291750000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1503375000</v>
          </cell>
          <cell r="AY20">
            <v>2291750000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2291750000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2291750000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788375000</v>
          </cell>
          <cell r="CP20">
            <v>2291750000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2291750000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2291750000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2291750000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2291750000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2291750000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2291750000</v>
          </cell>
        </row>
        <row r="21">
          <cell r="A21">
            <v>7</v>
          </cell>
          <cell r="B21" t="str">
            <v>5 . 2 . 3 . 01 . 31</v>
          </cell>
          <cell r="C21" t="str">
            <v>Belanja modal pengadaan tanah lainnya</v>
          </cell>
          <cell r="D21">
            <v>2291750000</v>
          </cell>
          <cell r="E21">
            <v>1503375000</v>
          </cell>
          <cell r="F21">
            <v>788375000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2291750000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2291750000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1503375000</v>
          </cell>
          <cell r="AY21">
            <v>2291750000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2291750000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2291750000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788375000</v>
          </cell>
          <cell r="CP21">
            <v>2291750000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2291750000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2291750000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2291750000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2291750000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2291750000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2291750000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1.20 . 1.20.03 . 02 . 21</v>
          </cell>
          <cell r="C15" t="str">
            <v>Pemeliharaan rutin/berkala rumah dinas</v>
          </cell>
          <cell r="D15">
            <v>141675000</v>
          </cell>
          <cell r="E15">
            <v>30525000</v>
          </cell>
          <cell r="F15">
            <v>41025000</v>
          </cell>
          <cell r="G15">
            <v>41025000</v>
          </cell>
          <cell r="H15">
            <v>29100000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141675000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141675000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30525000</v>
          </cell>
          <cell r="AY15">
            <v>141675000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141675000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141675000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41025000</v>
          </cell>
          <cell r="CP15">
            <v>141675000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141675000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141675000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41025000</v>
          </cell>
          <cell r="EG15">
            <v>141675000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141675000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141675000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29100000</v>
          </cell>
          <cell r="FX15">
            <v>141675000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36675000</v>
          </cell>
          <cell r="E16">
            <v>9525000</v>
          </cell>
          <cell r="F16">
            <v>9525000</v>
          </cell>
          <cell r="G16">
            <v>9525000</v>
          </cell>
          <cell r="H16">
            <v>8100000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36675000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36675000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9525000</v>
          </cell>
          <cell r="AY16">
            <v>36675000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36675000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36675000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9525000</v>
          </cell>
          <cell r="CP16">
            <v>36675000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36675000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36675000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9525000</v>
          </cell>
          <cell r="EG16">
            <v>36675000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36675000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36675000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8100000</v>
          </cell>
          <cell r="FX16">
            <v>36675000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4275000</v>
          </cell>
          <cell r="E17">
            <v>1425000</v>
          </cell>
          <cell r="F17">
            <v>1425000</v>
          </cell>
          <cell r="G17">
            <v>1425000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4275000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4275000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1425000</v>
          </cell>
          <cell r="AY17">
            <v>4275000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4275000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4275000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1425000</v>
          </cell>
          <cell r="CP17">
            <v>4275000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4275000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4275000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1425000</v>
          </cell>
          <cell r="EG17">
            <v>4275000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4275000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4275000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4275000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700000</v>
          </cell>
          <cell r="F18">
            <v>700000</v>
          </cell>
          <cell r="G18">
            <v>700000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700000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700000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2175000</v>
          </cell>
          <cell r="E19">
            <v>725000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2175000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2175000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2175000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2175000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32400000</v>
          </cell>
          <cell r="E20">
            <v>8100000</v>
          </cell>
          <cell r="F20">
            <v>8100000</v>
          </cell>
          <cell r="G20">
            <v>8100000</v>
          </cell>
          <cell r="H20">
            <v>8100000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32400000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32400000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8100000</v>
          </cell>
          <cell r="AY20">
            <v>32400000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32400000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32400000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8100000</v>
          </cell>
          <cell r="CP20">
            <v>32400000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32400000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32400000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8100000</v>
          </cell>
          <cell r="EG20">
            <v>32400000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32400000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32400000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8100000</v>
          </cell>
          <cell r="FX20">
            <v>32400000</v>
          </cell>
        </row>
        <row r="21">
          <cell r="A21">
            <v>7</v>
          </cell>
          <cell r="B21" t="str">
            <v>5 . 2 . 1 . 02 . 02</v>
          </cell>
          <cell r="C21" t="str">
            <v>Honorarium Pegawai Honorer/tidak tetap</v>
          </cell>
          <cell r="D21">
            <v>32400000</v>
          </cell>
          <cell r="E21">
            <v>8100000</v>
          </cell>
          <cell r="F21">
            <v>8100000</v>
          </cell>
          <cell r="G21">
            <v>8100000</v>
          </cell>
          <cell r="H21">
            <v>8100000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32400000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32400000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8100000</v>
          </cell>
          <cell r="AY21">
            <v>32400000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32400000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32400000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8100000</v>
          </cell>
          <cell r="CP21">
            <v>32400000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32400000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32400000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8100000</v>
          </cell>
          <cell r="EG21">
            <v>32400000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32400000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32400000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8100000</v>
          </cell>
          <cell r="FX21">
            <v>32400000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105000000</v>
          </cell>
          <cell r="E22">
            <v>21000000</v>
          </cell>
          <cell r="F22">
            <v>31500000</v>
          </cell>
          <cell r="G22">
            <v>31500000</v>
          </cell>
          <cell r="H22">
            <v>21000000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21000000</v>
          </cell>
          <cell r="AY22">
            <v>105000000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31500000</v>
          </cell>
          <cell r="CP22">
            <v>105000000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31500000</v>
          </cell>
          <cell r="EG22">
            <v>105000000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21000000</v>
          </cell>
          <cell r="FX22">
            <v>105000000</v>
          </cell>
        </row>
        <row r="23">
          <cell r="A23">
            <v>9</v>
          </cell>
          <cell r="B23" t="str">
            <v>5 . 2 . 2 . 02</v>
          </cell>
          <cell r="C23" t="str">
            <v>Belanja Bahan/Material</v>
          </cell>
          <cell r="D23">
            <v>105000000</v>
          </cell>
          <cell r="E23">
            <v>21000000</v>
          </cell>
          <cell r="F23">
            <v>31500000</v>
          </cell>
          <cell r="G23">
            <v>31500000</v>
          </cell>
          <cell r="H23">
            <v>21000000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105000000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105000000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21000000</v>
          </cell>
          <cell r="AY23">
            <v>105000000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105000000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105000000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31500000</v>
          </cell>
          <cell r="CP23">
            <v>105000000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105000000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105000000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31500000</v>
          </cell>
          <cell r="EG23">
            <v>105000000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105000000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105000000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21000000</v>
          </cell>
          <cell r="FX23">
            <v>105000000</v>
          </cell>
        </row>
        <row r="24">
          <cell r="A24">
            <v>10</v>
          </cell>
          <cell r="B24" t="str">
            <v>5 . 2 . 2 . 02 . 01</v>
          </cell>
          <cell r="C24" t="str">
            <v>Belanja bahan baku bangunan</v>
          </cell>
          <cell r="D24">
            <v>85000000</v>
          </cell>
          <cell r="E24">
            <v>17000000</v>
          </cell>
          <cell r="F24">
            <v>25500000</v>
          </cell>
          <cell r="G24">
            <v>25500000</v>
          </cell>
          <cell r="H24">
            <v>17000000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85000000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85000000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17000000</v>
          </cell>
          <cell r="AY24">
            <v>85000000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85000000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85000000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25500000</v>
          </cell>
          <cell r="CP24">
            <v>85000000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85000000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85000000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25500000</v>
          </cell>
          <cell r="EG24">
            <v>85000000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85000000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85000000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17000000</v>
          </cell>
          <cell r="FX24">
            <v>85000000</v>
          </cell>
        </row>
        <row r="25">
          <cell r="A25">
            <v>11</v>
          </cell>
          <cell r="B25" t="str">
            <v>5 . 2 . 2 . 02 . 04</v>
          </cell>
          <cell r="C25" t="str">
            <v>Belanja bahan obat-obatan</v>
          </cell>
          <cell r="D25">
            <v>20000000</v>
          </cell>
          <cell r="E25">
            <v>4000000</v>
          </cell>
          <cell r="F25">
            <v>6000000</v>
          </cell>
          <cell r="G25">
            <v>6000000</v>
          </cell>
          <cell r="H25">
            <v>4000000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4000000</v>
          </cell>
          <cell r="AY25">
            <v>20000000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6000000</v>
          </cell>
          <cell r="CP25">
            <v>20000000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6000000</v>
          </cell>
          <cell r="EG25">
            <v>20000000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4000000</v>
          </cell>
          <cell r="FX25">
            <v>20000000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1.20 . 1.20.03 . 02 . 22</v>
          </cell>
          <cell r="C15" t="str">
            <v>Pemeliharaan rutin/berkala gedung kantor</v>
          </cell>
          <cell r="D15">
            <v>239975000</v>
          </cell>
          <cell r="E15">
            <v>66125000</v>
          </cell>
          <cell r="F15">
            <v>71125000</v>
          </cell>
          <cell r="G15">
            <v>54225000</v>
          </cell>
          <cell r="H15">
            <v>48500000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239975000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239975000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66125000</v>
          </cell>
          <cell r="AY15">
            <v>239975000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239975000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239975000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71125000</v>
          </cell>
          <cell r="CP15">
            <v>239975000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239975000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239975000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54225000</v>
          </cell>
          <cell r="EG15">
            <v>239975000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239975000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239975000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48500000</v>
          </cell>
          <cell r="FX15">
            <v>239975000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68975000</v>
          </cell>
          <cell r="E16">
            <v>16125000</v>
          </cell>
          <cell r="F16">
            <v>21125000</v>
          </cell>
          <cell r="G16">
            <v>18725000</v>
          </cell>
          <cell r="H16">
            <v>13000000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68975000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68975000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16125000</v>
          </cell>
          <cell r="AY16">
            <v>68975000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68975000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68975000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21125000</v>
          </cell>
          <cell r="CP16">
            <v>68975000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68975000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68975000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18725000</v>
          </cell>
          <cell r="EG16">
            <v>68975000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68975000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68975000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13000000</v>
          </cell>
          <cell r="FX16">
            <v>68975000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68975000</v>
          </cell>
          <cell r="E17">
            <v>16125000</v>
          </cell>
          <cell r="F17">
            <v>21125000</v>
          </cell>
          <cell r="G17">
            <v>18725000</v>
          </cell>
          <cell r="H17">
            <v>13000000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68975000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68975000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16125000</v>
          </cell>
          <cell r="AY17">
            <v>68975000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68975000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68975000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21125000</v>
          </cell>
          <cell r="CP17">
            <v>68975000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68975000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68975000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18725000</v>
          </cell>
          <cell r="EG17">
            <v>68975000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68975000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68975000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13000000</v>
          </cell>
          <cell r="FX17">
            <v>68975000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2175000</v>
          </cell>
          <cell r="E19">
            <v>725000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2175000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2175000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725000</v>
          </cell>
          <cell r="AY19">
            <v>2175000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2175000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2175000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2175000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2175000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2175000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2175000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2175000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2175000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2175000</v>
          </cell>
        </row>
        <row r="20">
          <cell r="A20">
            <v>6</v>
          </cell>
          <cell r="B20" t="str">
            <v>5 . 2 . 1 . 01 . 06</v>
          </cell>
          <cell r="C20" t="str">
            <v>Honorarium/upah Harian</v>
          </cell>
          <cell r="D20">
            <v>62000000</v>
          </cell>
          <cell r="E20">
            <v>13000000</v>
          </cell>
          <cell r="F20">
            <v>18000000</v>
          </cell>
          <cell r="G20">
            <v>18000000</v>
          </cell>
          <cell r="H20">
            <v>13000000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62000000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13000000</v>
          </cell>
          <cell r="AY20">
            <v>62000000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62000000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18000000</v>
          </cell>
          <cell r="CP20">
            <v>62000000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62000000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62000000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18000000</v>
          </cell>
          <cell r="EG20">
            <v>62000000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62000000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62000000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13000000</v>
          </cell>
          <cell r="FX20">
            <v>62000000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171000000</v>
          </cell>
          <cell r="E21">
            <v>50000000</v>
          </cell>
          <cell r="F21">
            <v>50000000</v>
          </cell>
          <cell r="G21">
            <v>35500000</v>
          </cell>
          <cell r="H21">
            <v>35500000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171000000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171000000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50000000</v>
          </cell>
          <cell r="AY21">
            <v>171000000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171000000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171000000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50000000</v>
          </cell>
          <cell r="CP21">
            <v>171000000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171000000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171000000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35500000</v>
          </cell>
          <cell r="EG21">
            <v>171000000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171000000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171000000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35500000</v>
          </cell>
          <cell r="FX21">
            <v>171000000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300000</v>
          </cell>
          <cell r="E22">
            <v>150000</v>
          </cell>
          <cell r="F22">
            <v>150000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150000</v>
          </cell>
          <cell r="AY22">
            <v>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150000</v>
          </cell>
          <cell r="CP22">
            <v>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300000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300000</v>
          </cell>
          <cell r="E23">
            <v>150000</v>
          </cell>
          <cell r="F23">
            <v>150000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150000</v>
          </cell>
          <cell r="AY23">
            <v>300000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</v>
          </cell>
          <cell r="CP23">
            <v>300000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300000</v>
          </cell>
        </row>
        <row r="24">
          <cell r="A24">
            <v>10</v>
          </cell>
          <cell r="B24" t="str">
            <v>5 . 2 . 2 . 02</v>
          </cell>
          <cell r="C24" t="str">
            <v>Belanja Bahan/Material</v>
          </cell>
          <cell r="D24">
            <v>170700000</v>
          </cell>
          <cell r="E24">
            <v>49850000</v>
          </cell>
          <cell r="F24">
            <v>49850000</v>
          </cell>
          <cell r="G24">
            <v>35500000</v>
          </cell>
          <cell r="H24">
            <v>35500000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170700000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170700000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49850000</v>
          </cell>
          <cell r="AY24">
            <v>170700000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170700000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170700000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49850000</v>
          </cell>
          <cell r="CP24">
            <v>170700000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170700000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170700000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35500000</v>
          </cell>
          <cell r="EG24">
            <v>170700000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170700000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170700000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35500000</v>
          </cell>
          <cell r="FX24">
            <v>170700000</v>
          </cell>
        </row>
        <row r="25">
          <cell r="A25">
            <v>11</v>
          </cell>
          <cell r="B25" t="str">
            <v>5 . 2 . 2 . 02 . 01</v>
          </cell>
          <cell r="C25" t="str">
            <v>Belanja bahan baku bangunan</v>
          </cell>
          <cell r="D25">
            <v>128000000</v>
          </cell>
          <cell r="E25">
            <v>32000000</v>
          </cell>
          <cell r="F25">
            <v>32000000</v>
          </cell>
          <cell r="G25">
            <v>32000000</v>
          </cell>
          <cell r="H25">
            <v>32000000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128000000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128000000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32000000</v>
          </cell>
          <cell r="AY25">
            <v>128000000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128000000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128000000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32000000</v>
          </cell>
          <cell r="CP25">
            <v>128000000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128000000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128000000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32000000</v>
          </cell>
          <cell r="EG25">
            <v>128000000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128000000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128000000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32000000</v>
          </cell>
          <cell r="FX25">
            <v>128000000</v>
          </cell>
        </row>
        <row r="26">
          <cell r="A26">
            <v>12</v>
          </cell>
          <cell r="B26" t="str">
            <v>5 . 2 . 2 . 02 . 02</v>
          </cell>
          <cell r="C26" t="str">
            <v>Belanja bahan/bibit tanaman</v>
          </cell>
          <cell r="D26">
            <v>28700000</v>
          </cell>
          <cell r="E26">
            <v>14350000</v>
          </cell>
          <cell r="F26">
            <v>14350000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28700000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28700000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14350000</v>
          </cell>
          <cell r="AY26">
            <v>28700000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28700000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28700000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14350000</v>
          </cell>
          <cell r="CP26">
            <v>28700000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28700000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28700000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28700000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28700000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28700000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28700000</v>
          </cell>
        </row>
        <row r="27">
          <cell r="A27">
            <v>13</v>
          </cell>
          <cell r="B27" t="str">
            <v>5 . 2 . 2 . 02 . 04</v>
          </cell>
          <cell r="C27" t="str">
            <v>Belanja bahan obat-obatan</v>
          </cell>
          <cell r="D27">
            <v>14000000</v>
          </cell>
          <cell r="E27">
            <v>3500000</v>
          </cell>
          <cell r="F27">
            <v>3500000</v>
          </cell>
          <cell r="G27">
            <v>3500000</v>
          </cell>
          <cell r="H27">
            <v>3500000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14000000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3500000</v>
          </cell>
          <cell r="AY27">
            <v>14000000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14000000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14000000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3500000</v>
          </cell>
          <cell r="CP27">
            <v>14000000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14000000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14000000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3500000</v>
          </cell>
          <cell r="EG27">
            <v>14000000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14000000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14000000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3500000</v>
          </cell>
          <cell r="FX27">
            <v>14000000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1.20 . 1.20.03 . 02 . 24</v>
          </cell>
          <cell r="C15" t="str">
            <v>Pemeliharaan rutin/berkala kendaraan dinas/operasional</v>
          </cell>
          <cell r="D15">
            <v>345900000</v>
          </cell>
          <cell r="E15">
            <v>70100000</v>
          </cell>
          <cell r="F15">
            <v>124000000</v>
          </cell>
          <cell r="G15">
            <v>78850000</v>
          </cell>
          <cell r="H15">
            <v>72950000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345900000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345900000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70100000</v>
          </cell>
          <cell r="AY15">
            <v>345900000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345900000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345900000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124000000</v>
          </cell>
          <cell r="CP15">
            <v>345900000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345900000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345900000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78850000</v>
          </cell>
          <cell r="EG15">
            <v>345900000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345900000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345900000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72950000</v>
          </cell>
          <cell r="FX15">
            <v>345900000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650000</v>
          </cell>
          <cell r="F16">
            <v>1300000</v>
          </cell>
          <cell r="G16">
            <v>650000</v>
          </cell>
          <cell r="H16">
            <v>1300000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1300000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650000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1300000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650000</v>
          </cell>
          <cell r="F17">
            <v>1300000</v>
          </cell>
          <cell r="G17">
            <v>650000</v>
          </cell>
          <cell r="H17">
            <v>1300000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1300000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650000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1300000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650000</v>
          </cell>
          <cell r="F18">
            <v>1300000</v>
          </cell>
          <cell r="G18">
            <v>650000</v>
          </cell>
          <cell r="H18">
            <v>1300000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1300000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342000000</v>
          </cell>
          <cell r="E19">
            <v>69450000</v>
          </cell>
          <cell r="F19">
            <v>122700000</v>
          </cell>
          <cell r="G19">
            <v>78200000</v>
          </cell>
          <cell r="H19">
            <v>71650000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342000000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342000000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69450000</v>
          </cell>
          <cell r="AY19">
            <v>342000000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342000000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342000000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122700000</v>
          </cell>
          <cell r="CP19">
            <v>342000000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342000000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342000000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78200000</v>
          </cell>
          <cell r="EG19">
            <v>342000000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342000000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342000000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71650000</v>
          </cell>
          <cell r="FX19">
            <v>342000000</v>
          </cell>
        </row>
        <row r="20">
          <cell r="A20">
            <v>6</v>
          </cell>
          <cell r="B20" t="str">
            <v>5 . 2 . 2 . 04</v>
          </cell>
          <cell r="C20" t="str">
            <v>Belanja Premi Asuransi</v>
          </cell>
          <cell r="D20">
            <v>12000000</v>
          </cell>
          <cell r="E20">
            <v>0</v>
          </cell>
          <cell r="F20">
            <v>45000000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12000000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12000000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12000000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12000000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12000000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12000000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12000000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12000000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12000000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12000000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12000000</v>
          </cell>
        </row>
        <row r="21">
          <cell r="A21">
            <v>7</v>
          </cell>
          <cell r="B21" t="str">
            <v>5 . 2 . 2 . 04 . 02</v>
          </cell>
          <cell r="C21" t="str">
            <v>Belanja Premi Asuransi Barang Milik Daerah</v>
          </cell>
          <cell r="D21">
            <v>12000000</v>
          </cell>
          <cell r="E21">
            <v>0</v>
          </cell>
          <cell r="F21">
            <v>45000000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12000000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12000000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12000000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12000000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12000000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12000000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12000000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12000000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12000000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12000000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12000000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12000000</v>
          </cell>
        </row>
        <row r="22">
          <cell r="A22">
            <v>8</v>
          </cell>
          <cell r="B22" t="str">
            <v>5 . 2 . 2 . 05</v>
          </cell>
          <cell r="C22" t="str">
            <v>Belanja Perawatan Kendaraan Bermotor</v>
          </cell>
          <cell r="D22">
            <v>330000000</v>
          </cell>
          <cell r="E22">
            <v>69450000</v>
          </cell>
          <cell r="F22">
            <v>77700000</v>
          </cell>
          <cell r="G22">
            <v>78200000</v>
          </cell>
          <cell r="H22">
            <v>71650000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69450000</v>
          </cell>
          <cell r="AY22">
            <v>330000000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77700000</v>
          </cell>
          <cell r="CP22">
            <v>330000000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78200000</v>
          </cell>
          <cell r="EG22">
            <v>330000000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71650000</v>
          </cell>
          <cell r="FX22">
            <v>330000000</v>
          </cell>
        </row>
        <row r="23">
          <cell r="A23">
            <v>9</v>
          </cell>
          <cell r="B23" t="str">
            <v>5 . 2 . 2 . 05 . 01</v>
          </cell>
          <cell r="C23" t="str">
            <v>Belanja Jasa Service</v>
          </cell>
          <cell r="D23">
            <v>115000000</v>
          </cell>
          <cell r="E23">
            <v>28500000</v>
          </cell>
          <cell r="F23">
            <v>28500000</v>
          </cell>
          <cell r="G23">
            <v>29000000</v>
          </cell>
          <cell r="H23">
            <v>29000000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115000000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115000000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28500000</v>
          </cell>
          <cell r="AY23">
            <v>115000000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115000000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115000000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28500000</v>
          </cell>
          <cell r="CP23">
            <v>115000000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115000000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115000000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29000000</v>
          </cell>
          <cell r="EG23">
            <v>115000000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115000000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115000000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29000000</v>
          </cell>
          <cell r="FX23">
            <v>115000000</v>
          </cell>
        </row>
        <row r="24">
          <cell r="A24">
            <v>10</v>
          </cell>
          <cell r="B24" t="str">
            <v>5 . 2 . 2 . 05 . 03</v>
          </cell>
          <cell r="C24" t="str">
            <v>Belanja Bahan Bakar Minyak/Gas dan pelumas</v>
          </cell>
          <cell r="D24">
            <v>170000000</v>
          </cell>
          <cell r="E24">
            <v>40950000</v>
          </cell>
          <cell r="F24">
            <v>43200000</v>
          </cell>
          <cell r="G24">
            <v>43200000</v>
          </cell>
          <cell r="H24">
            <v>42650000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170000000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170000000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40950000</v>
          </cell>
          <cell r="AY24">
            <v>170000000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170000000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170000000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43200000</v>
          </cell>
          <cell r="CP24">
            <v>170000000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170000000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170000000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43200000</v>
          </cell>
          <cell r="EG24">
            <v>170000000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170000000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170000000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42650000</v>
          </cell>
          <cell r="FX24">
            <v>170000000</v>
          </cell>
        </row>
        <row r="25">
          <cell r="A25">
            <v>11</v>
          </cell>
          <cell r="B25" t="str">
            <v>5 . 2 . 2 . 05 . 05</v>
          </cell>
          <cell r="C25" t="str">
            <v>Belanja Surat Tanda Nomor Kendaraan</v>
          </cell>
          <cell r="D25">
            <v>45000000</v>
          </cell>
          <cell r="E25">
            <v>0</v>
          </cell>
          <cell r="F25">
            <v>6000000</v>
          </cell>
          <cell r="G25">
            <v>6000000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45000000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45000000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45000000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45000000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45000000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6000000</v>
          </cell>
          <cell r="CP25">
            <v>45000000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45000000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45000000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6000000</v>
          </cell>
          <cell r="EG25">
            <v>45000000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45000000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45000000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45000000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1.20 . 1.20.03 . 02 . 26</v>
          </cell>
          <cell r="C15" t="str">
            <v>Pemeliharaan rutin/berkala perlengkapan gedung kantor</v>
          </cell>
          <cell r="D15">
            <v>73000000</v>
          </cell>
          <cell r="E15">
            <v>15500000</v>
          </cell>
          <cell r="F15">
            <v>22500000</v>
          </cell>
          <cell r="G15">
            <v>21000000</v>
          </cell>
          <cell r="H15">
            <v>14000000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73000000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73000000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15500000</v>
          </cell>
          <cell r="AY15">
            <v>73000000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73000000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73000000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22500000</v>
          </cell>
          <cell r="CP15">
            <v>73000000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73000000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73000000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21000000</v>
          </cell>
          <cell r="EG15">
            <v>73000000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73000000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73000000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14000000</v>
          </cell>
          <cell r="FX15">
            <v>73000000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28000000</v>
          </cell>
          <cell r="E16">
            <v>6500000</v>
          </cell>
          <cell r="F16">
            <v>9000000</v>
          </cell>
          <cell r="G16">
            <v>7500000</v>
          </cell>
          <cell r="H16">
            <v>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28000000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28000000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6500000</v>
          </cell>
          <cell r="AY16">
            <v>28000000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28000000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28000000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9000000</v>
          </cell>
          <cell r="CP16">
            <v>28000000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28000000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28000000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7500000</v>
          </cell>
          <cell r="EG16">
            <v>28000000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28000000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28000000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5000000</v>
          </cell>
          <cell r="FX16">
            <v>28000000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28000000</v>
          </cell>
          <cell r="E17">
            <v>6500000</v>
          </cell>
          <cell r="F17">
            <v>9000000</v>
          </cell>
          <cell r="G17">
            <v>7500000</v>
          </cell>
          <cell r="H17">
            <v>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28000000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28000000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6500000</v>
          </cell>
          <cell r="AY17">
            <v>28000000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28000000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28000000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9000000</v>
          </cell>
          <cell r="CP17">
            <v>28000000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28000000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28000000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7500000</v>
          </cell>
          <cell r="EG17">
            <v>28000000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28000000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28000000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5000000</v>
          </cell>
          <cell r="FX17">
            <v>28000000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25000000</v>
          </cell>
          <cell r="E19">
            <v>5000000</v>
          </cell>
          <cell r="F19">
            <v>7500000</v>
          </cell>
          <cell r="G19">
            <v>7500000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25000000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25000000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5000000</v>
          </cell>
          <cell r="AY19">
            <v>25000000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25000000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25000000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7500000</v>
          </cell>
          <cell r="CP19">
            <v>25000000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25000000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25000000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7500000</v>
          </cell>
          <cell r="EG19">
            <v>25000000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25000000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25000000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25000000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45000000</v>
          </cell>
          <cell r="E20">
            <v>9000000</v>
          </cell>
          <cell r="F20">
            <v>13500000</v>
          </cell>
          <cell r="G20">
            <v>13500000</v>
          </cell>
          <cell r="H20">
            <v>9000000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9000000</v>
          </cell>
          <cell r="AY20">
            <v>45000000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13500000</v>
          </cell>
          <cell r="CP20">
            <v>45000000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13500000</v>
          </cell>
          <cell r="EG20">
            <v>45000000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9000000</v>
          </cell>
          <cell r="FX20">
            <v>45000000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45000000</v>
          </cell>
          <cell r="E21">
            <v>9000000</v>
          </cell>
          <cell r="F21">
            <v>13500000</v>
          </cell>
          <cell r="G21">
            <v>13500000</v>
          </cell>
          <cell r="H21">
            <v>9000000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9000000</v>
          </cell>
          <cell r="AY21">
            <v>45000000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13500000</v>
          </cell>
          <cell r="CP21">
            <v>45000000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13500000</v>
          </cell>
          <cell r="EG21">
            <v>45000000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9000000</v>
          </cell>
          <cell r="FX21">
            <v>45000000</v>
          </cell>
        </row>
        <row r="22">
          <cell r="A22">
            <v>8</v>
          </cell>
          <cell r="B22" t="str">
            <v>5 . 2 . 2 . 01 . 09</v>
          </cell>
          <cell r="C22" t="str">
            <v>Belanja Suku Cadang Peralatan Kantor</v>
          </cell>
          <cell r="D22">
            <v>45000000</v>
          </cell>
          <cell r="E22">
            <v>9000000</v>
          </cell>
          <cell r="F22">
            <v>13500000</v>
          </cell>
          <cell r="G22">
            <v>13500000</v>
          </cell>
          <cell r="H22">
            <v>9000000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9000000</v>
          </cell>
          <cell r="AY22">
            <v>45000000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13500000</v>
          </cell>
          <cell r="CP22">
            <v>45000000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13500000</v>
          </cell>
          <cell r="EG22">
            <v>45000000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9000000</v>
          </cell>
          <cell r="FX22">
            <v>45000000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1.20 . 1.20.03 . 02 . 28</v>
          </cell>
          <cell r="C15" t="str">
            <v>Pemeliharaan rutin/berkala peralatan gedung kantor</v>
          </cell>
          <cell r="D15">
            <v>52100000</v>
          </cell>
          <cell r="E15">
            <v>11050000</v>
          </cell>
          <cell r="F15">
            <v>16050000</v>
          </cell>
          <cell r="G15">
            <v>15000000</v>
          </cell>
          <cell r="H15">
            <v>10000000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52100000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52100000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11050000</v>
          </cell>
          <cell r="AY15">
            <v>52100000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52100000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52100000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16050000</v>
          </cell>
          <cell r="CP15">
            <v>52100000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52100000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52100000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15000000</v>
          </cell>
          <cell r="EG15">
            <v>52100000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52100000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52100000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10000000</v>
          </cell>
          <cell r="FX15">
            <v>52100000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27100000</v>
          </cell>
          <cell r="E16">
            <v>6050000</v>
          </cell>
          <cell r="F16">
            <v>8550000</v>
          </cell>
          <cell r="G16">
            <v>7500000</v>
          </cell>
          <cell r="H16">
            <v>5000000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27100000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27100000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6050000</v>
          </cell>
          <cell r="AY16">
            <v>27100000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27100000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27100000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8550000</v>
          </cell>
          <cell r="CP16">
            <v>27100000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27100000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27100000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7500000</v>
          </cell>
          <cell r="EG16">
            <v>27100000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27100000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27100000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5000000</v>
          </cell>
          <cell r="FX16">
            <v>27100000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27100000</v>
          </cell>
          <cell r="E17">
            <v>6050000</v>
          </cell>
          <cell r="F17">
            <v>8550000</v>
          </cell>
          <cell r="G17">
            <v>7500000</v>
          </cell>
          <cell r="H17">
            <v>5000000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27100000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27100000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6050000</v>
          </cell>
          <cell r="AY17">
            <v>27100000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27100000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27100000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8550000</v>
          </cell>
          <cell r="CP17">
            <v>27100000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27100000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27100000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7500000</v>
          </cell>
          <cell r="EG17">
            <v>27100000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27100000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27100000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5000000</v>
          </cell>
          <cell r="FX17">
            <v>27100000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1050000</v>
          </cell>
          <cell r="F18">
            <v>1050000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1050000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2100000</v>
          </cell>
        </row>
        <row r="19">
          <cell r="A19">
            <v>5</v>
          </cell>
          <cell r="B19" t="str">
            <v>5 . 2 . 1 . 01 . 06</v>
          </cell>
          <cell r="C19" t="str">
            <v>Honorarium/upah Harian</v>
          </cell>
          <cell r="D19">
            <v>25000000</v>
          </cell>
          <cell r="E19">
            <v>5000000</v>
          </cell>
          <cell r="F19">
            <v>7500000</v>
          </cell>
          <cell r="G19">
            <v>7500000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25000000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25000000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5000000</v>
          </cell>
          <cell r="AY19">
            <v>25000000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25000000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25000000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7500000</v>
          </cell>
          <cell r="CP19">
            <v>25000000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25000000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25000000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7500000</v>
          </cell>
          <cell r="EG19">
            <v>25000000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25000000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25000000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25000000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25000000</v>
          </cell>
          <cell r="E20">
            <v>5000000</v>
          </cell>
          <cell r="F20">
            <v>7500000</v>
          </cell>
          <cell r="G20">
            <v>7500000</v>
          </cell>
          <cell r="H20">
            <v>5000000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5000000</v>
          </cell>
          <cell r="AY20">
            <v>25000000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7500000</v>
          </cell>
          <cell r="CP20">
            <v>25000000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7500000</v>
          </cell>
          <cell r="EG20">
            <v>25000000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5000000</v>
          </cell>
          <cell r="FX20">
            <v>25000000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25000000</v>
          </cell>
          <cell r="E21">
            <v>5000000</v>
          </cell>
          <cell r="F21">
            <v>7500000</v>
          </cell>
          <cell r="G21">
            <v>7500000</v>
          </cell>
          <cell r="H21">
            <v>5000000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5000000</v>
          </cell>
          <cell r="AY21">
            <v>25000000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</v>
          </cell>
          <cell r="CP21">
            <v>25000000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</v>
          </cell>
          <cell r="EG21">
            <v>25000000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5000000</v>
          </cell>
          <cell r="FX21">
            <v>25000000</v>
          </cell>
        </row>
        <row r="22">
          <cell r="A22">
            <v>8</v>
          </cell>
          <cell r="B22" t="str">
            <v>5 . 2 . 2 . 01 . 09</v>
          </cell>
          <cell r="C22" t="str">
            <v>Belanja Suku Cadang Peralatan Kantor</v>
          </cell>
          <cell r="D22">
            <v>25000000</v>
          </cell>
          <cell r="E22">
            <v>5000000</v>
          </cell>
          <cell r="F22">
            <v>7500000</v>
          </cell>
          <cell r="G22">
            <v>7500000</v>
          </cell>
          <cell r="H22">
            <v>5000000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5000000</v>
          </cell>
          <cell r="AY22">
            <v>25000000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7500000</v>
          </cell>
          <cell r="CP22">
            <v>25000000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7500000</v>
          </cell>
          <cell r="EG22">
            <v>25000000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5000000</v>
          </cell>
          <cell r="FX22">
            <v>25000000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1.20 . 1.20.03 . 02 . 42</v>
          </cell>
          <cell r="C15" t="str">
            <v>Rehabilitasi sedang/berat gedung kantor</v>
          </cell>
          <cell r="D15">
            <v>1117050000</v>
          </cell>
          <cell r="E15">
            <v>608150000</v>
          </cell>
          <cell r="F15">
            <v>508900000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1117050000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1117050000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608150000</v>
          </cell>
          <cell r="AY15">
            <v>1117050000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1117050000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1117050000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508900000</v>
          </cell>
          <cell r="CP15">
            <v>1117050000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1117050000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1117050000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1117050000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1117050000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1117050000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1117050000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4800000</v>
          </cell>
          <cell r="E16">
            <v>2400000</v>
          </cell>
          <cell r="F16">
            <v>2400000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4800000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2400000</v>
          </cell>
          <cell r="CP16">
            <v>4800000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4800000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4800000</v>
          </cell>
          <cell r="E17">
            <v>2400000</v>
          </cell>
          <cell r="F17">
            <v>2400000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4800000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2400000</v>
          </cell>
          <cell r="CP17">
            <v>4800000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2400000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2400000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1112250000</v>
          </cell>
          <cell r="E19">
            <v>605750000</v>
          </cell>
          <cell r="F19">
            <v>506500000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1112250000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1112250000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605750000</v>
          </cell>
          <cell r="AY19">
            <v>1112250000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1112250000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1112250000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506500000</v>
          </cell>
          <cell r="CP19">
            <v>1112250000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1112250000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1112250000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1112250000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1112250000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1112250000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1112250000</v>
          </cell>
        </row>
        <row r="20">
          <cell r="A20">
            <v>6</v>
          </cell>
          <cell r="B20" t="str">
            <v>5 . 2 . 3 . 24</v>
          </cell>
          <cell r="C20" t="str">
            <v>Belanja Modal Pengadaan Penerangan Jalan, Taman dan Hutan Kota</v>
          </cell>
          <cell r="D20">
            <v>49000000</v>
          </cell>
          <cell r="E20">
            <v>0</v>
          </cell>
          <cell r="F20">
            <v>49000000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49000000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49000000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49000000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49000000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49000000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49000000</v>
          </cell>
          <cell r="CP20">
            <v>49000000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49000000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49000000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49000000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49000000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49000000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49000000</v>
          </cell>
        </row>
        <row r="21">
          <cell r="A21">
            <v>7</v>
          </cell>
          <cell r="B21" t="str">
            <v>5 . 2 . 3 . 24 . 02</v>
          </cell>
          <cell r="C21" t="str">
            <v>Belanja modal Pengadaan lampu hias taman</v>
          </cell>
          <cell r="D21">
            <v>49000000</v>
          </cell>
          <cell r="E21">
            <v>0</v>
          </cell>
          <cell r="F21">
            <v>49000000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49000000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49000000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49000000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49000000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49000000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49000000</v>
          </cell>
          <cell r="CP21">
            <v>49000000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49000000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49000000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49000000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49000000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49000000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49000000</v>
          </cell>
        </row>
        <row r="22">
          <cell r="A22">
            <v>8</v>
          </cell>
          <cell r="B22" t="str">
            <v>5 . 2 . 3 . 26</v>
          </cell>
          <cell r="C22" t="str">
            <v>Belanja Modal Pengadaan Konstruksi / Pembelian*) Bangunan</v>
          </cell>
          <cell r="D22">
            <v>1063250000</v>
          </cell>
          <cell r="E22">
            <v>605750000</v>
          </cell>
          <cell r="F22">
            <v>457500000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1063250000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1063250000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605750000</v>
          </cell>
          <cell r="AY22">
            <v>1063250000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1063250000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1063250000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457500000</v>
          </cell>
          <cell r="CP22">
            <v>1063250000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1063250000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1063250000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1063250000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1063250000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1063250000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1063250000</v>
          </cell>
        </row>
        <row r="23">
          <cell r="A23">
            <v>9</v>
          </cell>
          <cell r="B23" t="str">
            <v>5 . 2 . 3 . 26 . 01</v>
          </cell>
          <cell r="C23" t="str">
            <v>Belanja modal Pengadaan konstruksi/pembelian gedung kantor</v>
          </cell>
          <cell r="D23">
            <v>1063250000</v>
          </cell>
          <cell r="E23">
            <v>605750000</v>
          </cell>
          <cell r="F23">
            <v>457500000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1063250000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1063250000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605750000</v>
          </cell>
          <cell r="AY23">
            <v>1063250000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1063250000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1063250000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457500000</v>
          </cell>
          <cell r="CP23">
            <v>1063250000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1063250000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1063250000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1063250000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1063250000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1063250000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1063250000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1.20 . 1.20.03 . 03 . 02</v>
          </cell>
          <cell r="C15" t="str">
            <v>Pengadaan pakaian dinas beserta perlengkapannya</v>
          </cell>
          <cell r="D15">
            <v>905300000</v>
          </cell>
          <cell r="E15">
            <v>0</v>
          </cell>
          <cell r="F15">
            <v>853800000</v>
          </cell>
          <cell r="G15">
            <v>51500000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905300000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905300000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905300000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905300000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905300000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853800000</v>
          </cell>
          <cell r="CP15">
            <v>905300000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905300000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905300000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51500000</v>
          </cell>
          <cell r="EG15">
            <v>905300000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905300000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905300000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905300000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16350000</v>
          </cell>
          <cell r="E16">
            <v>0</v>
          </cell>
          <cell r="F16">
            <v>9800000</v>
          </cell>
          <cell r="G16">
            <v>6550000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16350000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16350000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16350000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16350000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16350000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9800000</v>
          </cell>
          <cell r="CP16">
            <v>16350000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16350000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16350000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6550000</v>
          </cell>
          <cell r="EG16">
            <v>16350000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16350000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16350000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16350000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16350000</v>
          </cell>
          <cell r="E17">
            <v>0</v>
          </cell>
          <cell r="F17">
            <v>9800000</v>
          </cell>
          <cell r="G17">
            <v>6550000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16350000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9800000</v>
          </cell>
          <cell r="CP17">
            <v>16350000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6550000</v>
          </cell>
          <cell r="EG17">
            <v>16350000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16350000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6600000</v>
          </cell>
          <cell r="E18">
            <v>0</v>
          </cell>
          <cell r="F18">
            <v>3300000</v>
          </cell>
          <cell r="G18">
            <v>3300000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6600000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3300000</v>
          </cell>
          <cell r="CP18">
            <v>6600000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3300000</v>
          </cell>
          <cell r="EG18">
            <v>6600000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6600000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6600000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9750000</v>
          </cell>
          <cell r="E19">
            <v>0</v>
          </cell>
          <cell r="F19">
            <v>6500000</v>
          </cell>
          <cell r="G19">
            <v>3250000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9750000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9750000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9750000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9750000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9750000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6500000</v>
          </cell>
          <cell r="CP19">
            <v>9750000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9750000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9750000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3250000</v>
          </cell>
          <cell r="EG19">
            <v>9750000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9750000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9750000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9750000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888950000</v>
          </cell>
          <cell r="E20">
            <v>0</v>
          </cell>
          <cell r="F20">
            <v>844000000</v>
          </cell>
          <cell r="G20">
            <v>44950000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888950000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888950000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888950000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888950000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888950000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844000000</v>
          </cell>
          <cell r="CP20">
            <v>888950000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888950000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888950000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44950000</v>
          </cell>
          <cell r="EG20">
            <v>888950000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888950000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888950000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888950000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0</v>
          </cell>
          <cell r="F21">
            <v>500000</v>
          </cell>
          <cell r="G21">
            <v>500000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500000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500000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0</v>
          </cell>
          <cell r="F22">
            <v>500000</v>
          </cell>
          <cell r="G22">
            <v>500000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500000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500000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2000000</v>
          </cell>
          <cell r="E23">
            <v>0</v>
          </cell>
          <cell r="F23">
            <v>2000000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2000000</v>
          </cell>
          <cell r="CP23">
            <v>2000000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2000000</v>
          </cell>
        </row>
        <row r="24">
          <cell r="A24">
            <v>10</v>
          </cell>
          <cell r="B24" t="str">
            <v>5 . 2 . 2 . 03 . 04</v>
          </cell>
          <cell r="C24" t="str">
            <v>Belanja Jasa pengumuman lelang/ pemenang lelang</v>
          </cell>
          <cell r="D24">
            <v>2000000</v>
          </cell>
          <cell r="E24">
            <v>0</v>
          </cell>
          <cell r="F24">
            <v>2000000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2000000</v>
          </cell>
          <cell r="CP24">
            <v>2000000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2250000</v>
          </cell>
          <cell r="E25">
            <v>0</v>
          </cell>
          <cell r="F25">
            <v>1500000</v>
          </cell>
          <cell r="G25">
            <v>750000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2250000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2250000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2250000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2250000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2250000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1500000</v>
          </cell>
          <cell r="CP25">
            <v>2250000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2250000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2250000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750000</v>
          </cell>
          <cell r="EG25">
            <v>2250000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2250000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2250000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2250000</v>
          </cell>
        </row>
        <row r="26">
          <cell r="A26">
            <v>12</v>
          </cell>
          <cell r="B26" t="str">
            <v>5 . 2 . 2 . 06 . 02</v>
          </cell>
          <cell r="C26" t="str">
            <v>Belanja Penggandaan/Fotocopy</v>
          </cell>
          <cell r="D26">
            <v>2250000</v>
          </cell>
          <cell r="E26">
            <v>0</v>
          </cell>
          <cell r="F26">
            <v>1500000</v>
          </cell>
          <cell r="G26">
            <v>750000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2250000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2250000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2250000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2250000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2250000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1500000</v>
          </cell>
          <cell r="CP26">
            <v>2250000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2250000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2250000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750000</v>
          </cell>
          <cell r="EG26">
            <v>2250000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2250000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2250000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2250000</v>
          </cell>
        </row>
        <row r="27">
          <cell r="A27">
            <v>13</v>
          </cell>
          <cell r="B27" t="str">
            <v>5 . 2 . 2 . 12</v>
          </cell>
          <cell r="C27" t="str">
            <v>Belanja Pakaian Dinas dan Atributnya</v>
          </cell>
          <cell r="D27">
            <v>883700000</v>
          </cell>
          <cell r="E27">
            <v>0</v>
          </cell>
          <cell r="F27">
            <v>840000000</v>
          </cell>
          <cell r="G27">
            <v>43700000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883700000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883700000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883700000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883700000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883700000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840000000</v>
          </cell>
          <cell r="CP27">
            <v>883700000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883700000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883700000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43700000</v>
          </cell>
          <cell r="EG27">
            <v>883700000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883700000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883700000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883700000</v>
          </cell>
        </row>
        <row r="28">
          <cell r="A28">
            <v>14</v>
          </cell>
          <cell r="B28" t="str">
            <v>5 . 2 . 2 . 12 . 01</v>
          </cell>
          <cell r="C28" t="str">
            <v>Belanja Pakaian Dinas KDH dan WKDH</v>
          </cell>
          <cell r="D28">
            <v>40000000</v>
          </cell>
          <cell r="E28">
            <v>0</v>
          </cell>
          <cell r="F28">
            <v>0</v>
          </cell>
          <cell r="G28">
            <v>40000000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40000000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40000000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40000000</v>
          </cell>
          <cell r="EG28">
            <v>40000000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40000000</v>
          </cell>
        </row>
        <row r="29">
          <cell r="A29">
            <v>15</v>
          </cell>
          <cell r="B29" t="str">
            <v>5 . 2 . 2 . 12 . 02</v>
          </cell>
          <cell r="C29" t="str">
            <v>Belanja Pakaian Sipil Harian (PSH)</v>
          </cell>
          <cell r="D29">
            <v>1000000</v>
          </cell>
          <cell r="E29">
            <v>0</v>
          </cell>
          <cell r="F29">
            <v>0</v>
          </cell>
          <cell r="G29">
            <v>1000000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1000000</v>
          </cell>
          <cell r="EG29">
            <v>1000000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1000000</v>
          </cell>
        </row>
        <row r="30">
          <cell r="A30">
            <v>16</v>
          </cell>
          <cell r="B30" t="str">
            <v>5 . 2 . 2 . 12 . 03</v>
          </cell>
          <cell r="C30" t="str">
            <v>Belanja Pakaian Sipil Lengkap (PSL)</v>
          </cell>
          <cell r="D30">
            <v>2000000</v>
          </cell>
          <cell r="E30">
            <v>0</v>
          </cell>
          <cell r="F30">
            <v>0</v>
          </cell>
          <cell r="G30">
            <v>2000000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2000000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2000000</v>
          </cell>
          <cell r="EG30">
            <v>2000000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2000000</v>
          </cell>
        </row>
        <row r="31">
          <cell r="A31">
            <v>17</v>
          </cell>
          <cell r="B31" t="str">
            <v>5 . 2 . 2 . 12 . 04</v>
          </cell>
          <cell r="C31" t="str">
            <v>Belanja Pakaian Dinas Harian (PDH)</v>
          </cell>
          <cell r="D31">
            <v>840000000</v>
          </cell>
          <cell r="E31">
            <v>0</v>
          </cell>
          <cell r="F31">
            <v>840000000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840000000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840000000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840000000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840000000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840000000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840000000</v>
          </cell>
          <cell r="CP31">
            <v>840000000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840000000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840000000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840000000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840000000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840000000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840000000</v>
          </cell>
        </row>
        <row r="32">
          <cell r="A32">
            <v>18</v>
          </cell>
          <cell r="B32" t="str">
            <v>5 . 2 . 2 . 12 . 07</v>
          </cell>
          <cell r="C32" t="str">
            <v>Belanja pakaian dinas lainnya</v>
          </cell>
          <cell r="D32">
            <v>700000</v>
          </cell>
          <cell r="E32">
            <v>0</v>
          </cell>
          <cell r="F32">
            <v>0</v>
          </cell>
          <cell r="G32">
            <v>700000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700000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700000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700000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700000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700000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700000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700000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700000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700000</v>
          </cell>
          <cell r="EG32">
            <v>700000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700000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700000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700000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1.20 . 1.20.03 . 06 . 01</v>
          </cell>
          <cell r="C15" t="str">
            <v>Penyusunan laporan capaian kinerja dan ikhtisar realisasi kinerja SKPD</v>
          </cell>
          <cell r="D15">
            <v>60395500</v>
          </cell>
          <cell r="E15">
            <v>51833000</v>
          </cell>
          <cell r="F15">
            <v>587500</v>
          </cell>
          <cell r="G15">
            <v>7387500</v>
          </cell>
          <cell r="H15">
            <v>587500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60395500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60395500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51833000</v>
          </cell>
          <cell r="AY15">
            <v>60395500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60395500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60395500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587500</v>
          </cell>
          <cell r="CP15">
            <v>60395500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60395500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60395500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7387500</v>
          </cell>
          <cell r="EG15">
            <v>60395500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60395500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60395500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587500</v>
          </cell>
          <cell r="FX15">
            <v>60395500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24850000</v>
          </cell>
          <cell r="E16">
            <v>18387500</v>
          </cell>
          <cell r="F16">
            <v>487500</v>
          </cell>
          <cell r="G16">
            <v>5487500</v>
          </cell>
          <cell r="H16">
            <v>487500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24850000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24850000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18387500</v>
          </cell>
          <cell r="AY16">
            <v>24850000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24850000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24850000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487500</v>
          </cell>
          <cell r="CP16">
            <v>24850000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24850000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24850000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5487500</v>
          </cell>
          <cell r="EG16">
            <v>24850000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24850000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24850000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487500</v>
          </cell>
          <cell r="FX16">
            <v>24850000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16950000</v>
          </cell>
          <cell r="E17">
            <v>10487500</v>
          </cell>
          <cell r="F17">
            <v>487500</v>
          </cell>
          <cell r="G17">
            <v>5487500</v>
          </cell>
          <cell r="H17">
            <v>487500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16950000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16950000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10487500</v>
          </cell>
          <cell r="AY17">
            <v>16950000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16950000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16950000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487500</v>
          </cell>
          <cell r="CP17">
            <v>16950000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16950000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16950000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5487500</v>
          </cell>
          <cell r="EG17">
            <v>16950000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16950000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16950000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487500</v>
          </cell>
          <cell r="FX17">
            <v>16950000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1950000</v>
          </cell>
          <cell r="E18">
            <v>487500</v>
          </cell>
          <cell r="F18">
            <v>487500</v>
          </cell>
          <cell r="G18">
            <v>487500</v>
          </cell>
          <cell r="H18">
            <v>487500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1950000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1950000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487500</v>
          </cell>
          <cell r="AY18">
            <v>1950000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1950000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1950000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487500</v>
          </cell>
          <cell r="CP18">
            <v>1950000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1950000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1950000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487500</v>
          </cell>
          <cell r="EG18">
            <v>1950000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1950000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1950000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487500</v>
          </cell>
          <cell r="FX18">
            <v>1950000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10000000</v>
          </cell>
          <cell r="E19">
            <v>10000000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10000000</v>
          </cell>
          <cell r="AY19">
            <v>10000000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10000000</v>
          </cell>
        </row>
        <row r="20">
          <cell r="A20">
            <v>6</v>
          </cell>
          <cell r="B20" t="str">
            <v>5 . 2 . 1 . 01 . 09</v>
          </cell>
          <cell r="C20" t="str">
            <v>Honor Tim Internal</v>
          </cell>
          <cell r="D20">
            <v>5000000</v>
          </cell>
          <cell r="E20">
            <v>0</v>
          </cell>
          <cell r="F20">
            <v>0</v>
          </cell>
          <cell r="G20">
            <v>5000000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5000000</v>
          </cell>
          <cell r="EG20">
            <v>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5000000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7900000</v>
          </cell>
          <cell r="E21">
            <v>7900000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7900000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7900000</v>
          </cell>
          <cell r="AY21">
            <v>7900000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7900000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7900000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7900000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7900000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7900000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7900000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7900000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7900000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7900000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6000000</v>
          </cell>
          <cell r="E22">
            <v>6000000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6000000</v>
          </cell>
          <cell r="AY22">
            <v>6000000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6000000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6000000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6000000</v>
          </cell>
        </row>
        <row r="23">
          <cell r="A23">
            <v>9</v>
          </cell>
          <cell r="B23" t="str">
            <v>5 . 2 . 1 . 02 . 04</v>
          </cell>
          <cell r="C23" t="str">
            <v>Honorarium Non PNS Lainnya</v>
          </cell>
          <cell r="D23">
            <v>1900000</v>
          </cell>
          <cell r="E23">
            <v>1900000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1900000</v>
          </cell>
          <cell r="AY23">
            <v>1900000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1900000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35545500</v>
          </cell>
          <cell r="E24">
            <v>33445500</v>
          </cell>
          <cell r="F24">
            <v>100000</v>
          </cell>
          <cell r="G24">
            <v>1900000</v>
          </cell>
          <cell r="H24">
            <v>100000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35545500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35545500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33445500</v>
          </cell>
          <cell r="AY24">
            <v>35545500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35545500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35545500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100000</v>
          </cell>
          <cell r="CP24">
            <v>35545500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35545500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35545500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1900000</v>
          </cell>
          <cell r="EG24">
            <v>35545500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35545500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35545500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100000</v>
          </cell>
          <cell r="FX24">
            <v>35545500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100000</v>
          </cell>
          <cell r="F25">
            <v>100000</v>
          </cell>
          <cell r="G25">
            <v>700000</v>
          </cell>
          <cell r="H25">
            <v>100000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700000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100000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100000</v>
          </cell>
          <cell r="F26">
            <v>100000</v>
          </cell>
          <cell r="G26">
            <v>700000</v>
          </cell>
          <cell r="H26">
            <v>100000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100000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9290000</v>
          </cell>
          <cell r="E27">
            <v>9290000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9290000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9290000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9290000</v>
          </cell>
          <cell r="AY27">
            <v>9290000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9290000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9290000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9290000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9290000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9290000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9290000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9290000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9290000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9290000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9290000</v>
          </cell>
          <cell r="E28">
            <v>9290000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9290000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9290000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9290000</v>
          </cell>
          <cell r="AY28">
            <v>9290000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9290000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9290000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9290000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9290000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9290000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9290000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9290000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9290000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9290000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2100000</v>
          </cell>
          <cell r="E29">
            <v>2100000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2100000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2100000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2100000</v>
          </cell>
          <cell r="AY29">
            <v>2100000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2100000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2100000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2100000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2100000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2100000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2100000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2100000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2100000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2100000</v>
          </cell>
        </row>
        <row r="30">
          <cell r="A30">
            <v>16</v>
          </cell>
          <cell r="B30" t="str">
            <v>5 . 2 . 2 . 03 . 12</v>
          </cell>
          <cell r="C30" t="str">
            <v>Belanja transportasi dan akomodasi</v>
          </cell>
          <cell r="D30">
            <v>1800000</v>
          </cell>
          <cell r="E30">
            <v>1800000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1800000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1800000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1800000</v>
          </cell>
          <cell r="AY30">
            <v>1800000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1800000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1800000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1800000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1800000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1800000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1800000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1800000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1800000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1800000</v>
          </cell>
        </row>
        <row r="31">
          <cell r="A31">
            <v>17</v>
          </cell>
          <cell r="B31" t="str">
            <v>5 . 2 . 2 . 03 . 13</v>
          </cell>
          <cell r="C31" t="str">
            <v>Belanja Dokumentasi</v>
          </cell>
          <cell r="D31">
            <v>300000</v>
          </cell>
          <cell r="E31">
            <v>300000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300000</v>
          </cell>
          <cell r="AY31">
            <v>300000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300000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300000</v>
          </cell>
        </row>
        <row r="32">
          <cell r="A32">
            <v>18</v>
          </cell>
          <cell r="B32" t="str">
            <v>5 . 2 . 2 . 06</v>
          </cell>
          <cell r="C32" t="str">
            <v>Belanja Cetak dan Penggandaan</v>
          </cell>
          <cell r="D32">
            <v>8185500</v>
          </cell>
          <cell r="E32">
            <v>8185500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8185500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8185500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8185500</v>
          </cell>
          <cell r="AY32">
            <v>8185500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8185500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8185500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8185500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8185500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8185500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8185500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8185500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8185500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8185500</v>
          </cell>
        </row>
        <row r="33">
          <cell r="A33">
            <v>19</v>
          </cell>
          <cell r="B33" t="str">
            <v>5 . 2 . 2 . 06 . 01</v>
          </cell>
          <cell r="C33" t="str">
            <v>Belanja cetak</v>
          </cell>
          <cell r="D33">
            <v>3685500</v>
          </cell>
          <cell r="E33">
            <v>3685500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3685500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3685500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3685500</v>
          </cell>
          <cell r="AY33">
            <v>3685500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3685500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3685500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3685500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3685500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3685500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3685500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3685500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3685500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3685500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4500000</v>
          </cell>
          <cell r="E34">
            <v>4500000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4500000</v>
          </cell>
          <cell r="AY34">
            <v>4500000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4500000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4500000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3000000</v>
          </cell>
          <cell r="E35">
            <v>3000000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3000000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3000000</v>
          </cell>
          <cell r="AY35">
            <v>3000000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3000000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3000000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3000000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3000000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3000000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3000000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3000000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3000000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3000000</v>
          </cell>
        </row>
        <row r="36">
          <cell r="A36">
            <v>22</v>
          </cell>
          <cell r="B36" t="str">
            <v>5 . 2 . 2 . 07 . 03</v>
          </cell>
          <cell r="C36" t="str">
            <v>Belanja sewa ruang rapat/pertemuan</v>
          </cell>
          <cell r="D36">
            <v>3000000</v>
          </cell>
          <cell r="E36">
            <v>3000000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3000000</v>
          </cell>
          <cell r="AY36">
            <v>3000000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3000000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3000000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10770000</v>
          </cell>
          <cell r="E37">
            <v>10770000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10770000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10770000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10770000</v>
          </cell>
          <cell r="AY37">
            <v>10770000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10770000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10770000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10770000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10770000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10770000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10770000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10770000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10770000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10770000</v>
          </cell>
        </row>
        <row r="38">
          <cell r="A38">
            <v>24</v>
          </cell>
          <cell r="B38" t="str">
            <v>5 . 2 . 2 . 11 . 04</v>
          </cell>
          <cell r="C38" t="str">
            <v>Belanja makanan dan minuman pelaksanaan kegiatan</v>
          </cell>
          <cell r="D38">
            <v>10770000</v>
          </cell>
          <cell r="E38">
            <v>10770000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10770000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10770000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10770000</v>
          </cell>
          <cell r="AY38">
            <v>10770000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10770000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10770000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10770000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10770000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10770000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10770000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10770000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10770000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10770000</v>
          </cell>
        </row>
        <row r="39">
          <cell r="A39">
            <v>25</v>
          </cell>
          <cell r="B39" t="str">
            <v>5 . 2 . 2 . 15</v>
          </cell>
          <cell r="C39" t="str">
            <v>Belanja Perjalanan Dinas</v>
          </cell>
          <cell r="D39">
            <v>1200000</v>
          </cell>
          <cell r="E39">
            <v>0</v>
          </cell>
          <cell r="F39">
            <v>0</v>
          </cell>
          <cell r="G39">
            <v>1200000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1200000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1200000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1200000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1200000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1200000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1200000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1200000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1200000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1200000</v>
          </cell>
          <cell r="EG39">
            <v>1200000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1200000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1200000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1200000</v>
          </cell>
        </row>
        <row r="40">
          <cell r="A40">
            <v>26</v>
          </cell>
          <cell r="B40" t="str">
            <v>5 . 2 . 2 . 15 . 01</v>
          </cell>
          <cell r="C40" t="str">
            <v>Belanja perjalanan dinas dalam daerah</v>
          </cell>
          <cell r="D40">
            <v>1200000</v>
          </cell>
          <cell r="E40">
            <v>0</v>
          </cell>
          <cell r="F40">
            <v>0</v>
          </cell>
          <cell r="G40">
            <v>1200000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1200000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1200000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1200000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1200000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1200000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1200000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1200000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1200000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1200000</v>
          </cell>
          <cell r="EG40">
            <v>1200000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1200000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1200000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1200000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1.20 . 1.20.03 . 06 . 02</v>
          </cell>
          <cell r="C15" t="str">
            <v>Penyusunan pelaporan keuangan semesteran</v>
          </cell>
          <cell r="D15">
            <v>48694990</v>
          </cell>
          <cell r="E15">
            <v>0</v>
          </cell>
          <cell r="F15">
            <v>11980000</v>
          </cell>
          <cell r="G15">
            <v>24710000</v>
          </cell>
          <cell r="H15">
            <v>12004990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48694990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48694990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48694990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48694990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48694990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11980000</v>
          </cell>
          <cell r="CP15">
            <v>48694990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48694990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48694990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24710000</v>
          </cell>
          <cell r="EG15">
            <v>48694990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48694990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48694990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12004990</v>
          </cell>
          <cell r="FX15">
            <v>48694990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15410000</v>
          </cell>
          <cell r="E16">
            <v>0</v>
          </cell>
          <cell r="F16">
            <v>2390000</v>
          </cell>
          <cell r="G16">
            <v>10630000</v>
          </cell>
          <cell r="H16">
            <v>2390000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15410000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15410000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15410000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15410000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15410000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2390000</v>
          </cell>
          <cell r="CP16">
            <v>15410000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15410000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15410000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10630000</v>
          </cell>
          <cell r="EG16">
            <v>15410000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15410000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15410000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2390000</v>
          </cell>
          <cell r="FX16">
            <v>15410000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7250000</v>
          </cell>
          <cell r="E17">
            <v>0</v>
          </cell>
          <cell r="F17">
            <v>350000</v>
          </cell>
          <cell r="G17">
            <v>6550000</v>
          </cell>
          <cell r="H17">
            <v>350000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7250000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7250000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7250000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7250000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7250000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350000</v>
          </cell>
          <cell r="CP17">
            <v>7250000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7250000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7250000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6550000</v>
          </cell>
          <cell r="EG17">
            <v>7250000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7250000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7250000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350000</v>
          </cell>
          <cell r="FX17">
            <v>7250000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1400000</v>
          </cell>
          <cell r="E18">
            <v>0</v>
          </cell>
          <cell r="F18">
            <v>350000</v>
          </cell>
          <cell r="G18">
            <v>700000</v>
          </cell>
          <cell r="H18">
            <v>350000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1400000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1400000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1400000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1400000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1400000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350000</v>
          </cell>
          <cell r="CP18">
            <v>1400000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1400000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1400000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1400000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1400000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1400000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350000</v>
          </cell>
          <cell r="FX18">
            <v>1400000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5850000</v>
          </cell>
          <cell r="E19">
            <v>0</v>
          </cell>
          <cell r="F19">
            <v>0</v>
          </cell>
          <cell r="G19">
            <v>5850000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5850000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5850000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5850000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5850000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5850000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5850000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5850000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5850000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5850000</v>
          </cell>
          <cell r="EG19">
            <v>5850000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5850000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5850000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5850000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8160000</v>
          </cell>
          <cell r="E20">
            <v>0</v>
          </cell>
          <cell r="F20">
            <v>2040000</v>
          </cell>
          <cell r="G20">
            <v>4080000</v>
          </cell>
          <cell r="H20">
            <v>2040000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8160000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8160000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8160000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8160000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8160000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2040000</v>
          </cell>
          <cell r="CP20">
            <v>8160000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8160000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8160000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4080000</v>
          </cell>
          <cell r="EG20">
            <v>8160000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8160000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8160000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2040000</v>
          </cell>
          <cell r="FX20">
            <v>8160000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8160000</v>
          </cell>
          <cell r="E21">
            <v>0</v>
          </cell>
          <cell r="F21">
            <v>2040000</v>
          </cell>
          <cell r="G21">
            <v>4080000</v>
          </cell>
          <cell r="H21">
            <v>2040000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8160000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8160000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8160000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8160000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8160000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2040000</v>
          </cell>
          <cell r="CP21">
            <v>8160000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8160000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8160000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4080000</v>
          </cell>
          <cell r="EG21">
            <v>8160000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8160000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8160000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2040000</v>
          </cell>
          <cell r="FX21">
            <v>8160000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33284990</v>
          </cell>
          <cell r="E22">
            <v>0</v>
          </cell>
          <cell r="F22">
            <v>9590000</v>
          </cell>
          <cell r="G22">
            <v>14080000</v>
          </cell>
          <cell r="H22">
            <v>9614990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33284990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33284990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33284990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33284990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33284990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9590000</v>
          </cell>
          <cell r="CP22">
            <v>33284990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33284990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33284990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14080000</v>
          </cell>
          <cell r="EG22">
            <v>33284990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33284990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33284990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9614990</v>
          </cell>
          <cell r="FX22">
            <v>33284990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1000000</v>
          </cell>
          <cell r="E23">
            <v>0</v>
          </cell>
          <cell r="F23">
            <v>250000</v>
          </cell>
          <cell r="G23">
            <v>500000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5 . 2 . 2 . 01 . 01</v>
          </cell>
          <cell r="C24" t="str">
            <v>Belanja alat tulis kantor</v>
          </cell>
          <cell r="D24">
            <v>1000000</v>
          </cell>
          <cell r="E24">
            <v>0</v>
          </cell>
          <cell r="F24">
            <v>250000</v>
          </cell>
          <cell r="G24">
            <v>500000</v>
          </cell>
          <cell r="H24">
            <v>250000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250000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250000</v>
          </cell>
          <cell r="FX24">
            <v>1000000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7024990</v>
          </cell>
          <cell r="E25">
            <v>0</v>
          </cell>
          <cell r="F25">
            <v>1000000</v>
          </cell>
          <cell r="G25">
            <v>5000000</v>
          </cell>
          <cell r="H25">
            <v>1024990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7024990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7024990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7024990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7024990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7024990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7024990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7024990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7024990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5000000</v>
          </cell>
          <cell r="EG25">
            <v>7024990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7024990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7024990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1024990</v>
          </cell>
          <cell r="FX25">
            <v>7024990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2500000</v>
          </cell>
          <cell r="E26">
            <v>0</v>
          </cell>
          <cell r="F26">
            <v>0</v>
          </cell>
          <cell r="G26">
            <v>2500000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2500000</v>
          </cell>
          <cell r="EG26">
            <v>2500000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2500000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4524990</v>
          </cell>
          <cell r="E27">
            <v>0</v>
          </cell>
          <cell r="F27">
            <v>1000000</v>
          </cell>
          <cell r="G27">
            <v>2500000</v>
          </cell>
          <cell r="H27">
            <v>1024990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4524990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4524990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4524990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4524990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4524990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1000000</v>
          </cell>
          <cell r="CP27">
            <v>4524990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4524990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4524990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2500000</v>
          </cell>
          <cell r="EG27">
            <v>4524990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4524990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4524990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1024990</v>
          </cell>
          <cell r="FX27">
            <v>4524990</v>
          </cell>
        </row>
        <row r="28">
          <cell r="A28">
            <v>14</v>
          </cell>
          <cell r="B28" t="str">
            <v>5 . 2 . 2 . 07</v>
          </cell>
          <cell r="C28" t="str">
            <v>Belanja Sewa Rumah / Gedung / Gudang / Parkir</v>
          </cell>
          <cell r="D28">
            <v>9000000</v>
          </cell>
          <cell r="E28">
            <v>0</v>
          </cell>
          <cell r="F28">
            <v>3000000</v>
          </cell>
          <cell r="G28">
            <v>3000000</v>
          </cell>
          <cell r="H28">
            <v>3000000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9000000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3000000</v>
          </cell>
          <cell r="CP28">
            <v>9000000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3000000</v>
          </cell>
          <cell r="EG28">
            <v>9000000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3000000</v>
          </cell>
          <cell r="FX28">
            <v>9000000</v>
          </cell>
        </row>
        <row r="29">
          <cell r="A29">
            <v>15</v>
          </cell>
          <cell r="B29" t="str">
            <v>5 . 2 . 2 . 07 . 03</v>
          </cell>
          <cell r="C29" t="str">
            <v>Belanja sewa ruang rapat/pertemuan</v>
          </cell>
          <cell r="D29">
            <v>9000000</v>
          </cell>
          <cell r="E29">
            <v>0</v>
          </cell>
          <cell r="F29">
            <v>3000000</v>
          </cell>
          <cell r="G29">
            <v>3000000</v>
          </cell>
          <cell r="H29">
            <v>3000000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9000000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</v>
          </cell>
          <cell r="CP29">
            <v>9000000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3000000</v>
          </cell>
          <cell r="EG29">
            <v>9000000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3000000</v>
          </cell>
          <cell r="FX29">
            <v>9000000</v>
          </cell>
        </row>
        <row r="30">
          <cell r="A30">
            <v>16</v>
          </cell>
          <cell r="B30" t="str">
            <v>5 . 2 . 2 . 11</v>
          </cell>
          <cell r="C30" t="str">
            <v>Belanja Makanan dan  Minuman</v>
          </cell>
          <cell r="D30">
            <v>16260000</v>
          </cell>
          <cell r="E30">
            <v>0</v>
          </cell>
          <cell r="F30">
            <v>5340000</v>
          </cell>
          <cell r="G30">
            <v>5580000</v>
          </cell>
          <cell r="H30">
            <v>5340000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16260000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16260000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16260000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16260000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16260000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5340000</v>
          </cell>
          <cell r="CP30">
            <v>16260000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16260000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16260000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5580000</v>
          </cell>
          <cell r="EG30">
            <v>16260000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16260000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16260000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5340000</v>
          </cell>
          <cell r="FX30">
            <v>16260000</v>
          </cell>
        </row>
        <row r="31">
          <cell r="A31">
            <v>17</v>
          </cell>
          <cell r="B31" t="str">
            <v>5 . 2 . 2 . 11 . 04</v>
          </cell>
          <cell r="C31" t="str">
            <v>Belanja makanan dan minuman pelaksanaan kegiatan</v>
          </cell>
          <cell r="D31">
            <v>16260000</v>
          </cell>
          <cell r="E31">
            <v>0</v>
          </cell>
          <cell r="F31">
            <v>5340000</v>
          </cell>
          <cell r="G31">
            <v>5580000</v>
          </cell>
          <cell r="H31">
            <v>5340000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16260000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16260000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16260000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16260000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16260000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5340000</v>
          </cell>
          <cell r="CP31">
            <v>16260000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16260000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16260000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5580000</v>
          </cell>
          <cell r="EG31">
            <v>16260000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16260000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16260000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5340000</v>
          </cell>
          <cell r="FX31">
            <v>16260000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1.20 . 1.20.03 . 06 . 04</v>
          </cell>
          <cell r="C15" t="str">
            <v>Penyusunan pelaporan keuangan akhir tahun</v>
          </cell>
          <cell r="D15">
            <v>30857500</v>
          </cell>
          <cell r="E15">
            <v>30857500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30857500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30857500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30857500</v>
          </cell>
          <cell r="AY15">
            <v>30857500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30857500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30857500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30857500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30857500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30857500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30857500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30857500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30857500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30857500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15060000</v>
          </cell>
          <cell r="E16">
            <v>15060000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15060000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15060000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15060000</v>
          </cell>
          <cell r="AY16">
            <v>15060000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15060000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15060000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15060000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15060000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15060000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15060000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15060000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15060000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15060000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6900000</v>
          </cell>
          <cell r="E17">
            <v>6900000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6900000</v>
          </cell>
          <cell r="AY17">
            <v>6900000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6900000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6900000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6900000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1050000</v>
          </cell>
          <cell r="E18">
            <v>1050000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1050000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1050000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1050000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1050000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1050000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1050000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1050000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1050000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1050000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1050000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1050000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1050000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5850000</v>
          </cell>
          <cell r="E19">
            <v>5850000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5850000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5850000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5850000</v>
          </cell>
          <cell r="AY19">
            <v>5850000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5850000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5850000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5850000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5850000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5850000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5850000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5850000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5850000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5850000</v>
          </cell>
        </row>
        <row r="20">
          <cell r="A20">
            <v>6</v>
          </cell>
          <cell r="B20" t="str">
            <v>5 . 2 . 1 . 03</v>
          </cell>
          <cell r="C20" t="str">
            <v>Uang Lembur</v>
          </cell>
          <cell r="D20">
            <v>8160000</v>
          </cell>
          <cell r="E20">
            <v>8160000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8160000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8160000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8160000</v>
          </cell>
          <cell r="AY20">
            <v>8160000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8160000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8160000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8160000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8160000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8160000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8160000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8160000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8160000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8160000</v>
          </cell>
        </row>
        <row r="21">
          <cell r="A21">
            <v>7</v>
          </cell>
          <cell r="B21" t="str">
            <v>5 . 2 . 1 . 03 . 01</v>
          </cell>
          <cell r="C21" t="str">
            <v>Uang Lembur  PNS</v>
          </cell>
          <cell r="D21">
            <v>8160000</v>
          </cell>
          <cell r="E21">
            <v>8160000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8160000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8160000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8160000</v>
          </cell>
          <cell r="AY21">
            <v>8160000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8160000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8160000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8160000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8160000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8160000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8160000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8160000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8160000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8160000</v>
          </cell>
        </row>
        <row r="22">
          <cell r="A22">
            <v>8</v>
          </cell>
          <cell r="B22" t="str">
            <v>5 . 2 . 2</v>
          </cell>
          <cell r="C22" t="str">
            <v>Belanja Barang dan Jasa</v>
          </cell>
          <cell r="D22">
            <v>15797500</v>
          </cell>
          <cell r="E22">
            <v>15797500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15797500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15797500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15797500</v>
          </cell>
          <cell r="AY22">
            <v>15797500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15797500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15797500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15797500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15797500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15797500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15797500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15797500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15797500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15797500</v>
          </cell>
        </row>
        <row r="23">
          <cell r="A23">
            <v>9</v>
          </cell>
          <cell r="B23" t="str">
            <v>5 . 2 . 2 . 01</v>
          </cell>
          <cell r="C23" t="str">
            <v>Belanja Bahan Pakai Habis Kantor</v>
          </cell>
          <cell r="D23">
            <v>1000000</v>
          </cell>
          <cell r="E23">
            <v>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1000000</v>
          </cell>
        </row>
        <row r="24">
          <cell r="A24">
            <v>10</v>
          </cell>
          <cell r="B24" t="str">
            <v>5 . 2 . 2 . 01 . 01</v>
          </cell>
          <cell r="C24" t="str">
            <v>Belanja alat tulis kantor</v>
          </cell>
          <cell r="D24">
            <v>1000000</v>
          </cell>
          <cell r="E24">
            <v>1000000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1000000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4500000</v>
          </cell>
          <cell r="E25">
            <v>4500000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4500000</v>
          </cell>
          <cell r="AY25">
            <v>4500000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4500000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3000000</v>
          </cell>
          <cell r="E26">
            <v>3000000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3000000</v>
          </cell>
          <cell r="AY26">
            <v>3000000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3000000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3000000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3000000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1500000</v>
          </cell>
          <cell r="E27">
            <v>1500000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1500000</v>
          </cell>
          <cell r="AY27">
            <v>1500000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1500000</v>
          </cell>
        </row>
        <row r="28">
          <cell r="A28">
            <v>14</v>
          </cell>
          <cell r="B28" t="str">
            <v>5 . 2 . 2 . 07</v>
          </cell>
          <cell r="C28" t="str">
            <v>Belanja Sewa Rumah / Gedung / Gudang / Parkir</v>
          </cell>
          <cell r="D28">
            <v>3000000</v>
          </cell>
          <cell r="E28">
            <v>3000000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3000000</v>
          </cell>
          <cell r="AY28">
            <v>3000000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3000000</v>
          </cell>
        </row>
        <row r="29">
          <cell r="A29">
            <v>15</v>
          </cell>
          <cell r="B29" t="str">
            <v>5 . 2 . 2 . 07 . 03</v>
          </cell>
          <cell r="C29" t="str">
            <v>Belanja sewa ruang rapat/pertemuan</v>
          </cell>
          <cell r="D29">
            <v>3000000</v>
          </cell>
          <cell r="E29">
            <v>3000000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3000000</v>
          </cell>
          <cell r="AY29">
            <v>3000000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3000000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3000000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3000000</v>
          </cell>
        </row>
        <row r="30">
          <cell r="A30">
            <v>16</v>
          </cell>
          <cell r="B30" t="str">
            <v>5 . 2 . 2 . 11</v>
          </cell>
          <cell r="C30" t="str">
            <v>Belanja Makanan dan  Minuman</v>
          </cell>
          <cell r="D30">
            <v>7297500</v>
          </cell>
          <cell r="E30">
            <v>7297500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7297500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7297500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7297500</v>
          </cell>
          <cell r="AY30">
            <v>7297500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7297500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7297500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7297500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7297500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7297500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7297500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7297500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7297500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7297500</v>
          </cell>
        </row>
        <row r="31">
          <cell r="A31">
            <v>17</v>
          </cell>
          <cell r="B31" t="str">
            <v>5 . 2 . 2 . 11 . 04</v>
          </cell>
          <cell r="C31" t="str">
            <v>Belanja makanan dan minuman pelaksanaan kegiatan</v>
          </cell>
          <cell r="D31">
            <v>7297500</v>
          </cell>
          <cell r="E31">
            <v>7297500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7297500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7297500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7297500</v>
          </cell>
          <cell r="AY31">
            <v>7297500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7297500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7297500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7297500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7297500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7297500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7297500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7297500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7297500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7297500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1.20 . 1.20.03 . 16 . 01</v>
          </cell>
          <cell r="C15" t="str">
            <v>Dialog / audiensi dengan tokoh-tokoh masyarakat, pimpinan / anggota organisasi sosial dan kemasyarakatan</v>
          </cell>
          <cell r="D15">
            <v>137881000</v>
          </cell>
          <cell r="E15">
            <v>35882800</v>
          </cell>
          <cell r="F15">
            <v>43182800</v>
          </cell>
          <cell r="G15">
            <v>28389200</v>
          </cell>
          <cell r="H15">
            <v>30426200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137881000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137881000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35882800</v>
          </cell>
          <cell r="AY15">
            <v>137881000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137881000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137881000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43182800</v>
          </cell>
          <cell r="CP15">
            <v>137881000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137881000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137881000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28389200</v>
          </cell>
          <cell r="EG15">
            <v>137881000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137881000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137881000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30426200</v>
          </cell>
          <cell r="FX15">
            <v>137881000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650000</v>
          </cell>
          <cell r="E16">
            <v>195000</v>
          </cell>
          <cell r="F16">
            <v>195000</v>
          </cell>
          <cell r="G16">
            <v>260000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</v>
          </cell>
          <cell r="AY16">
            <v>650000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195000</v>
          </cell>
          <cell r="CP16">
            <v>650000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260000</v>
          </cell>
          <cell r="EG16">
            <v>650000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650000</v>
          </cell>
          <cell r="E17">
            <v>195000</v>
          </cell>
          <cell r="F17">
            <v>195000</v>
          </cell>
          <cell r="G17">
            <v>260000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</v>
          </cell>
          <cell r="AY17">
            <v>650000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195000</v>
          </cell>
          <cell r="CP17">
            <v>650000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260000</v>
          </cell>
          <cell r="EG17">
            <v>650000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650000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195000</v>
          </cell>
          <cell r="F18">
            <v>195000</v>
          </cell>
          <cell r="G18">
            <v>260000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195000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260000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137231000</v>
          </cell>
          <cell r="E19">
            <v>35687800</v>
          </cell>
          <cell r="F19">
            <v>42987800</v>
          </cell>
          <cell r="G19">
            <v>28129200</v>
          </cell>
          <cell r="H19">
            <v>30426200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137231000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137231000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35687800</v>
          </cell>
          <cell r="AY19">
            <v>137231000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137231000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137231000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42987800</v>
          </cell>
          <cell r="CP19">
            <v>137231000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137231000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137231000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28129200</v>
          </cell>
          <cell r="EG19">
            <v>137231000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137231000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137231000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30426200</v>
          </cell>
          <cell r="FX19">
            <v>137231000</v>
          </cell>
        </row>
        <row r="20">
          <cell r="A20">
            <v>6</v>
          </cell>
          <cell r="B20" t="str">
            <v>5 . 2 . 2 . 01</v>
          </cell>
          <cell r="C20" t="str">
            <v>Belanja Bahan Pakai Habis Kantor</v>
          </cell>
          <cell r="D20">
            <v>1336000</v>
          </cell>
          <cell r="E20">
            <v>400800</v>
          </cell>
          <cell r="F20">
            <v>400800</v>
          </cell>
          <cell r="G20">
            <v>267200</v>
          </cell>
          <cell r="H20">
            <v>267200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1336000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1336000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400800</v>
          </cell>
          <cell r="AY20">
            <v>1336000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1336000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1336000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400800</v>
          </cell>
          <cell r="CP20">
            <v>1336000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1336000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1336000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267200</v>
          </cell>
          <cell r="EG20">
            <v>1336000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1336000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1336000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267200</v>
          </cell>
          <cell r="FX20">
            <v>1336000</v>
          </cell>
        </row>
        <row r="21">
          <cell r="A21">
            <v>7</v>
          </cell>
          <cell r="B21" t="str">
            <v>5 . 2 . 2 . 01 . 01</v>
          </cell>
          <cell r="C21" t="str">
            <v>Belanja alat tulis kantor</v>
          </cell>
          <cell r="D21">
            <v>1000000</v>
          </cell>
          <cell r="E21">
            <v>300000</v>
          </cell>
          <cell r="F21">
            <v>300000</v>
          </cell>
          <cell r="G21">
            <v>200000</v>
          </cell>
          <cell r="H21">
            <v>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</v>
          </cell>
          <cell r="FX21">
            <v>1000000</v>
          </cell>
        </row>
        <row r="22">
          <cell r="A22">
            <v>8</v>
          </cell>
          <cell r="B22" t="str">
            <v>5 . 2 . 2 . 01 . 04</v>
          </cell>
          <cell r="C22" t="str">
            <v>Belanja perangko, materai dan benda pos lainnya</v>
          </cell>
          <cell r="D22">
            <v>336000</v>
          </cell>
          <cell r="E22">
            <v>100800</v>
          </cell>
          <cell r="F22">
            <v>100800</v>
          </cell>
          <cell r="G22">
            <v>67200</v>
          </cell>
          <cell r="H22">
            <v>67200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336000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336000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100800</v>
          </cell>
          <cell r="AY22">
            <v>336000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336000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336000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100800</v>
          </cell>
          <cell r="CP22">
            <v>336000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336000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336000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67200</v>
          </cell>
          <cell r="EG22">
            <v>336000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336000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336000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67200</v>
          </cell>
          <cell r="FX22">
            <v>336000</v>
          </cell>
        </row>
        <row r="23">
          <cell r="A23">
            <v>9</v>
          </cell>
          <cell r="B23" t="str">
            <v>5 . 2 . 2 . 06</v>
          </cell>
          <cell r="C23" t="str">
            <v>Belanja Cetak dan Penggandaan</v>
          </cell>
          <cell r="D23">
            <v>90000</v>
          </cell>
          <cell r="E23">
            <v>27000</v>
          </cell>
          <cell r="F23">
            <v>27000</v>
          </cell>
          <cell r="G23">
            <v>18000</v>
          </cell>
          <cell r="H23">
            <v>18000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27000</v>
          </cell>
          <cell r="AY23">
            <v>90000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27000</v>
          </cell>
          <cell r="CP23">
            <v>90000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18000</v>
          </cell>
          <cell r="EG23">
            <v>90000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18000</v>
          </cell>
          <cell r="FX23">
            <v>90000</v>
          </cell>
        </row>
        <row r="24">
          <cell r="A24">
            <v>10</v>
          </cell>
          <cell r="B24" t="str">
            <v>5 . 2 . 2 . 06 . 02</v>
          </cell>
          <cell r="C24" t="str">
            <v>Belanja Penggandaan/Fotocopy</v>
          </cell>
          <cell r="D24">
            <v>90000</v>
          </cell>
          <cell r="E24">
            <v>27000</v>
          </cell>
          <cell r="F24">
            <v>27000</v>
          </cell>
          <cell r="G24">
            <v>18000</v>
          </cell>
          <cell r="H24">
            <v>18000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90000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90000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27000</v>
          </cell>
          <cell r="AY24">
            <v>90000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90000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27000</v>
          </cell>
          <cell r="CP24">
            <v>90000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90000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90000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18000</v>
          </cell>
          <cell r="EG24">
            <v>90000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90000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90000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18000</v>
          </cell>
          <cell r="FX24">
            <v>90000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60005000</v>
          </cell>
          <cell r="E25">
            <v>18000000</v>
          </cell>
          <cell r="F25">
            <v>18000000</v>
          </cell>
          <cell r="G25">
            <v>12004000</v>
          </cell>
          <cell r="H25">
            <v>12001000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60005000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60005000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18000000</v>
          </cell>
          <cell r="AY25">
            <v>60005000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60005000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60005000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18000000</v>
          </cell>
          <cell r="CP25">
            <v>60005000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60005000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60005000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12004000</v>
          </cell>
          <cell r="EG25">
            <v>60005000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60005000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60005000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12001000</v>
          </cell>
          <cell r="FX25">
            <v>60005000</v>
          </cell>
        </row>
        <row r="26">
          <cell r="A26">
            <v>12</v>
          </cell>
          <cell r="B26" t="str">
            <v>5 . 2 . 2 . 11 . 02</v>
          </cell>
          <cell r="C26" t="str">
            <v>Belanja makanan dan minuman rapat</v>
          </cell>
          <cell r="D26">
            <v>60005000</v>
          </cell>
          <cell r="E26">
            <v>18000000</v>
          </cell>
          <cell r="F26">
            <v>18000000</v>
          </cell>
          <cell r="G26">
            <v>12004000</v>
          </cell>
          <cell r="H26">
            <v>12001000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60005000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60005000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18000000</v>
          </cell>
          <cell r="AY26">
            <v>60005000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60005000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60005000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18000000</v>
          </cell>
          <cell r="CP26">
            <v>60005000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60005000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60005000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12004000</v>
          </cell>
          <cell r="EG26">
            <v>60005000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60005000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60005000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12001000</v>
          </cell>
          <cell r="FX26">
            <v>60005000</v>
          </cell>
        </row>
        <row r="27">
          <cell r="A27">
            <v>13</v>
          </cell>
          <cell r="B27" t="str">
            <v>5 . 2 . 2 . 15</v>
          </cell>
          <cell r="C27" t="str">
            <v>Belanja Perjalanan Dinas</v>
          </cell>
          <cell r="D27">
            <v>75800000</v>
          </cell>
          <cell r="E27">
            <v>17260000</v>
          </cell>
          <cell r="F27">
            <v>24560000</v>
          </cell>
          <cell r="G27">
            <v>15840000</v>
          </cell>
          <cell r="H27">
            <v>18140000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75800000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75800000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17260000</v>
          </cell>
          <cell r="AY27">
            <v>75800000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75800000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75800000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24560000</v>
          </cell>
          <cell r="CP27">
            <v>75800000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75800000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75800000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15840000</v>
          </cell>
          <cell r="EG27">
            <v>75800000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75800000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75800000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18140000</v>
          </cell>
          <cell r="FX27">
            <v>75800000</v>
          </cell>
        </row>
        <row r="28">
          <cell r="A28">
            <v>14</v>
          </cell>
          <cell r="B28" t="str">
            <v>5 . 2 . 2 . 15 . 01</v>
          </cell>
          <cell r="C28" t="str">
            <v>Belanja perjalanan dinas dalam daerah</v>
          </cell>
          <cell r="D28">
            <v>45800000</v>
          </cell>
          <cell r="E28">
            <v>12160000</v>
          </cell>
          <cell r="F28">
            <v>12160000</v>
          </cell>
          <cell r="G28">
            <v>10740000</v>
          </cell>
          <cell r="H28">
            <v>10740000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45800000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45800000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12160000</v>
          </cell>
          <cell r="AY28">
            <v>45800000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45800000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45800000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12160000</v>
          </cell>
          <cell r="CP28">
            <v>45800000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45800000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45800000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10740000</v>
          </cell>
          <cell r="EG28">
            <v>45800000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45800000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45800000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10740000</v>
          </cell>
          <cell r="FX28">
            <v>45800000</v>
          </cell>
        </row>
        <row r="29">
          <cell r="A29">
            <v>15</v>
          </cell>
          <cell r="B29" t="str">
            <v>5 . 2 . 2 . 15 . 02</v>
          </cell>
          <cell r="C29" t="str">
            <v>Belanja perjalanan dinas luar daerah</v>
          </cell>
          <cell r="D29">
            <v>30000000</v>
          </cell>
          <cell r="E29">
            <v>5100000</v>
          </cell>
          <cell r="F29">
            <v>12400000</v>
          </cell>
          <cell r="G29">
            <v>5100000</v>
          </cell>
          <cell r="H29">
            <v>7400000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5100000</v>
          </cell>
          <cell r="AY29">
            <v>30000000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12400000</v>
          </cell>
          <cell r="CP29">
            <v>30000000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5100000</v>
          </cell>
          <cell r="EG29">
            <v>30000000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7400000</v>
          </cell>
          <cell r="FX29">
            <v>30000000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1.20 . 1.20.03 . 16 . 02</v>
          </cell>
          <cell r="C15" t="str">
            <v>Penerimaan kunjungan kerja pejabat negara / departemen / lembaga pemerintah non departemen / luar negeri</v>
          </cell>
          <cell r="D15">
            <v>115350000</v>
          </cell>
          <cell r="E15">
            <v>29450000</v>
          </cell>
          <cell r="F15">
            <v>28225000</v>
          </cell>
          <cell r="G15">
            <v>30175000</v>
          </cell>
          <cell r="H15">
            <v>27500000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115350000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115350000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29450000</v>
          </cell>
          <cell r="AY15">
            <v>115350000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115350000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115350000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28225000</v>
          </cell>
          <cell r="CP15">
            <v>115350000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115350000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115350000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30175000</v>
          </cell>
          <cell r="EG15">
            <v>115350000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115350000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115350000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27500000</v>
          </cell>
          <cell r="FX15">
            <v>115350000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5350000</v>
          </cell>
          <cell r="E16">
            <v>1950000</v>
          </cell>
          <cell r="F16">
            <v>725000</v>
          </cell>
          <cell r="G16">
            <v>2675000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5350000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5350000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5350000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5350000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5350000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725000</v>
          </cell>
          <cell r="CP16">
            <v>5350000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5350000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5350000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2675000</v>
          </cell>
          <cell r="EG16">
            <v>5350000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5350000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5350000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5350000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5350000</v>
          </cell>
          <cell r="E17">
            <v>1950000</v>
          </cell>
          <cell r="F17">
            <v>725000</v>
          </cell>
          <cell r="G17">
            <v>2675000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5350000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5350000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5350000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5350000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5350000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725000</v>
          </cell>
          <cell r="CP17">
            <v>5350000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5350000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5350000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2675000</v>
          </cell>
          <cell r="EG17">
            <v>5350000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5350000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5350000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5350000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0</v>
          </cell>
          <cell r="G18">
            <v>1950000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1950000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1450000</v>
          </cell>
          <cell r="E19">
            <v>0</v>
          </cell>
          <cell r="F19">
            <v>725000</v>
          </cell>
          <cell r="G19">
            <v>725000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1450000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1450000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1450000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1450000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1450000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725000</v>
          </cell>
          <cell r="CP19">
            <v>1450000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1450000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1450000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725000</v>
          </cell>
          <cell r="EG19">
            <v>1450000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1450000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1450000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1450000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110000000</v>
          </cell>
          <cell r="E20">
            <v>27500000</v>
          </cell>
          <cell r="F20">
            <v>27500000</v>
          </cell>
          <cell r="G20">
            <v>27500000</v>
          </cell>
          <cell r="H20">
            <v>27500000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110000000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110000000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27500000</v>
          </cell>
          <cell r="AY20">
            <v>110000000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110000000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27500000</v>
          </cell>
          <cell r="CP20">
            <v>110000000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110000000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110000000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27500000</v>
          </cell>
          <cell r="EG20">
            <v>110000000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110000000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110000000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27500000</v>
          </cell>
          <cell r="FX20">
            <v>110000000</v>
          </cell>
        </row>
        <row r="21">
          <cell r="A21">
            <v>7</v>
          </cell>
          <cell r="B21" t="str">
            <v>5 . 2 . 2 . 03</v>
          </cell>
          <cell r="C21" t="str">
            <v>Belanja Jasa Kantor</v>
          </cell>
          <cell r="D21">
            <v>90000000</v>
          </cell>
          <cell r="E21">
            <v>22500000</v>
          </cell>
          <cell r="F21">
            <v>22500000</v>
          </cell>
          <cell r="G21">
            <v>22500000</v>
          </cell>
          <cell r="H21">
            <v>22500000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22500000</v>
          </cell>
          <cell r="AY21">
            <v>90000000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22500000</v>
          </cell>
          <cell r="CP21">
            <v>90000000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22500000</v>
          </cell>
          <cell r="EG21">
            <v>90000000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22500000</v>
          </cell>
          <cell r="FX21">
            <v>90000000</v>
          </cell>
        </row>
        <row r="22">
          <cell r="A22">
            <v>8</v>
          </cell>
          <cell r="B22" t="str">
            <v>5 . 2 . 2 . 03 . 12</v>
          </cell>
          <cell r="C22" t="str">
            <v>Belanja transportasi dan akomodasi</v>
          </cell>
          <cell r="D22">
            <v>90000000</v>
          </cell>
          <cell r="E22">
            <v>22500000</v>
          </cell>
          <cell r="F22">
            <v>22500000</v>
          </cell>
          <cell r="G22">
            <v>22500000</v>
          </cell>
          <cell r="H22">
            <v>22500000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90000000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22500000</v>
          </cell>
          <cell r="AY22">
            <v>90000000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90000000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90000000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22500000</v>
          </cell>
          <cell r="CP22">
            <v>90000000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90000000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90000000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22500000</v>
          </cell>
          <cell r="EG22">
            <v>90000000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90000000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90000000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22500000</v>
          </cell>
          <cell r="FX22">
            <v>90000000</v>
          </cell>
        </row>
        <row r="23">
          <cell r="A23">
            <v>9</v>
          </cell>
          <cell r="B23" t="str">
            <v>5 . 2 . 2 . 08</v>
          </cell>
          <cell r="C23" t="str">
            <v>Belanja Sewa Sarana Mobilitas</v>
          </cell>
          <cell r="D23">
            <v>20000000</v>
          </cell>
          <cell r="E23">
            <v>5000000</v>
          </cell>
          <cell r="F23">
            <v>5000000</v>
          </cell>
          <cell r="G23">
            <v>5000000</v>
          </cell>
          <cell r="H23">
            <v>5000000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5000000</v>
          </cell>
          <cell r="AY23">
            <v>20000000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5000000</v>
          </cell>
          <cell r="CP23">
            <v>20000000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5000000</v>
          </cell>
          <cell r="EG23">
            <v>20000000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5000000</v>
          </cell>
          <cell r="FX23">
            <v>20000000</v>
          </cell>
        </row>
        <row r="24">
          <cell r="A24">
            <v>10</v>
          </cell>
          <cell r="B24" t="str">
            <v>5 . 2 . 2 . 08 . 01</v>
          </cell>
          <cell r="C24" t="str">
            <v>Belanja sewa Sarana Mobilitas Darat</v>
          </cell>
          <cell r="D24">
            <v>20000000</v>
          </cell>
          <cell r="E24">
            <v>5000000</v>
          </cell>
          <cell r="F24">
            <v>5000000</v>
          </cell>
          <cell r="G24">
            <v>5000000</v>
          </cell>
          <cell r="H24">
            <v>5000000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20000000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20000000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5000000</v>
          </cell>
          <cell r="AY24">
            <v>20000000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20000000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20000000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5000000</v>
          </cell>
          <cell r="CP24">
            <v>20000000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20000000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20000000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5000000</v>
          </cell>
          <cell r="EG24">
            <v>20000000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20000000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20000000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5000000</v>
          </cell>
          <cell r="FX24">
            <v>20000000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1.20 . 1.20.03 . 16 . 03</v>
          </cell>
          <cell r="C15" t="str">
            <v>Rapat koordinasi unsur MUSPIDA</v>
          </cell>
          <cell r="D15">
            <v>624016000</v>
          </cell>
          <cell r="E15">
            <v>157204000</v>
          </cell>
          <cell r="F15">
            <v>154804000</v>
          </cell>
          <cell r="G15">
            <v>157204000</v>
          </cell>
          <cell r="H15">
            <v>154804000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624016000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624016000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157204000</v>
          </cell>
          <cell r="AY15">
            <v>624016000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624016000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624016000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154804000</v>
          </cell>
          <cell r="CP15">
            <v>624016000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624016000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624016000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157204000</v>
          </cell>
          <cell r="EG15">
            <v>624016000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624016000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624016000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154804000</v>
          </cell>
          <cell r="FX15">
            <v>624016000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609600000</v>
          </cell>
          <cell r="E16">
            <v>153600000</v>
          </cell>
          <cell r="F16">
            <v>151200000</v>
          </cell>
          <cell r="G16">
            <v>153600000</v>
          </cell>
          <cell r="H16">
            <v>151200000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609600000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609600000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153600000</v>
          </cell>
          <cell r="AY16">
            <v>609600000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609600000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609600000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151200000</v>
          </cell>
          <cell r="CP16">
            <v>609600000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609600000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609600000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153600000</v>
          </cell>
          <cell r="EG16">
            <v>609600000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609600000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609600000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151200000</v>
          </cell>
          <cell r="FX16">
            <v>609600000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609600000</v>
          </cell>
          <cell r="E17">
            <v>153600000</v>
          </cell>
          <cell r="F17">
            <v>151200000</v>
          </cell>
          <cell r="G17">
            <v>153600000</v>
          </cell>
          <cell r="H17">
            <v>151200000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609600000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609600000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153600000</v>
          </cell>
          <cell r="AY17">
            <v>609600000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609600000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609600000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151200000</v>
          </cell>
          <cell r="CP17">
            <v>609600000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609600000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609600000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153600000</v>
          </cell>
          <cell r="EG17">
            <v>609600000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609600000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609600000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151200000</v>
          </cell>
          <cell r="FX17">
            <v>609600000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124800000</v>
          </cell>
          <cell r="E19">
            <v>31200000</v>
          </cell>
          <cell r="F19">
            <v>31200000</v>
          </cell>
          <cell r="G19">
            <v>31200000</v>
          </cell>
          <cell r="H19">
            <v>31200000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124800000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124800000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31200000</v>
          </cell>
          <cell r="AY19">
            <v>124800000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124800000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124800000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31200000</v>
          </cell>
          <cell r="CP19">
            <v>124800000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124800000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124800000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31200000</v>
          </cell>
          <cell r="EG19">
            <v>124800000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124800000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124800000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31200000</v>
          </cell>
          <cell r="FX19">
            <v>124800000</v>
          </cell>
        </row>
        <row r="20">
          <cell r="A20">
            <v>6</v>
          </cell>
          <cell r="B20" t="str">
            <v>5 . 2 . 1 . 01 . 11</v>
          </cell>
          <cell r="C20" t="str">
            <v>Honorarium TIm Lintas Instansi</v>
          </cell>
          <cell r="D20">
            <v>480000000</v>
          </cell>
          <cell r="E20">
            <v>120000000</v>
          </cell>
          <cell r="F20">
            <v>120000000</v>
          </cell>
          <cell r="G20">
            <v>120000000</v>
          </cell>
          <cell r="H20">
            <v>120000000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120000000</v>
          </cell>
          <cell r="AY20">
            <v>480000000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120000000</v>
          </cell>
          <cell r="CP20">
            <v>480000000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120000000</v>
          </cell>
          <cell r="EG20">
            <v>480000000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120000000</v>
          </cell>
          <cell r="FX20">
            <v>480000000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14416000</v>
          </cell>
          <cell r="E21">
            <v>3604000</v>
          </cell>
          <cell r="F21">
            <v>3604000</v>
          </cell>
          <cell r="G21">
            <v>3604000</v>
          </cell>
          <cell r="H21">
            <v>3604000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14416000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14416000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3604000</v>
          </cell>
          <cell r="AY21">
            <v>14416000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14416000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14416000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3604000</v>
          </cell>
          <cell r="CP21">
            <v>14416000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14416000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14416000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3604000</v>
          </cell>
          <cell r="EG21">
            <v>14416000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14416000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14416000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3604000</v>
          </cell>
          <cell r="FX21">
            <v>14416000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1216000</v>
          </cell>
          <cell r="E22">
            <v>304000</v>
          </cell>
          <cell r="F22">
            <v>304000</v>
          </cell>
          <cell r="G22">
            <v>304000</v>
          </cell>
          <cell r="H22">
            <v>304000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1216000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1216000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304000</v>
          </cell>
          <cell r="AY22">
            <v>1216000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1216000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1216000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304000</v>
          </cell>
          <cell r="CP22">
            <v>1216000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1216000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1216000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304000</v>
          </cell>
          <cell r="EG22">
            <v>1216000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1216000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1216000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304000</v>
          </cell>
          <cell r="FX22">
            <v>1216000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250000</v>
          </cell>
          <cell r="F23">
            <v>250000</v>
          </cell>
          <cell r="G23">
            <v>250000</v>
          </cell>
          <cell r="H23">
            <v>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250000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250000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250000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250000</v>
          </cell>
          <cell r="FX23">
            <v>1000000</v>
          </cell>
        </row>
        <row r="24">
          <cell r="A24">
            <v>10</v>
          </cell>
          <cell r="B24" t="str">
            <v>5 . 2 . 2 . 01 . 04</v>
          </cell>
          <cell r="C24" t="str">
            <v>Belanja perangko, materai dan benda pos lainnya</v>
          </cell>
          <cell r="D24">
            <v>216000</v>
          </cell>
          <cell r="E24">
            <v>54000</v>
          </cell>
          <cell r="F24">
            <v>54000</v>
          </cell>
          <cell r="G24">
            <v>54000</v>
          </cell>
          <cell r="H24">
            <v>54000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54000</v>
          </cell>
          <cell r="AY24">
            <v>216000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54000</v>
          </cell>
          <cell r="CP24">
            <v>216000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54000</v>
          </cell>
          <cell r="EG24">
            <v>216000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54000</v>
          </cell>
          <cell r="FX24">
            <v>216000</v>
          </cell>
        </row>
        <row r="25">
          <cell r="A25">
            <v>11</v>
          </cell>
          <cell r="B25" t="str">
            <v>5 . 2 . 2 . 11</v>
          </cell>
          <cell r="C25" t="str">
            <v>Belanja Makanan dan  Minuman</v>
          </cell>
          <cell r="D25">
            <v>13200000</v>
          </cell>
          <cell r="E25">
            <v>3300000</v>
          </cell>
          <cell r="F25">
            <v>3300000</v>
          </cell>
          <cell r="G25">
            <v>3300000</v>
          </cell>
          <cell r="H25">
            <v>3300000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13200000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13200000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3300000</v>
          </cell>
          <cell r="AY25">
            <v>13200000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13200000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13200000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3300000</v>
          </cell>
          <cell r="CP25">
            <v>13200000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13200000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13200000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3300000</v>
          </cell>
          <cell r="EG25">
            <v>13200000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13200000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13200000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3300000</v>
          </cell>
          <cell r="FX25">
            <v>13200000</v>
          </cell>
        </row>
        <row r="26">
          <cell r="A26">
            <v>12</v>
          </cell>
          <cell r="B26" t="str">
            <v>5 . 2 . 2 . 11 . 04</v>
          </cell>
          <cell r="C26" t="str">
            <v>Belanja makanan dan minuman pelaksanaan kegiatan</v>
          </cell>
          <cell r="D26">
            <v>13200000</v>
          </cell>
          <cell r="E26">
            <v>3300000</v>
          </cell>
          <cell r="F26">
            <v>3300000</v>
          </cell>
          <cell r="G26">
            <v>3300000</v>
          </cell>
          <cell r="H26">
            <v>3300000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13200000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13200000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3300000</v>
          </cell>
          <cell r="AY26">
            <v>13200000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13200000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13200000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3300000</v>
          </cell>
          <cell r="CP26">
            <v>13200000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13200000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13200000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3300000</v>
          </cell>
          <cell r="EG26">
            <v>13200000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13200000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13200000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3300000</v>
          </cell>
          <cell r="FX26">
            <v>13200000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mendagri13"/>
      <sheetName val="Urusan"/>
      <sheetName val="BidangUrusan"/>
      <sheetName val="Program"/>
      <sheetName val="Kegiatan"/>
      <sheetName val="DbaseSimDA"/>
      <sheetName val="SKPD"/>
      <sheetName val="BySKPD_rEKAP"/>
      <sheetName val="BySKPD"/>
      <sheetName val="BySKPD (PROP)"/>
      <sheetName val="ByPROG"/>
      <sheetName val="ByPrioritas"/>
      <sheetName val="ByKEG"/>
      <sheetName val="ByKEG (non rek)"/>
      <sheetName val="ByUrusan"/>
      <sheetName val="RENJA"/>
      <sheetName val="bappeda"/>
      <sheetName val="BySKPD_9-06-12PRINT1"/>
      <sheetName val="BySKPD_rEKAP_PRINT"/>
      <sheetName val="ByUrusan (print)"/>
      <sheetName val="Sheet4"/>
      <sheetName val="APBD_YoY(144)"/>
      <sheetName val="APBD_YoY (176)"/>
      <sheetName val="APBD_YoY(147)"/>
      <sheetName val="Tata Kota"/>
      <sheetName val="CATATAN"/>
    </sheetNames>
    <sheetDataSet>
      <sheetData sheetId="0"/>
      <sheetData sheetId="1"/>
      <sheetData sheetId="2">
        <row r="2">
          <cell r="A2" t="str">
            <v>0.00</v>
          </cell>
          <cell r="B2" t="str">
            <v>NON URUSAN</v>
          </cell>
        </row>
        <row r="3">
          <cell r="A3" t="str">
            <v>1.01</v>
          </cell>
          <cell r="B3" t="str">
            <v>PENDIDIKAN</v>
          </cell>
        </row>
        <row r="4">
          <cell r="A4" t="str">
            <v>1.02</v>
          </cell>
          <cell r="B4" t="str">
            <v>KESEHATAN</v>
          </cell>
        </row>
        <row r="5">
          <cell r="A5" t="str">
            <v>1.03</v>
          </cell>
          <cell r="B5" t="str">
            <v>PEKERJAAN UMUM</v>
          </cell>
        </row>
        <row r="6">
          <cell r="A6" t="str">
            <v>1.04</v>
          </cell>
          <cell r="B6" t="str">
            <v>PERUMAHAN</v>
          </cell>
        </row>
        <row r="7">
          <cell r="A7" t="str">
            <v>1.05</v>
          </cell>
          <cell r="B7" t="str">
            <v>PENATAAN RUANG</v>
          </cell>
        </row>
        <row r="8">
          <cell r="A8" t="str">
            <v>1.06</v>
          </cell>
          <cell r="B8" t="str">
            <v>PERENCANAAN PEMBANGUNAN</v>
          </cell>
        </row>
        <row r="9">
          <cell r="A9" t="str">
            <v>1.07</v>
          </cell>
          <cell r="B9" t="str">
            <v>PERHUBUNGAN</v>
          </cell>
        </row>
        <row r="10">
          <cell r="A10" t="str">
            <v>1.08</v>
          </cell>
          <cell r="B10" t="str">
            <v>LINGKUNGAN HIDUP</v>
          </cell>
        </row>
        <row r="11">
          <cell r="A11" t="str">
            <v>1.09</v>
          </cell>
          <cell r="B11" t="str">
            <v>PERTANAHAN</v>
          </cell>
        </row>
        <row r="12">
          <cell r="A12" t="str">
            <v>1.10</v>
          </cell>
          <cell r="B12" t="str">
            <v>KEPENDUDUKAN DAN CATATAN SIPIL</v>
          </cell>
        </row>
        <row r="13">
          <cell r="A13" t="str">
            <v>1.11</v>
          </cell>
          <cell r="B13" t="str">
            <v>PEMBERDAYAAN PEREMPUAN</v>
          </cell>
        </row>
        <row r="14">
          <cell r="A14" t="str">
            <v>1.12</v>
          </cell>
          <cell r="B14" t="str">
            <v>KELUARGA BERENCANA DAN KELUARGA SEJAHTERA</v>
          </cell>
        </row>
        <row r="15">
          <cell r="A15" t="str">
            <v>1.13</v>
          </cell>
          <cell r="B15" t="str">
            <v>SOSIAL</v>
          </cell>
        </row>
        <row r="16">
          <cell r="A16" t="str">
            <v>1.14</v>
          </cell>
          <cell r="B16" t="str">
            <v>KETENAGAKERJAAN</v>
          </cell>
        </row>
        <row r="17">
          <cell r="A17" t="str">
            <v>1.15</v>
          </cell>
          <cell r="B17" t="str">
            <v>KOPERASI DAN USAHA KECIL MENENGAH</v>
          </cell>
        </row>
        <row r="18">
          <cell r="A18" t="str">
            <v>1.16</v>
          </cell>
          <cell r="B18" t="str">
            <v>PENANAMAN MODAL</v>
          </cell>
        </row>
        <row r="19">
          <cell r="A19" t="str">
            <v>1.17</v>
          </cell>
          <cell r="B19" t="str">
            <v>KEBUDAYAAN</v>
          </cell>
        </row>
        <row r="20">
          <cell r="A20" t="str">
            <v>1.18</v>
          </cell>
          <cell r="B20" t="str">
            <v>PEMUDA DAN OLAHRAGA</v>
          </cell>
        </row>
        <row r="21">
          <cell r="A21" t="str">
            <v>1.19</v>
          </cell>
          <cell r="B21" t="str">
            <v>KESATUAN BANGSA DAN POLITIK DALAM NEGERI</v>
          </cell>
        </row>
        <row r="22">
          <cell r="A22" t="str">
            <v>1.20</v>
          </cell>
          <cell r="B22" t="str">
            <v>PEMERINTAHAN UMUM</v>
          </cell>
        </row>
        <row r="23">
          <cell r="A23" t="str">
            <v>1.21</v>
          </cell>
          <cell r="B23" t="str">
            <v>KEPEGAWAIAN</v>
          </cell>
        </row>
        <row r="24">
          <cell r="A24" t="str">
            <v>1.22</v>
          </cell>
          <cell r="B24" t="str">
            <v>PEMBERDAYAAN MASYARAKAT DAN DESA</v>
          </cell>
        </row>
        <row r="25">
          <cell r="A25" t="str">
            <v>1.23</v>
          </cell>
          <cell r="B25" t="str">
            <v>STATISTIK</v>
          </cell>
        </row>
        <row r="26">
          <cell r="A26" t="str">
            <v>1.24</v>
          </cell>
          <cell r="B26" t="str">
            <v>KEARSIPAN</v>
          </cell>
        </row>
        <row r="27">
          <cell r="A27" t="str">
            <v>1.25</v>
          </cell>
          <cell r="B27" t="str">
            <v>KOMUNIKASI DAN INFORMATIKA</v>
          </cell>
        </row>
        <row r="28">
          <cell r="A28" t="str">
            <v>1.26</v>
          </cell>
        </row>
        <row r="29">
          <cell r="A29" t="str">
            <v>2.01</v>
          </cell>
          <cell r="B29" t="str">
            <v>PERTANIAN</v>
          </cell>
        </row>
        <row r="30">
          <cell r="A30" t="str">
            <v>2.02</v>
          </cell>
          <cell r="B30" t="str">
            <v>KEHUTANAN</v>
          </cell>
        </row>
        <row r="31">
          <cell r="A31" t="str">
            <v>2.03</v>
          </cell>
          <cell r="B31" t="str">
            <v>ENERGI DAN SUMBERDAYA MINERAL</v>
          </cell>
        </row>
        <row r="32">
          <cell r="A32" t="str">
            <v>2.04</v>
          </cell>
          <cell r="B32" t="str">
            <v>PARIWISATA</v>
          </cell>
        </row>
        <row r="33">
          <cell r="A33" t="str">
            <v>2.05</v>
          </cell>
          <cell r="B33" t="str">
            <v>KELAUTAN DAN PERIKANAN</v>
          </cell>
        </row>
        <row r="34">
          <cell r="A34" t="str">
            <v>2.06</v>
          </cell>
          <cell r="B34" t="str">
            <v>PERDAGANGAN</v>
          </cell>
        </row>
        <row r="35">
          <cell r="A35" t="str">
            <v>2.07</v>
          </cell>
          <cell r="B35" t="str">
            <v>PERINDUSTRIAN</v>
          </cell>
        </row>
        <row r="36">
          <cell r="A36" t="str">
            <v>2.08</v>
          </cell>
          <cell r="B36" t="str">
            <v>TRANSMIGRASI</v>
          </cell>
        </row>
      </sheetData>
      <sheetData sheetId="3"/>
      <sheetData sheetId="4">
        <row r="2">
          <cell r="A2" t="str">
            <v>0.00.01.01</v>
          </cell>
          <cell r="B2" t="str">
            <v>Penyediaan jasa surat menyurat</v>
          </cell>
        </row>
        <row r="3">
          <cell r="A3" t="str">
            <v>0.00.01.02</v>
          </cell>
          <cell r="B3" t="str">
            <v>Penyediaan jasa komunikasi, sumber daya air dan listrik</v>
          </cell>
        </row>
        <row r="4">
          <cell r="A4" t="str">
            <v>0.00.01.03</v>
          </cell>
          <cell r="B4" t="str">
            <v>Penyediaan jasa peralatan dan perlengkapan kantor</v>
          </cell>
        </row>
        <row r="5">
          <cell r="A5" t="str">
            <v>0.00.01.04</v>
          </cell>
          <cell r="B5" t="str">
            <v>Penyediaan jasa jaminan pemeliharaan kesehatan PNS</v>
          </cell>
        </row>
        <row r="6">
          <cell r="A6" t="str">
            <v>0.00.01.05</v>
          </cell>
          <cell r="B6" t="str">
            <v>Penyediaan jasa jaminan barang milik daerah</v>
          </cell>
        </row>
        <row r="7">
          <cell r="A7" t="str">
            <v>0.00.01.06</v>
          </cell>
          <cell r="B7" t="str">
            <v>Penyediaan jasa pemeliharaan dan perizinan kendaraan dinas/operasional</v>
          </cell>
        </row>
        <row r="8">
          <cell r="A8" t="str">
            <v>0.00.01.07</v>
          </cell>
          <cell r="B8" t="str">
            <v>Penyediaan jasa administrasi keuangan</v>
          </cell>
        </row>
        <row r="9">
          <cell r="A9" t="str">
            <v>0.00.01.08</v>
          </cell>
          <cell r="B9" t="str">
            <v>Penyediaan jasa kebersihan kantor</v>
          </cell>
        </row>
        <row r="10">
          <cell r="A10" t="str">
            <v>0.00.01.09</v>
          </cell>
          <cell r="B10" t="str">
            <v>Penyediaan jasa perbaikan peralatan kerja</v>
          </cell>
        </row>
        <row r="11">
          <cell r="A11" t="str">
            <v>0.00.01.10</v>
          </cell>
          <cell r="B11" t="str">
            <v>Penyediaan alat tulis kantor</v>
          </cell>
        </row>
        <row r="12">
          <cell r="A12" t="str">
            <v>0.00.01.11</v>
          </cell>
          <cell r="B12" t="str">
            <v>Penyediaan barang cetakan dan penggandaan</v>
          </cell>
        </row>
        <row r="13">
          <cell r="A13" t="str">
            <v>0.00.01.12</v>
          </cell>
          <cell r="B13" t="str">
            <v>Penyediaan komponen instalasi listrik/penerangan bangunan kantor</v>
          </cell>
        </row>
        <row r="14">
          <cell r="A14" t="str">
            <v>0.00.01.13</v>
          </cell>
          <cell r="B14" t="str">
            <v>Penyediaan peralatan dan perlengkapan kantor</v>
          </cell>
        </row>
        <row r="15">
          <cell r="A15" t="str">
            <v>0.00.01.14</v>
          </cell>
          <cell r="B15" t="str">
            <v>Penyediaan peralatan rumah tangga</v>
          </cell>
        </row>
        <row r="16">
          <cell r="A16" t="str">
            <v>0.00.01.15</v>
          </cell>
          <cell r="B16" t="str">
            <v>Penyediaan bahan bacaan dan peraturan perundang-undangan</v>
          </cell>
        </row>
        <row r="17">
          <cell r="A17" t="str">
            <v>0.00.01.16</v>
          </cell>
          <cell r="B17" t="str">
            <v>Penyediaan bahan logistik kantor</v>
          </cell>
        </row>
        <row r="18">
          <cell r="A18" t="str">
            <v>0.00.01.17</v>
          </cell>
          <cell r="B18" t="str">
            <v>Penyediaan makanan dan minuman</v>
          </cell>
        </row>
        <row r="19">
          <cell r="A19" t="str">
            <v>0.00.01.18</v>
          </cell>
          <cell r="B19" t="str">
            <v>Rapat-rapat kordinasi dan konsultasi ke luar daerah</v>
          </cell>
        </row>
        <row r="20">
          <cell r="A20" t="str">
            <v>0.00.01.19</v>
          </cell>
          <cell r="B20" t="str">
            <v>Penyediaan Jasa pengamanan lingkungan kantor</v>
          </cell>
        </row>
        <row r="21">
          <cell r="A21" t="str">
            <v>0.00.02.01</v>
          </cell>
          <cell r="B21" t="str">
            <v>Pembangunan rumah jabatan</v>
          </cell>
        </row>
        <row r="22">
          <cell r="A22" t="str">
            <v>0.00.02.02</v>
          </cell>
          <cell r="B22" t="str">
            <v>Pembangunan rumah dinas</v>
          </cell>
        </row>
        <row r="23">
          <cell r="A23" t="str">
            <v>0.00.02.03</v>
          </cell>
          <cell r="B23" t="str">
            <v>Pembangunan gedung kantor</v>
          </cell>
        </row>
        <row r="24">
          <cell r="A24" t="str">
            <v>0.00.02.04</v>
          </cell>
          <cell r="B24" t="str">
            <v>Pengadaan mobil jabatan</v>
          </cell>
        </row>
        <row r="25">
          <cell r="A25" t="str">
            <v>0.00.02.05</v>
          </cell>
          <cell r="B25" t="str">
            <v>Pengadaan kendaraan dinas/operasional</v>
          </cell>
        </row>
        <row r="26">
          <cell r="A26" t="str">
            <v>0.00.02.06</v>
          </cell>
          <cell r="B26" t="str">
            <v>Pengadaan perlengkapan rumah jabtan/dinas</v>
          </cell>
        </row>
        <row r="27">
          <cell r="A27" t="str">
            <v>0.00.02.07</v>
          </cell>
          <cell r="B27" t="str">
            <v>Pengadaan perlengkapan gedung kantor</v>
          </cell>
        </row>
        <row r="28">
          <cell r="A28" t="str">
            <v>0.00.02.08</v>
          </cell>
          <cell r="B28" t="str">
            <v>Pengadaan peralatan rumah jabatan/dinas</v>
          </cell>
        </row>
        <row r="29">
          <cell r="A29" t="str">
            <v>0.00.02.09</v>
          </cell>
          <cell r="B29" t="str">
            <v>Pengadaan peralatan gedung kantor</v>
          </cell>
        </row>
        <row r="30">
          <cell r="A30" t="str">
            <v>0.00.02.10</v>
          </cell>
          <cell r="B30" t="str">
            <v>Pengadaan mebeleur</v>
          </cell>
        </row>
        <row r="31">
          <cell r="A31" t="str">
            <v>0.00.02.11</v>
          </cell>
          <cell r="B31" t="str">
            <v>Pengadaan Gedung Kantor</v>
          </cell>
        </row>
        <row r="32">
          <cell r="A32" t="str">
            <v>0.00.02.12</v>
          </cell>
          <cell r="B32" t="str">
            <v>Pengadaan ……………….</v>
          </cell>
        </row>
        <row r="33">
          <cell r="A33" t="str">
            <v>0.00.02.20</v>
          </cell>
          <cell r="B33" t="str">
            <v>Pemeliharaan rutin/berkala rumah jabatan</v>
          </cell>
        </row>
        <row r="34">
          <cell r="A34" t="str">
            <v>0.00.02.21</v>
          </cell>
          <cell r="B34" t="str">
            <v>Pemeliharaan rutin/berkala rumah dinas</v>
          </cell>
        </row>
        <row r="35">
          <cell r="A35" t="str">
            <v>0.00.02.22</v>
          </cell>
          <cell r="B35" t="str">
            <v>Pemeliharaan rutin/berkala gedung kantor</v>
          </cell>
        </row>
        <row r="36">
          <cell r="A36" t="str">
            <v>0.00.02.23</v>
          </cell>
          <cell r="B36" t="str">
            <v>Pemeliharaan rutin/berkala mobil jabatan</v>
          </cell>
        </row>
        <row r="37">
          <cell r="A37" t="str">
            <v>0.00.02.24</v>
          </cell>
          <cell r="B37" t="str">
            <v>Pemeliharaan rutin/berkala kendaraan dinas/operasional</v>
          </cell>
        </row>
        <row r="38">
          <cell r="A38" t="str">
            <v>0.00.02.25</v>
          </cell>
          <cell r="B38" t="str">
            <v>Pemeliharaan rutin/berkala perlengkapan rumah jabatan/dinas</v>
          </cell>
        </row>
        <row r="39">
          <cell r="A39" t="str">
            <v>0.00.02.26</v>
          </cell>
          <cell r="B39" t="str">
            <v>Pemeliharaan rutin/berkala perlengkapan gedung kantor</v>
          </cell>
        </row>
        <row r="40">
          <cell r="A40" t="str">
            <v>0.00.02.27</v>
          </cell>
          <cell r="B40" t="str">
            <v>Pemeliharaan rutin/berkala peralatan rumah jabatan/dinas</v>
          </cell>
        </row>
        <row r="41">
          <cell r="A41" t="str">
            <v>0.00.02.28</v>
          </cell>
          <cell r="B41" t="str">
            <v>Pemeliharaan rutin/berkala peralatan gedung kantor</v>
          </cell>
        </row>
        <row r="42">
          <cell r="A42" t="str">
            <v>0.00.02.29</v>
          </cell>
          <cell r="B42" t="str">
            <v>Pemeliharaan rutin/berkala mebeleur</v>
          </cell>
        </row>
        <row r="43">
          <cell r="A43" t="str">
            <v>0.00.02.30</v>
          </cell>
          <cell r="B43" t="str">
            <v>Pemeliharaan rutin/berkala ……………….</v>
          </cell>
        </row>
        <row r="44">
          <cell r="A44" t="str">
            <v>0.00.02.40</v>
          </cell>
          <cell r="B44" t="str">
            <v>Rehabilitasi sedang/berat rumah jabatan</v>
          </cell>
        </row>
        <row r="45">
          <cell r="A45" t="str">
            <v>0.00.02.41</v>
          </cell>
          <cell r="B45" t="str">
            <v>Rehabilitasi sedang/berat rumah dinas</v>
          </cell>
        </row>
        <row r="46">
          <cell r="A46" t="str">
            <v>0.00.02.42</v>
          </cell>
          <cell r="B46" t="str">
            <v>Rehabilitasi sedang/berat rumah gedung kantor</v>
          </cell>
        </row>
        <row r="47">
          <cell r="A47" t="str">
            <v>0.00.02.43</v>
          </cell>
          <cell r="B47" t="str">
            <v>Rehabilitasi sedang/berat mobil jabatan</v>
          </cell>
        </row>
        <row r="48">
          <cell r="A48" t="str">
            <v>0.00.02.44</v>
          </cell>
          <cell r="B48" t="str">
            <v>Rehabilitasi sedang/berat kendaraan dinas/operasional</v>
          </cell>
        </row>
        <row r="49">
          <cell r="A49" t="str">
            <v>0.00.03.01</v>
          </cell>
          <cell r="B49" t="str">
            <v>Pengadaan mesin/kartu absensi</v>
          </cell>
        </row>
        <row r="50">
          <cell r="A50" t="str">
            <v>0.00.03.02</v>
          </cell>
          <cell r="B50" t="str">
            <v>Pengadaan pakaian dinas beserta perlengkapannya</v>
          </cell>
        </row>
        <row r="51">
          <cell r="A51" t="str">
            <v>0.00.03.03</v>
          </cell>
          <cell r="B51" t="str">
            <v>Pengadaan pakaian kerja lapangan</v>
          </cell>
        </row>
        <row r="52">
          <cell r="A52" t="str">
            <v>0.00.03.04</v>
          </cell>
          <cell r="B52" t="str">
            <v>Pengadaan pakaian KORPRI</v>
          </cell>
        </row>
        <row r="53">
          <cell r="A53" t="str">
            <v>0.00.03.05</v>
          </cell>
          <cell r="B53" t="str">
            <v>Pengadaan pakaian khusus hari-hari tertentu</v>
          </cell>
        </row>
        <row r="54">
          <cell r="A54" t="str">
            <v>0.00.04.01</v>
          </cell>
          <cell r="B54" t="str">
            <v>Pemulangan pegawai yang pensiun</v>
          </cell>
        </row>
        <row r="55">
          <cell r="A55" t="str">
            <v>0.00.04.02</v>
          </cell>
          <cell r="B55" t="str">
            <v>Pemulangan pegawai yang tewas dalam melaksanakan tugas</v>
          </cell>
        </row>
        <row r="56">
          <cell r="A56" t="str">
            <v>0.00.04.03</v>
          </cell>
          <cell r="B56" t="str">
            <v>Pemindahan tugas PNS</v>
          </cell>
        </row>
        <row r="57">
          <cell r="A57" t="str">
            <v>0.00.05.01</v>
          </cell>
          <cell r="B57" t="str">
            <v>Pendidikan dan pelatihan formal</v>
          </cell>
        </row>
        <row r="58">
          <cell r="A58" t="str">
            <v>0.00.05.02</v>
          </cell>
          <cell r="B58" t="str">
            <v>Sosialisasi peraturan perundang-undangan</v>
          </cell>
        </row>
        <row r="59">
          <cell r="A59" t="str">
            <v>0.00.05.03</v>
          </cell>
          <cell r="B59" t="str">
            <v>Bimbingan teknis implementasi peraturan perundang-undangan</v>
          </cell>
        </row>
        <row r="60">
          <cell r="A60" t="str">
            <v>0.00.05.04</v>
          </cell>
          <cell r="B60" t="str">
            <v>Peningkatan Kemampuan Teknis Aparatur</v>
          </cell>
        </row>
        <row r="61">
          <cell r="A61" t="str">
            <v>0.00.06.01</v>
          </cell>
          <cell r="B61" t="str">
            <v>Penyusunan laporan capaian kinerja dan ikhtisar realisasi kinerja SKPD</v>
          </cell>
        </row>
        <row r="62">
          <cell r="A62" t="str">
            <v>0.00.06.02</v>
          </cell>
          <cell r="B62" t="str">
            <v>Penyusunan laporan keuangan semesteran</v>
          </cell>
        </row>
        <row r="63">
          <cell r="A63" t="str">
            <v>0.00.06.03</v>
          </cell>
          <cell r="B63" t="str">
            <v>Penyusunan pelaporan prognosis realisasi anggaran</v>
          </cell>
        </row>
        <row r="64">
          <cell r="A64" t="str">
            <v>0.00.06.04</v>
          </cell>
          <cell r="B64" t="str">
            <v>Penyusunan pelaporan keuangan akhir tahun</v>
          </cell>
        </row>
        <row r="65">
          <cell r="A65" t="str">
            <v>1.01.15.01</v>
          </cell>
          <cell r="B65" t="str">
            <v>Pembangunan gedung sekolah</v>
          </cell>
        </row>
        <row r="66">
          <cell r="A66" t="str">
            <v>1.01.15.02</v>
          </cell>
          <cell r="B66" t="str">
            <v>Pembangunan rumah dinas kepala sekolah, guru, penjaga sekolah</v>
          </cell>
        </row>
        <row r="67">
          <cell r="A67" t="str">
            <v>1.01.15.03</v>
          </cell>
          <cell r="B67" t="str">
            <v>Penambahan ruang kelas sekolah</v>
          </cell>
        </row>
        <row r="68">
          <cell r="A68" t="str">
            <v>1.01.15.04</v>
          </cell>
          <cell r="B68" t="str">
            <v>Penambahan ruang guru sekolah</v>
          </cell>
        </row>
        <row r="69">
          <cell r="A69" t="str">
            <v>1.01.15.05</v>
          </cell>
          <cell r="B69" t="str">
            <v>Pembangunan ruang locker siswa</v>
          </cell>
        </row>
        <row r="70">
          <cell r="A70" t="str">
            <v>1.01.15.06</v>
          </cell>
          <cell r="B70" t="str">
            <v>Pembangunan sarana dan prasarana olahraga</v>
          </cell>
        </row>
        <row r="71">
          <cell r="A71" t="str">
            <v>1.01.15.07</v>
          </cell>
          <cell r="B71" t="str">
            <v>Pembangunan saranan dan prasarana bermain</v>
          </cell>
        </row>
        <row r="72">
          <cell r="A72" t="str">
            <v>1.01.15.08</v>
          </cell>
          <cell r="B72" t="str">
            <v>Pembangunan ruang serba guna/aula</v>
          </cell>
        </row>
        <row r="73">
          <cell r="A73" t="str">
            <v>1.01.15.09</v>
          </cell>
          <cell r="B73" t="str">
            <v>Pembangunan taman, lapangan upacara dan fasilitas parkir</v>
          </cell>
        </row>
        <row r="74">
          <cell r="A74" t="str">
            <v>1.01.15.10</v>
          </cell>
          <cell r="B74" t="str">
            <v>Pembangunan ruang unit kesehatan sekolah</v>
          </cell>
        </row>
        <row r="75">
          <cell r="A75" t="str">
            <v>1.01.15.11</v>
          </cell>
          <cell r="B75" t="str">
            <v>Pembangunan ruang ibadah</v>
          </cell>
        </row>
        <row r="76">
          <cell r="A76" t="str">
            <v>1.01.15.12</v>
          </cell>
          <cell r="B76" t="str">
            <v>Pembangunan perpusatakaan sekolah</v>
          </cell>
        </row>
        <row r="77">
          <cell r="A77" t="str">
            <v>1.01.15.13</v>
          </cell>
          <cell r="B77" t="str">
            <v>Pembangunan jaringan instalasi listrik sekolah dan perlengkapannya</v>
          </cell>
        </row>
        <row r="78">
          <cell r="A78" t="str">
            <v>1.01.15.14</v>
          </cell>
          <cell r="B78" t="str">
            <v>Pembangunan sarana air bersih dan sanitary</v>
          </cell>
        </row>
        <row r="79">
          <cell r="A79" t="str">
            <v>1.01.15.15</v>
          </cell>
          <cell r="B79" t="str">
            <v>Pengadan buku-buku dan alat tulis siwa</v>
          </cell>
        </row>
        <row r="80">
          <cell r="A80" t="str">
            <v>1.01.15.16</v>
          </cell>
          <cell r="B80" t="str">
            <v>Pengadaan pakaian seragam sekolah</v>
          </cell>
        </row>
        <row r="81">
          <cell r="A81" t="str">
            <v>1.01.15.17</v>
          </cell>
          <cell r="B81" t="str">
            <v>Pengadaan pakaian olahraga</v>
          </cell>
        </row>
        <row r="82">
          <cell r="A82" t="str">
            <v>1.01.15.18</v>
          </cell>
          <cell r="B82" t="str">
            <v>Pengadaaan alat praktik dan peraga siswa</v>
          </cell>
        </row>
        <row r="83">
          <cell r="A83" t="str">
            <v>1.01.15.19</v>
          </cell>
          <cell r="B83" t="str">
            <v>Pengadaan mebeluer sekolah</v>
          </cell>
        </row>
        <row r="84">
          <cell r="A84" t="str">
            <v>1.01.15.20</v>
          </cell>
          <cell r="B84" t="str">
            <v>Pengadaan perlengkapan sekolah</v>
          </cell>
        </row>
        <row r="85">
          <cell r="A85" t="str">
            <v>1.01.15.21</v>
          </cell>
          <cell r="B85" t="str">
            <v>Pengadaaan alat rumah tangga sekolah</v>
          </cell>
        </row>
        <row r="86">
          <cell r="A86" t="str">
            <v>1.01.15.22</v>
          </cell>
          <cell r="B86" t="str">
            <v>Pengadaaan sarana mobilitas sekolah</v>
          </cell>
        </row>
        <row r="87">
          <cell r="A87" t="str">
            <v>1.01.15.23</v>
          </cell>
          <cell r="B87" t="str">
            <v>Pemeliharaan rutin/berkala bangunan sekolah</v>
          </cell>
        </row>
        <row r="88">
          <cell r="A88" t="str">
            <v>1.01.15.24</v>
          </cell>
          <cell r="B88" t="str">
            <v>Pemeliharaan rutin/berkala rumah dinas kepala sekolah, guru, penjaga sekolah</v>
          </cell>
        </row>
        <row r="89">
          <cell r="A89" t="str">
            <v>1.01.15.25</v>
          </cell>
          <cell r="B89" t="str">
            <v>Pemeliharaan rutin/berkala ruang kelas sekolah</v>
          </cell>
        </row>
        <row r="90">
          <cell r="A90" t="str">
            <v>1.01.15.26</v>
          </cell>
          <cell r="B90" t="str">
            <v>Pemeliharaan rutin/berkala ruang guru sekolah</v>
          </cell>
        </row>
        <row r="91">
          <cell r="A91" t="str">
            <v>1.01.15.27</v>
          </cell>
          <cell r="B91" t="str">
            <v>Pemeliharaan rutin/berkala ruang locker siswa</v>
          </cell>
        </row>
        <row r="92">
          <cell r="A92" t="str">
            <v>1.01.15.28</v>
          </cell>
          <cell r="B92" t="str">
            <v>Pemeliharaan rutin/berkala sarana dan prasarana olahraga</v>
          </cell>
        </row>
        <row r="93">
          <cell r="A93" t="str">
            <v>1.01.15.29</v>
          </cell>
          <cell r="B93" t="str">
            <v>Pemeliharaan rutin/berkala sarana dan prasarana bermain</v>
          </cell>
        </row>
        <row r="94">
          <cell r="A94" t="str">
            <v>1.01.15.30</v>
          </cell>
          <cell r="B94" t="str">
            <v>Pemeliharaan rutin/berkala ruang serba guna/aula</v>
          </cell>
        </row>
        <row r="95">
          <cell r="A95" t="str">
            <v>1.01.15.31</v>
          </cell>
          <cell r="B95" t="str">
            <v>Pemeliharaan rutin/berkala taman, lapangan uapacara dan fasilitas parkir</v>
          </cell>
        </row>
        <row r="96">
          <cell r="A96" t="str">
            <v>1.01.15.32</v>
          </cell>
          <cell r="B96" t="str">
            <v>Pemeliharaan rutin/berkala ruang unit kesehatan sekolah</v>
          </cell>
        </row>
        <row r="97">
          <cell r="A97" t="str">
            <v>1.01.15.33</v>
          </cell>
          <cell r="B97" t="str">
            <v>Pemeliharaan rutin/berkala ruang ibadah</v>
          </cell>
        </row>
        <row r="98">
          <cell r="A98" t="str">
            <v>1.01.15.34</v>
          </cell>
          <cell r="B98" t="str">
            <v>Pemeliharaan rutin/berkala perpustakaan sekolah</v>
          </cell>
        </row>
        <row r="99">
          <cell r="A99" t="str">
            <v>1.01.15.35</v>
          </cell>
          <cell r="B99" t="str">
            <v>Pemeliharaan rutin/berkala jaringan instalasi listrik sekolah dan perlengkapannya</v>
          </cell>
        </row>
        <row r="100">
          <cell r="A100" t="str">
            <v>1.01.15.36</v>
          </cell>
          <cell r="B100" t="str">
            <v>Pemeliharaan rutin/berkala sarana air bersih dan sanitary</v>
          </cell>
        </row>
        <row r="101">
          <cell r="A101" t="str">
            <v>1.01.15.37</v>
          </cell>
          <cell r="B101" t="str">
            <v>Pemeliharaan rutin/berkala alat peraktik dan peraga siswa</v>
          </cell>
        </row>
        <row r="102">
          <cell r="A102" t="str">
            <v>1.01.15.38</v>
          </cell>
          <cell r="B102" t="str">
            <v>Pemeliharaan rutin/berkala meneluer sekolah</v>
          </cell>
        </row>
        <row r="103">
          <cell r="A103" t="str">
            <v>1.01.15.39</v>
          </cell>
          <cell r="B103" t="str">
            <v>Pemeliharaan rutin/berkala perlengkapan sekolah</v>
          </cell>
        </row>
        <row r="104">
          <cell r="A104" t="str">
            <v>1.01.15.40</v>
          </cell>
          <cell r="B104" t="str">
            <v>Pemeliharaan rutin/berkala alat rumah tangga sekolah</v>
          </cell>
        </row>
        <row r="105">
          <cell r="A105" t="str">
            <v>1.01.15.41</v>
          </cell>
          <cell r="B105" t="str">
            <v>Pemeliharaan rutin/berkala sarana mobilitas sekolah</v>
          </cell>
        </row>
        <row r="106">
          <cell r="A106" t="str">
            <v>1.01.15.42</v>
          </cell>
          <cell r="B106" t="str">
            <v>Rehabilitasi sedang/berat bangunan sekolah</v>
          </cell>
        </row>
        <row r="107">
          <cell r="A107" t="str">
            <v>1.01.15.43</v>
          </cell>
          <cell r="B107" t="str">
            <v>Rehabilitasi sedang/berat rumah dinas kepala sekolah, guru, penjaga sekolah</v>
          </cell>
        </row>
        <row r="108">
          <cell r="A108" t="str">
            <v>1.01.15.44</v>
          </cell>
          <cell r="B108" t="str">
            <v>Rehabilitasi sedang/berat asrama siswa</v>
          </cell>
        </row>
        <row r="109">
          <cell r="A109" t="str">
            <v>1.01.15.45</v>
          </cell>
          <cell r="B109" t="str">
            <v>Rehabilitasi sedang/berat ruang kelas sekolah</v>
          </cell>
        </row>
        <row r="110">
          <cell r="A110" t="str">
            <v>1.01.15.46</v>
          </cell>
          <cell r="B110" t="str">
            <v>Rehabilitasi sedang/berat ruang guru sekolah</v>
          </cell>
        </row>
        <row r="111">
          <cell r="A111" t="str">
            <v>1.01.15.47</v>
          </cell>
          <cell r="B111" t="str">
            <v>Rehabilitasi sedang/berat ruang locker siswa</v>
          </cell>
        </row>
        <row r="112">
          <cell r="A112" t="str">
            <v>1.01.15.48</v>
          </cell>
          <cell r="B112" t="str">
            <v>Rehabilitasi sedang/berat sarana olahraga</v>
          </cell>
        </row>
        <row r="113">
          <cell r="A113" t="str">
            <v>1.01.15.49</v>
          </cell>
          <cell r="B113" t="str">
            <v>Rehabilitasi sedang/berat sarana bermain</v>
          </cell>
        </row>
        <row r="114">
          <cell r="A114" t="str">
            <v>1.01.15.50</v>
          </cell>
          <cell r="B114" t="str">
            <v>Rehabilitasi sedang/berat ruang serba guna/aula</v>
          </cell>
        </row>
        <row r="115">
          <cell r="A115" t="str">
            <v>1.01.15.51</v>
          </cell>
          <cell r="B115" t="str">
            <v>Rehabilitasi sedang/berat taman, lapangan upacara dan fasilitas parkir</v>
          </cell>
        </row>
        <row r="116">
          <cell r="A116" t="str">
            <v>1.01.15.52</v>
          </cell>
          <cell r="B116" t="str">
            <v>Rehabilitasi sedang/berat ruang unit kesehatan sekolah</v>
          </cell>
        </row>
        <row r="117">
          <cell r="A117" t="str">
            <v>1.01.15.53</v>
          </cell>
          <cell r="B117" t="str">
            <v>Rehabilitasi sedang/berat ruang ibadah</v>
          </cell>
        </row>
        <row r="118">
          <cell r="A118" t="str">
            <v>1.01.15.54</v>
          </cell>
          <cell r="B118" t="str">
            <v>Rehabilitasi sedang/berat perpustakaan sekolah</v>
          </cell>
        </row>
        <row r="119">
          <cell r="A119" t="str">
            <v>1.01.15.55</v>
          </cell>
          <cell r="B119" t="str">
            <v>Rehabilitasi sedang/berat jaringan instalasi listrik dan perlengkapannya</v>
          </cell>
        </row>
        <row r="120">
          <cell r="A120" t="str">
            <v>1.01.15.56</v>
          </cell>
          <cell r="B120" t="str">
            <v>Rehabilitasi sedang/berat sarana air bersih dan sanitary</v>
          </cell>
        </row>
        <row r="121">
          <cell r="A121" t="str">
            <v>1.01.15.57</v>
          </cell>
          <cell r="B121" t="str">
            <v>Pelatihan kompetensi tenaga pendidik</v>
          </cell>
        </row>
        <row r="122">
          <cell r="A122" t="str">
            <v>1.01.15.58</v>
          </cell>
          <cell r="B122" t="str">
            <v>Pengembangan pendidikan anak usia dini</v>
          </cell>
        </row>
        <row r="123">
          <cell r="A123" t="str">
            <v>1.01.15.59</v>
          </cell>
          <cell r="B123" t="str">
            <v>Penyelenggaraan pendidikan anak usia dini</v>
          </cell>
        </row>
        <row r="124">
          <cell r="A124" t="str">
            <v>1.01.15.60</v>
          </cell>
          <cell r="B124" t="str">
            <v>Pengembangan data dan informasi pendidikan anak usia dini</v>
          </cell>
        </row>
        <row r="125">
          <cell r="A125" t="str">
            <v>1.01.15.61</v>
          </cell>
          <cell r="B125" t="str">
            <v>Penyusunan kebijakan pendidikan anak usia dini</v>
          </cell>
        </row>
        <row r="126">
          <cell r="A126" t="str">
            <v>1.01.15.62</v>
          </cell>
          <cell r="B126" t="str">
            <v>Pengembangan kurikulum, bahan ajar dan model pembelajaran pendidikan ank usia dini</v>
          </cell>
        </row>
        <row r="127">
          <cell r="A127" t="str">
            <v>1.01.15.63</v>
          </cell>
          <cell r="B127" t="str">
            <v>Penyelenggaraan koordinasi dan kerjasama pendidikan anak usia dini</v>
          </cell>
        </row>
        <row r="128">
          <cell r="A128" t="str">
            <v>1.01.15.64</v>
          </cell>
          <cell r="B128" t="str">
            <v>Perencanaan dan penyusunan program anak usia dini</v>
          </cell>
        </row>
        <row r="129">
          <cell r="A129" t="str">
            <v>1.01.15.65</v>
          </cell>
          <cell r="B129" t="str">
            <v>Publikasi dan sosialisasi pendidikan anak usia dini</v>
          </cell>
        </row>
        <row r="130">
          <cell r="A130" t="str">
            <v>1.01.15.66</v>
          </cell>
          <cell r="B130" t="str">
            <v>Monitoring, evaluasi dan pelaporan</v>
          </cell>
        </row>
        <row r="131">
          <cell r="A131" t="str">
            <v>1.01.16.01</v>
          </cell>
          <cell r="B131" t="str">
            <v>Pembangunan gedung sekolah</v>
          </cell>
        </row>
        <row r="132">
          <cell r="A132" t="str">
            <v>1.01.16.02</v>
          </cell>
          <cell r="B132" t="str">
            <v>Pembangunan rumah dinas kepala sekolah, guru, penjaga sekolah</v>
          </cell>
        </row>
        <row r="133">
          <cell r="A133" t="str">
            <v>1.01.16.03</v>
          </cell>
          <cell r="B133" t="str">
            <v>Penambahan ruang kelas sekolah</v>
          </cell>
        </row>
        <row r="134">
          <cell r="A134" t="str">
            <v>1.01.16.04</v>
          </cell>
          <cell r="B134" t="str">
            <v>Penambahan ruang guru sekolah</v>
          </cell>
        </row>
        <row r="135">
          <cell r="A135" t="str">
            <v>1.01.16.05</v>
          </cell>
          <cell r="B135" t="str">
            <v>Pembangunan ruang locker siswa</v>
          </cell>
        </row>
        <row r="136">
          <cell r="A136" t="str">
            <v>1.01.16.06</v>
          </cell>
          <cell r="B136" t="str">
            <v>Pembangunan sarana dan prasarana olahraga</v>
          </cell>
        </row>
        <row r="137">
          <cell r="A137" t="str">
            <v>1.01.16.07</v>
          </cell>
          <cell r="B137" t="str">
            <v>Pembangunan sarana dan prasarana bermain</v>
          </cell>
        </row>
        <row r="138">
          <cell r="A138" t="str">
            <v>1.01.16.08</v>
          </cell>
          <cell r="B138" t="str">
            <v>Pembangunan ruang serba guna/aula</v>
          </cell>
        </row>
        <row r="139">
          <cell r="A139" t="str">
            <v>1.01.16.09</v>
          </cell>
          <cell r="B139" t="str">
            <v>Pembangunan taman, lapangan upacara dan fasilitas parkir</v>
          </cell>
        </row>
        <row r="140">
          <cell r="A140" t="str">
            <v>1.01.16.10</v>
          </cell>
          <cell r="B140" t="str">
            <v>Pembangunan ruang unit kesehatan sekolah</v>
          </cell>
        </row>
        <row r="141">
          <cell r="A141" t="str">
            <v>1.01.16.11</v>
          </cell>
          <cell r="B141" t="str">
            <v>Pembangunan ruang ibadah</v>
          </cell>
        </row>
        <row r="142">
          <cell r="A142" t="str">
            <v>1.01.16.12</v>
          </cell>
          <cell r="B142" t="str">
            <v>Pembangunan perpusatakaan sekolah</v>
          </cell>
        </row>
        <row r="143">
          <cell r="A143" t="str">
            <v>1.01.16.13</v>
          </cell>
          <cell r="B143" t="str">
            <v>Pembangunan jaringan instalasi listrik sekolah dan perlengkapannya</v>
          </cell>
        </row>
        <row r="144">
          <cell r="A144" t="str">
            <v>1.01.16.14</v>
          </cell>
          <cell r="B144" t="str">
            <v>Pembangunan sarana air bersih dan sanitary</v>
          </cell>
        </row>
        <row r="145">
          <cell r="A145" t="str">
            <v>1.01.16.15</v>
          </cell>
          <cell r="B145" t="str">
            <v>Pengadan buku-buku dan alat tulis siwa</v>
          </cell>
        </row>
        <row r="146">
          <cell r="A146" t="str">
            <v>1.01.16.16</v>
          </cell>
          <cell r="B146" t="str">
            <v>Pengadaan pakaian seragam sekolah</v>
          </cell>
        </row>
        <row r="147">
          <cell r="A147" t="str">
            <v>1.01.16.17</v>
          </cell>
          <cell r="B147" t="str">
            <v>Pengadaan pakaian olahraga</v>
          </cell>
        </row>
        <row r="148">
          <cell r="A148" t="str">
            <v>1.01.16.18</v>
          </cell>
          <cell r="B148" t="str">
            <v>Pengadaaan alat praktik dan peraga siswa</v>
          </cell>
        </row>
        <row r="149">
          <cell r="A149" t="str">
            <v>1.01.16.19</v>
          </cell>
          <cell r="B149" t="str">
            <v>Pengadaan mebeluer sekolah</v>
          </cell>
        </row>
        <row r="150">
          <cell r="A150" t="str">
            <v>1.01.16.20</v>
          </cell>
          <cell r="B150" t="str">
            <v>Pengadaan perlengkapan sekolah</v>
          </cell>
        </row>
        <row r="151">
          <cell r="A151" t="str">
            <v>1.01.16.21</v>
          </cell>
          <cell r="B151" t="str">
            <v>Pengadaaan alat rumah tangga sekolah</v>
          </cell>
        </row>
        <row r="152">
          <cell r="A152" t="str">
            <v>1.01.16.22</v>
          </cell>
          <cell r="B152" t="str">
            <v>Pengadaaan sarana mobilitas sekolah</v>
          </cell>
        </row>
        <row r="153">
          <cell r="A153" t="str">
            <v>1.01.16.23</v>
          </cell>
          <cell r="B153" t="str">
            <v>Pemeliharaan rutin/berkala bangunan sekolah</v>
          </cell>
        </row>
        <row r="154">
          <cell r="A154" t="str">
            <v>1.01.16.24</v>
          </cell>
          <cell r="B154" t="str">
            <v>Pemeliharaan rutin/berkala rumah dinas kepala sekolah, guru, penjaga sekolah</v>
          </cell>
        </row>
        <row r="155">
          <cell r="A155" t="str">
            <v>1.01.16.25</v>
          </cell>
          <cell r="B155" t="str">
            <v>Pemeliharaan rutin/berkala ruang kelas sekolah</v>
          </cell>
        </row>
        <row r="156">
          <cell r="A156" t="str">
            <v>1.01.16.26</v>
          </cell>
          <cell r="B156" t="str">
            <v>Pemeliharaan rutin/berkala ruang guru sekolah</v>
          </cell>
        </row>
        <row r="157">
          <cell r="A157" t="str">
            <v>1.01.16.27</v>
          </cell>
          <cell r="B157" t="str">
            <v>Pemeliharaan rutin/berkala ruang locker siswa</v>
          </cell>
        </row>
        <row r="158">
          <cell r="A158" t="str">
            <v>1.01.16.28</v>
          </cell>
          <cell r="B158" t="str">
            <v>Pemeliharaan rutin/berkala sarana dan prasarana olahraga</v>
          </cell>
        </row>
        <row r="159">
          <cell r="A159" t="str">
            <v>1.01.16.29</v>
          </cell>
          <cell r="B159" t="str">
            <v>Pemeliharaan rutin/berkala ruang serba guna/aula</v>
          </cell>
        </row>
        <row r="160">
          <cell r="A160" t="str">
            <v>1.01.16.30</v>
          </cell>
          <cell r="B160" t="str">
            <v>Pemeliharaan rutin/berkala taman, lapangan upacara dan fasilitas parkir</v>
          </cell>
        </row>
        <row r="161">
          <cell r="A161" t="str">
            <v>1.01.16.31</v>
          </cell>
          <cell r="B161" t="str">
            <v>Pemeliharaan rutin/berkala ruang unit kesehatan sekolah</v>
          </cell>
        </row>
        <row r="162">
          <cell r="A162" t="str">
            <v>1.01.16.32</v>
          </cell>
          <cell r="B162" t="str">
            <v>Pemeliharaan rutin/berkala ruang ibadah</v>
          </cell>
        </row>
        <row r="163">
          <cell r="A163" t="str">
            <v>1.01.16.33</v>
          </cell>
          <cell r="B163" t="str">
            <v>Pemeliharaan rutin/berkala perpustakaan sekolah</v>
          </cell>
        </row>
        <row r="164">
          <cell r="A164" t="str">
            <v>1.01.16.34</v>
          </cell>
          <cell r="B164" t="str">
            <v>Pemeliharaan rutin/berkala jaringan instalasi listrik sekolah dan perlengkapannya</v>
          </cell>
        </row>
        <row r="165">
          <cell r="A165" t="str">
            <v>1.01.16.35</v>
          </cell>
          <cell r="B165" t="str">
            <v>Pemeliharaan rutin/berkala sarana air bersih dan sanitary</v>
          </cell>
        </row>
        <row r="166">
          <cell r="A166" t="str">
            <v>1.01.16.36</v>
          </cell>
          <cell r="B166" t="str">
            <v>Pemeliharaan rutin/berkala alat peraktik dan peraga siswa</v>
          </cell>
        </row>
        <row r="167">
          <cell r="A167" t="str">
            <v>1.01.16.37</v>
          </cell>
          <cell r="B167" t="str">
            <v>Pemeliharaan rutin/berkala mebeluer sekolah</v>
          </cell>
        </row>
        <row r="168">
          <cell r="A168" t="str">
            <v>1.01.16.38</v>
          </cell>
          <cell r="B168" t="str">
            <v>Pemeliharaan rutin/berkala perlengkapan sekolah</v>
          </cell>
        </row>
        <row r="169">
          <cell r="A169" t="str">
            <v>1.01.16.39</v>
          </cell>
          <cell r="B169" t="str">
            <v>Pemeliharaan rutin/berkala alat rumah tangga sekolah</v>
          </cell>
        </row>
        <row r="170">
          <cell r="A170" t="str">
            <v>1.01.16.40</v>
          </cell>
          <cell r="B170" t="str">
            <v>Pemeliharaan rutin/berkala sarana mobilitas sekolah</v>
          </cell>
        </row>
        <row r="171">
          <cell r="A171" t="str">
            <v>1.01.16.41</v>
          </cell>
          <cell r="B171" t="str">
            <v>Rehabilitasi sedang/berat bangunan sekolah</v>
          </cell>
        </row>
        <row r="172">
          <cell r="A172" t="str">
            <v>1.01.16.42</v>
          </cell>
          <cell r="B172" t="str">
            <v>Rehabilitasi sedang/berat rumah dinas kepala sekolah, guru, penjaga sekolah</v>
          </cell>
        </row>
        <row r="173">
          <cell r="A173" t="str">
            <v>1.01.16.43</v>
          </cell>
          <cell r="B173" t="str">
            <v>Rehabilitasi sedang/berat asrama siswa</v>
          </cell>
        </row>
        <row r="174">
          <cell r="A174" t="str">
            <v>1.01.16.44</v>
          </cell>
          <cell r="B174" t="str">
            <v>Rehabilitasi sedang/berat ruang kelas sekolah</v>
          </cell>
        </row>
        <row r="175">
          <cell r="A175" t="str">
            <v>1.01.16.45</v>
          </cell>
          <cell r="B175" t="str">
            <v>Rehabilitasi sedang/berat ruang guru sekolah</v>
          </cell>
        </row>
        <row r="176">
          <cell r="A176" t="str">
            <v>1.01.16.46</v>
          </cell>
          <cell r="B176" t="str">
            <v>Rehabilitasi sedang/berat laboratorium dan praktikum sekolah</v>
          </cell>
        </row>
        <row r="177">
          <cell r="A177" t="str">
            <v>1.01.16.47</v>
          </cell>
          <cell r="B177" t="str">
            <v>Rehabilitasi sedang/berat sarana mobilitas sekolah</v>
          </cell>
        </row>
        <row r="178">
          <cell r="A178" t="str">
            <v>1.01.16.48</v>
          </cell>
          <cell r="B178" t="str">
            <v>Rehabilitasi sedang/berat ruang locker siswa</v>
          </cell>
        </row>
        <row r="179">
          <cell r="A179" t="str">
            <v>1.01.16.49</v>
          </cell>
          <cell r="B179" t="str">
            <v>Rehabilitasi sedang/berat sarana olahraga</v>
          </cell>
        </row>
        <row r="180">
          <cell r="A180" t="str">
            <v>1.01.16.50</v>
          </cell>
          <cell r="B180" t="str">
            <v>Rehabilitasi sedang/berat ruang serba guna/aula</v>
          </cell>
        </row>
        <row r="181">
          <cell r="A181" t="str">
            <v>1.01.16.51</v>
          </cell>
          <cell r="B181" t="str">
            <v>Rehabilitasi sedang/berat taman, lapangan upacara dan fasilitas parkir</v>
          </cell>
        </row>
        <row r="182">
          <cell r="A182" t="str">
            <v>1.01.16.52</v>
          </cell>
          <cell r="B182" t="str">
            <v>Rehabilitasi sedang/berat ruang unit kesehatan sekolah</v>
          </cell>
        </row>
        <row r="183">
          <cell r="A183" t="str">
            <v>1.01.16.53</v>
          </cell>
          <cell r="B183" t="str">
            <v>Rehabilitasi sedang/berat ruang ibadah</v>
          </cell>
        </row>
        <row r="184">
          <cell r="A184" t="str">
            <v>1.01.16.54</v>
          </cell>
          <cell r="B184" t="str">
            <v>Rehabilitasi sedang/berat perpustakaan sekolah</v>
          </cell>
        </row>
        <row r="185">
          <cell r="A185" t="str">
            <v>1.01.16.55</v>
          </cell>
          <cell r="B185" t="str">
            <v>Rehabilitasi sedang/berat jaringan instalasi listrik dan perlengkapannya</v>
          </cell>
        </row>
        <row r="186">
          <cell r="A186" t="str">
            <v>1.01.16.56</v>
          </cell>
          <cell r="B186" t="str">
            <v>Rehabilitasi sedang/berat sarana air bersih dan sanitary</v>
          </cell>
        </row>
        <row r="187">
          <cell r="A187" t="str">
            <v>1.01.16.57</v>
          </cell>
          <cell r="B187" t="str">
            <v>Pelatihan kompetensi tenaga pendidik</v>
          </cell>
        </row>
        <row r="188">
          <cell r="A188" t="str">
            <v>1.01.16.58</v>
          </cell>
          <cell r="B188" t="str">
            <v>Pelatihan kompetensi siswa berprestasi</v>
          </cell>
        </row>
        <row r="189">
          <cell r="A189" t="str">
            <v>1.01.16.59</v>
          </cell>
          <cell r="B189" t="str">
            <v>Pelatihan penyusunan kurikulum</v>
          </cell>
        </row>
        <row r="190">
          <cell r="A190" t="str">
            <v>1.01.16.60</v>
          </cell>
          <cell r="B190" t="str">
            <v>Pembinaan forum masyarakat peduli masyarakat</v>
          </cell>
        </row>
        <row r="191">
          <cell r="A191" t="str">
            <v>1.01.16.61</v>
          </cell>
          <cell r="B191" t="str">
            <v>Pembinaan SMP terbuka</v>
          </cell>
        </row>
        <row r="192">
          <cell r="A192" t="str">
            <v>1.01.16.62</v>
          </cell>
          <cell r="B192" t="str">
            <v>Penambahan ruang kelas baru SMP/MTS/SMPLB</v>
          </cell>
        </row>
        <row r="193">
          <cell r="A193" t="str">
            <v>1.01.16.63</v>
          </cell>
          <cell r="B193" t="str">
            <v>Penyediaan bantuan operasional sekolah (BOS) jenjang SD/MI/SDLB dan SMP/MTS serta pesantren Salafiyah dan satuan pendidikan Non-Islam setara SD dan SMP</v>
          </cell>
        </row>
        <row r="194">
          <cell r="A194" t="str">
            <v>1.01.16.64</v>
          </cell>
          <cell r="B194" t="str">
            <v>Penyediaan  Biaya operasional madrasah</v>
          </cell>
        </row>
        <row r="195">
          <cell r="A195" t="str">
            <v>1.01.16.65</v>
          </cell>
          <cell r="B195" t="str">
            <v>Penyediaan buku pelajaran untuk SD/MI/SDLB dan SMP/MTS</v>
          </cell>
        </row>
        <row r="196">
          <cell r="A196" t="str">
            <v>1.01.16.66</v>
          </cell>
          <cell r="B196" t="str">
            <v>Penyediaan dana pengembangan sekolah untuk SD/MI dan SMP/MTS</v>
          </cell>
        </row>
        <row r="197">
          <cell r="A197" t="str">
            <v>1.01.16.67</v>
          </cell>
          <cell r="B197" t="str">
            <v>Penyelenggraan paket A setara SD</v>
          </cell>
        </row>
        <row r="198">
          <cell r="A198" t="str">
            <v>1.01.16.68</v>
          </cell>
          <cell r="B198" t="str">
            <v>Penyelenggraan paket B setara SMP</v>
          </cell>
        </row>
        <row r="199">
          <cell r="A199" t="str">
            <v>1.01.16.69</v>
          </cell>
          <cell r="B199" t="str">
            <v>Pembinaan kelembagaan sekolah dan manajemen sekolah dengan penerapan manajemen berbasis sekolah (MBS) di satuan pendidikan dasar</v>
          </cell>
        </row>
        <row r="200">
          <cell r="A200" t="str">
            <v>1.01.16.70</v>
          </cell>
          <cell r="B200" t="str">
            <v>Pembinaan minat, bakat dan kreativitas siswa</v>
          </cell>
        </row>
        <row r="201">
          <cell r="A201" t="str">
            <v>1.01.16.71</v>
          </cell>
          <cell r="B201" t="str">
            <v>Pengembangan comprehensive teaching and learning (CTL)</v>
          </cell>
        </row>
        <row r="202">
          <cell r="A202" t="str">
            <v>1.01.16.72</v>
          </cell>
          <cell r="B202" t="str">
            <v>Pengembangan materi belajar mengajar dan metode pembelajaran dengan menggunakan teknologi informasi dan komunikasi</v>
          </cell>
        </row>
        <row r="203">
          <cell r="A203" t="str">
            <v>1.01.16.73</v>
          </cell>
          <cell r="B203" t="str">
            <v>Penyebarluasan dan sosialisasi berbagai informasi pendidikan dasar</v>
          </cell>
        </row>
        <row r="204">
          <cell r="A204" t="str">
            <v>1.01.16.74</v>
          </cell>
          <cell r="B204" t="str">
            <v>Penyediaan beasiswa retrieval untuk anak putus sekolah</v>
          </cell>
        </row>
        <row r="205">
          <cell r="A205" t="str">
            <v>1.01.16.75</v>
          </cell>
          <cell r="B205" t="str">
            <v>Penyediaan beasiswa transisi</v>
          </cell>
        </row>
        <row r="206">
          <cell r="A206" t="str">
            <v>1.01.16.76</v>
          </cell>
          <cell r="B206" t="str">
            <v>Penyelenggaraan akreditasi sekolah dasar</v>
          </cell>
        </row>
        <row r="207">
          <cell r="A207" t="str">
            <v>1.01.16.77</v>
          </cell>
          <cell r="B207" t="str">
            <v>Penyelenggaraan Multi-Grade Teaching di daerah terpencil</v>
          </cell>
        </row>
        <row r="208">
          <cell r="A208" t="str">
            <v>1.01.16.78</v>
          </cell>
          <cell r="B208" t="str">
            <v>Monitoring, evaluasi dan pelaporan</v>
          </cell>
        </row>
        <row r="209">
          <cell r="A209" t="str">
            <v>1.01.17.01</v>
          </cell>
          <cell r="B209" t="str">
            <v>Pembangunan gedung sekolah</v>
          </cell>
        </row>
        <row r="210">
          <cell r="A210" t="str">
            <v>1.01.17.02</v>
          </cell>
          <cell r="B210" t="str">
            <v>Pembangunan rumah dinas kepala sekolah, guru, penjaga sekolah</v>
          </cell>
        </row>
        <row r="211">
          <cell r="A211" t="str">
            <v>1.01.17.03</v>
          </cell>
          <cell r="B211" t="str">
            <v>Penambahan ruang kelas sekolah</v>
          </cell>
        </row>
        <row r="212">
          <cell r="A212" t="str">
            <v>1.01.17.04</v>
          </cell>
          <cell r="B212" t="str">
            <v>Penambahan ruang guru sekolah</v>
          </cell>
        </row>
        <row r="213">
          <cell r="A213" t="str">
            <v>1.01.17.05</v>
          </cell>
          <cell r="B213" t="str">
            <v>Pembangunan laboratorium dsan ruang praktikum sekolah (laboratorium bahasa, Komputer, IPA, IPS dan lain-lain)</v>
          </cell>
        </row>
        <row r="214">
          <cell r="A214" t="str">
            <v>1.01.17.06</v>
          </cell>
          <cell r="B214" t="str">
            <v>Pembangunan ruang locker siswa</v>
          </cell>
        </row>
        <row r="215">
          <cell r="A215" t="str">
            <v>1.01.17.07</v>
          </cell>
          <cell r="B215" t="str">
            <v>Pembangunan sarana dan prasarana olahraga</v>
          </cell>
        </row>
        <row r="216">
          <cell r="A216" t="str">
            <v>1.01.17.08</v>
          </cell>
          <cell r="B216" t="str">
            <v>Pembangunan ruang serba guna/aula</v>
          </cell>
        </row>
        <row r="217">
          <cell r="A217" t="str">
            <v>1.01.17.09</v>
          </cell>
          <cell r="B217" t="str">
            <v>Pembangunan taman, lapangan upacara dan fasilitas parkir</v>
          </cell>
        </row>
        <row r="218">
          <cell r="A218" t="str">
            <v>1.01.17.10</v>
          </cell>
          <cell r="B218" t="str">
            <v>Pembangunan ruang unit kesehatan sekolah</v>
          </cell>
        </row>
        <row r="219">
          <cell r="A219" t="str">
            <v>1.01.17.11</v>
          </cell>
          <cell r="B219" t="str">
            <v>Pembangunan ruang ibadah</v>
          </cell>
        </row>
        <row r="220">
          <cell r="A220" t="str">
            <v>1.01.17.12</v>
          </cell>
          <cell r="B220" t="str">
            <v>Pembangunan perpusatakaan sekolah</v>
          </cell>
        </row>
        <row r="221">
          <cell r="A221" t="str">
            <v>1.01.17.13</v>
          </cell>
          <cell r="B221" t="str">
            <v>Pembangunan jaringan instalasi listrik sekolah dan perlengkapannya</v>
          </cell>
        </row>
        <row r="222">
          <cell r="A222" t="str">
            <v>1.01.17.14</v>
          </cell>
          <cell r="B222" t="str">
            <v>Pembangunan sarana air bersih dan sanitary</v>
          </cell>
        </row>
        <row r="223">
          <cell r="A223" t="str">
            <v>1.01.17.15</v>
          </cell>
          <cell r="B223" t="str">
            <v>Pengadan buku-buku dan alat tulis siwa</v>
          </cell>
        </row>
        <row r="224">
          <cell r="A224" t="str">
            <v>1.01.17.16</v>
          </cell>
          <cell r="B224" t="str">
            <v>Pengadaan pakaian seragam sekolah</v>
          </cell>
        </row>
        <row r="225">
          <cell r="A225" t="str">
            <v>1.01.17.17</v>
          </cell>
          <cell r="B225" t="str">
            <v>Pengadaan pakaian olahraga</v>
          </cell>
        </row>
        <row r="226">
          <cell r="A226" t="str">
            <v>1.01.17.18</v>
          </cell>
          <cell r="B226" t="str">
            <v>Pengadaaan alat praktik dan peraga siswa</v>
          </cell>
        </row>
        <row r="227">
          <cell r="A227" t="str">
            <v>1.01.17.19</v>
          </cell>
          <cell r="B227" t="str">
            <v>Pengadaan mebeluer sekolah</v>
          </cell>
        </row>
        <row r="228">
          <cell r="A228" t="str">
            <v>1.01.17.20</v>
          </cell>
          <cell r="B228" t="str">
            <v>Pengadaan perlengkapan sekolah</v>
          </cell>
        </row>
        <row r="229">
          <cell r="A229" t="str">
            <v>1.01.17.21</v>
          </cell>
          <cell r="B229" t="str">
            <v>Pengadaaan alat rumah tangga sekolah</v>
          </cell>
        </row>
        <row r="230">
          <cell r="A230" t="str">
            <v>1.01.17.22</v>
          </cell>
          <cell r="B230" t="str">
            <v>Pengadaaan sarana mobilitas sekolah</v>
          </cell>
        </row>
        <row r="231">
          <cell r="A231" t="str">
            <v>1.01.17.23</v>
          </cell>
          <cell r="B231" t="str">
            <v>Pemeliharaan rutin/berkala bangunan sekolah</v>
          </cell>
        </row>
        <row r="232">
          <cell r="A232" t="str">
            <v>1.01.17.24</v>
          </cell>
          <cell r="B232" t="str">
            <v>Pemeliharaan rutin/berkala rumah dinas kepala sekolah, guru, penjaga sekolah</v>
          </cell>
        </row>
        <row r="233">
          <cell r="A233" t="str">
            <v>1.01.17.25</v>
          </cell>
          <cell r="B233" t="str">
            <v>Pemeliharaan rutin/berkala ruang kelas sekolah</v>
          </cell>
        </row>
        <row r="234">
          <cell r="A234" t="str">
            <v>1.01.17.26</v>
          </cell>
          <cell r="B234" t="str">
            <v>Pemeliharaan rutin/berkala ruang guru sekolah</v>
          </cell>
        </row>
        <row r="235">
          <cell r="A235" t="str">
            <v>1.01.17.27</v>
          </cell>
          <cell r="B235" t="str">
            <v>Pemeliharaan rutin/berkala ruang locker siswa</v>
          </cell>
        </row>
        <row r="236">
          <cell r="A236" t="str">
            <v>1.01.17.28</v>
          </cell>
          <cell r="B236" t="str">
            <v>Pemeliharaan rutin/berkala sarana dan prasarana olahraga</v>
          </cell>
        </row>
        <row r="237">
          <cell r="A237" t="str">
            <v>1.01.17.29</v>
          </cell>
          <cell r="B237" t="str">
            <v>Pemeliharaan rutin/berkala ruang serba guna/aula</v>
          </cell>
        </row>
        <row r="238">
          <cell r="A238" t="str">
            <v>1.01.17.30</v>
          </cell>
          <cell r="B238" t="str">
            <v>Pemeliharaan rutin/berkala taman, lapangan uapacara dan fasilitas parkir</v>
          </cell>
        </row>
        <row r="239">
          <cell r="A239" t="str">
            <v>1.01.17.31</v>
          </cell>
          <cell r="B239" t="str">
            <v>Pemeliharaan rutin/berkala ruang unit kesehatan sekolah</v>
          </cell>
        </row>
        <row r="240">
          <cell r="A240" t="str">
            <v>1.01.17.32</v>
          </cell>
          <cell r="B240" t="str">
            <v>Pemeliharaan rutin/berkala ruang ibadah</v>
          </cell>
        </row>
        <row r="241">
          <cell r="A241" t="str">
            <v>1.01.17.33</v>
          </cell>
          <cell r="B241" t="str">
            <v>Pemeliharaan rutin/berkala perpustakaan sekolah</v>
          </cell>
        </row>
        <row r="242">
          <cell r="A242" t="str">
            <v>1.01.17.34</v>
          </cell>
          <cell r="B242" t="str">
            <v>Pemeliharaan rutin/berkala jaringan instalasi listrik sekolah dan perlengkapannya</v>
          </cell>
        </row>
        <row r="243">
          <cell r="A243" t="str">
            <v>1.01.17.35</v>
          </cell>
          <cell r="B243" t="str">
            <v>Pemeliharaan rutin/berkala sarana air bersih dan sanitary</v>
          </cell>
        </row>
        <row r="244">
          <cell r="A244" t="str">
            <v>1.01.17.36</v>
          </cell>
          <cell r="B244" t="str">
            <v>Pemeliharaan rutin/berkala alat peraktik dan peraga siswa</v>
          </cell>
        </row>
        <row r="245">
          <cell r="A245" t="str">
            <v>1.01.17.37</v>
          </cell>
          <cell r="B245" t="str">
            <v>Pemeliharaan rutin/berkala mebeluer sekolah</v>
          </cell>
        </row>
        <row r="246">
          <cell r="A246" t="str">
            <v>1.01.17.38</v>
          </cell>
          <cell r="B246" t="str">
            <v>Pemeliharaan rutin/berkala perlengkapan sekolah</v>
          </cell>
        </row>
        <row r="247">
          <cell r="A247" t="str">
            <v>1.01.17.39</v>
          </cell>
          <cell r="B247" t="str">
            <v>Pemeliharaan rutin/berkala alat rumah tangga sekolah</v>
          </cell>
        </row>
        <row r="248">
          <cell r="A248" t="str">
            <v>1.01.17.40</v>
          </cell>
          <cell r="B248" t="str">
            <v>Pemeliharaan rutin/berkala sarana mobilitas sekolah</v>
          </cell>
        </row>
        <row r="249">
          <cell r="A249" t="str">
            <v>1.01.17.41</v>
          </cell>
          <cell r="B249" t="str">
            <v>Rehabilitasi sedang/berat bangunan sekolah</v>
          </cell>
        </row>
        <row r="250">
          <cell r="A250" t="str">
            <v>1.01.17.42</v>
          </cell>
          <cell r="B250" t="str">
            <v>Rehabilitasi sedang/berat rumah dinas kepala sekolah, guru, penjaga sekolah</v>
          </cell>
        </row>
        <row r="251">
          <cell r="A251" t="str">
            <v>1.01.17.43</v>
          </cell>
          <cell r="B251" t="str">
            <v>Rehabilitasi sedang/berat asrama siswa</v>
          </cell>
        </row>
        <row r="252">
          <cell r="A252" t="str">
            <v>1.01.17.44</v>
          </cell>
          <cell r="B252" t="str">
            <v>Rehabilitasi sedang/berat ruang kelas sekolah</v>
          </cell>
        </row>
        <row r="253">
          <cell r="A253" t="str">
            <v>1.01.17.45</v>
          </cell>
          <cell r="B253" t="str">
            <v>Rehabilitasi sedang/berat ruang guru sekolah</v>
          </cell>
        </row>
        <row r="254">
          <cell r="A254" t="str">
            <v>1.01.17.46</v>
          </cell>
          <cell r="B254" t="str">
            <v>Rehabilitasi sedang/berat laboratorium dan praktikum sekolah</v>
          </cell>
        </row>
        <row r="255">
          <cell r="A255" t="str">
            <v>1.01.17.47</v>
          </cell>
          <cell r="B255" t="str">
            <v>Rehabilitasi sedang/berat ruang locker siswa</v>
          </cell>
        </row>
        <row r="256">
          <cell r="A256" t="str">
            <v>1.01.17.48</v>
          </cell>
          <cell r="B256" t="str">
            <v>Rehabilitasi sedang/berat sarana olahraga</v>
          </cell>
        </row>
        <row r="257">
          <cell r="A257" t="str">
            <v>1.01.17.49</v>
          </cell>
          <cell r="B257" t="str">
            <v>Rehabilitasi sedang/berat ruang serba guna/aula</v>
          </cell>
        </row>
        <row r="258">
          <cell r="A258" t="str">
            <v>1.01.17.50</v>
          </cell>
          <cell r="B258" t="str">
            <v>Rehabilitasi sedang/berat taman, lapangan upacara dan fasilitas parkir</v>
          </cell>
        </row>
        <row r="259">
          <cell r="A259" t="str">
            <v>1.01.17.51</v>
          </cell>
          <cell r="B259" t="str">
            <v>Rehabilitasi sedang/berat ruang unit kesehatan sekolah</v>
          </cell>
        </row>
        <row r="260">
          <cell r="A260" t="str">
            <v>1.01.17.52</v>
          </cell>
          <cell r="B260" t="str">
            <v>Rehabilitasi sedang/berat ruang ibadah</v>
          </cell>
        </row>
        <row r="261">
          <cell r="A261" t="str">
            <v>1.01.17.53</v>
          </cell>
          <cell r="B261" t="str">
            <v>Rehabilitasi sedang/berat perpustakaan sekolah</v>
          </cell>
        </row>
        <row r="262">
          <cell r="A262" t="str">
            <v>1.01.17.54</v>
          </cell>
          <cell r="B262" t="str">
            <v>Rehabilitasi sedang/berat jaringan instalasi listrik dan perlengkapannya</v>
          </cell>
        </row>
        <row r="263">
          <cell r="A263" t="str">
            <v>1.01.17.55</v>
          </cell>
          <cell r="B263" t="str">
            <v>Rehabilitasi sedang/berat sarana air bersih dan sanitary</v>
          </cell>
        </row>
        <row r="264">
          <cell r="A264" t="str">
            <v>1.01.17.56</v>
          </cell>
          <cell r="B264" t="str">
            <v>Rehabilitasi sedang/berat sarana mobilitas sekolah</v>
          </cell>
        </row>
        <row r="265">
          <cell r="A265" t="str">
            <v>1.01.17.57</v>
          </cell>
          <cell r="B265" t="str">
            <v>Pelatihan kompetensi tenaga pendidik</v>
          </cell>
        </row>
        <row r="266">
          <cell r="A266" t="str">
            <v>1.01.17.58</v>
          </cell>
          <cell r="B266" t="str">
            <v>Pelatihan penyusunan kurikulum</v>
          </cell>
        </row>
        <row r="267">
          <cell r="A267" t="str">
            <v>1.01.17.59</v>
          </cell>
          <cell r="B267" t="str">
            <v>Pembinaan forum masyarakat peduli pendidikan</v>
          </cell>
        </row>
        <row r="268">
          <cell r="A268" t="str">
            <v>1.01.17.60</v>
          </cell>
          <cell r="B268" t="str">
            <v>Pengembangan alternatif layanan pendidikan menengah untuk daerah-daerah pedesaaan, terpencil dan kepulauan</v>
          </cell>
        </row>
        <row r="269">
          <cell r="A269" t="str">
            <v>1.01.17.61</v>
          </cell>
          <cell r="B269" t="str">
            <v>Penyediaan bantuan operasional manajemen mutu (BOMM)</v>
          </cell>
        </row>
        <row r="270">
          <cell r="A270" t="str">
            <v>1.01.17.62</v>
          </cell>
          <cell r="B270" t="str">
            <v>Penyediaan beasiswa bagi keluarga tidak mampu</v>
          </cell>
        </row>
        <row r="271">
          <cell r="A271" t="str">
            <v>1.01.17.63</v>
          </cell>
          <cell r="B271" t="str">
            <v>Penyelenggraan paket C setara SMU</v>
          </cell>
        </row>
        <row r="272">
          <cell r="A272" t="str">
            <v>1.01.17.64</v>
          </cell>
          <cell r="B272" t="str">
            <v>Pembinaan kelembagaan sekolah dan manajem n sekolah dengan penerapan manajemen berbasis sekolah (MBS)</v>
          </cell>
        </row>
        <row r="273">
          <cell r="A273" t="str">
            <v>1.01.17.65</v>
          </cell>
          <cell r="B273" t="str">
            <v>Pengembangan materi belajar mengajar dengan menggunakan teknologi informasi dan komunikasi</v>
          </cell>
        </row>
        <row r="274">
          <cell r="A274" t="str">
            <v>1.01.17.66</v>
          </cell>
          <cell r="B274" t="str">
            <v>Peningkatan kerjasama dengan dunia usaha dan industri</v>
          </cell>
        </row>
        <row r="275">
          <cell r="A275" t="str">
            <v>1.01.17.67</v>
          </cell>
          <cell r="B275" t="str">
            <v>Penyebarluasan dan sosialisasi berbagai informasi pendidikan menengah</v>
          </cell>
        </row>
        <row r="276">
          <cell r="A276" t="str">
            <v>1.01.17.68</v>
          </cell>
          <cell r="B276" t="str">
            <v>Penyelenggaraan akreditasi sekolah menengah</v>
          </cell>
        </row>
        <row r="277">
          <cell r="A277" t="str">
            <v>1.01.17.69</v>
          </cell>
          <cell r="B277" t="str">
            <v>Monitoring, evaluasi dan pelaporan</v>
          </cell>
        </row>
        <row r="278">
          <cell r="A278" t="str">
            <v>1.01.18.01</v>
          </cell>
          <cell r="B278" t="str">
            <v>Pemberdayaan tenaga pendidik non formal</v>
          </cell>
        </row>
        <row r="279">
          <cell r="A279" t="str">
            <v>1.01.18.02</v>
          </cell>
          <cell r="B279" t="str">
            <v>Pemberian bantuan operasional pendidikan non formal</v>
          </cell>
        </row>
        <row r="280">
          <cell r="A280" t="str">
            <v>1.01.18.03</v>
          </cell>
          <cell r="B280" t="str">
            <v>Pembinaan pendidikan kursus dan kelembagaan</v>
          </cell>
        </row>
        <row r="281">
          <cell r="A281" t="str">
            <v>1.01.18.04</v>
          </cell>
          <cell r="B281" t="str">
            <v>Pengembangan pendidikan keaksaraan</v>
          </cell>
        </row>
        <row r="282">
          <cell r="A282" t="str">
            <v>1.01.18.05</v>
          </cell>
          <cell r="B282" t="str">
            <v>Pengembangan pendidikan kecakapan hidup</v>
          </cell>
        </row>
        <row r="283">
          <cell r="A283" t="str">
            <v>1.01.18.06</v>
          </cell>
          <cell r="B283" t="str">
            <v>Penyediaan sarana dan prasarana pendidikan non formal</v>
          </cell>
        </row>
        <row r="284">
          <cell r="A284" t="str">
            <v>1.01.18.07</v>
          </cell>
          <cell r="B284" t="str">
            <v>Pengambangan data dan informasi pendidikan non formal</v>
          </cell>
        </row>
        <row r="285">
          <cell r="A285" t="str">
            <v>1.01.18.08</v>
          </cell>
          <cell r="B285" t="str">
            <v>Pengembangan kebijakan pendidikan non formal</v>
          </cell>
        </row>
        <row r="286">
          <cell r="A286" t="str">
            <v>1.01.18.09</v>
          </cell>
          <cell r="B286" t="str">
            <v>Pengembangan kurikulum, bahan ajar dan model pembelajaran pendidikan non formal</v>
          </cell>
        </row>
        <row r="287">
          <cell r="A287" t="str">
            <v>1.01.18.10</v>
          </cell>
          <cell r="B287" t="str">
            <v>Pengembangan sertifikasi pendidikan non formal</v>
          </cell>
        </row>
        <row r="288">
          <cell r="A288" t="str">
            <v>1.01.18.11</v>
          </cell>
          <cell r="B288" t="str">
            <v>Perencanaan dan penyusunan pendidikan non formal</v>
          </cell>
        </row>
        <row r="289">
          <cell r="A289" t="str">
            <v>1.01.18.12</v>
          </cell>
          <cell r="B289" t="str">
            <v>Publikasi dan sosialisasi pendidikan non formal</v>
          </cell>
        </row>
        <row r="290">
          <cell r="A290" t="str">
            <v>1.01.18.13</v>
          </cell>
          <cell r="B290" t="str">
            <v>Monitoring, evaluasi dan pelaporan</v>
          </cell>
        </row>
        <row r="291">
          <cell r="A291" t="str">
            <v>1.01.19.01</v>
          </cell>
          <cell r="B291" t="str">
            <v>Pembangunan gedung sekolah</v>
          </cell>
        </row>
        <row r="292">
          <cell r="A292" t="str">
            <v>1.01.19.02</v>
          </cell>
          <cell r="B292" t="str">
            <v>Pembangunan rumah dinas kepala sekolah, guru, penjaga sekolah</v>
          </cell>
        </row>
        <row r="293">
          <cell r="A293" t="str">
            <v>1.01.19.03</v>
          </cell>
          <cell r="B293" t="str">
            <v>Penambahan ruang kelas sekolah</v>
          </cell>
        </row>
        <row r="294">
          <cell r="A294" t="str">
            <v>1.01.19.04</v>
          </cell>
          <cell r="B294" t="str">
            <v>Penambahan ruang guru sekolah</v>
          </cell>
        </row>
        <row r="295">
          <cell r="A295" t="str">
            <v>1.01.19.05</v>
          </cell>
          <cell r="B295" t="str">
            <v>Pembangunan laboratorium dsan ruang praktikum sekolah (laboratorium bahasa, komputer, IPA, IPS dan lain-lain)</v>
          </cell>
        </row>
        <row r="296">
          <cell r="A296" t="str">
            <v>1.01.19.06</v>
          </cell>
          <cell r="B296" t="str">
            <v>Pembangunan ruang locker siswa</v>
          </cell>
        </row>
        <row r="297">
          <cell r="A297" t="str">
            <v>1.01.19.07</v>
          </cell>
          <cell r="B297" t="str">
            <v>Pembangunan sarana dan prasarana olahraga</v>
          </cell>
        </row>
        <row r="298">
          <cell r="A298" t="str">
            <v>1.01.19.08</v>
          </cell>
          <cell r="B298" t="str">
            <v>Pembangunan ruang serba guna/aula</v>
          </cell>
        </row>
        <row r="299">
          <cell r="A299" t="str">
            <v>1.01.19.09</v>
          </cell>
          <cell r="B299" t="str">
            <v>Pembangunan taman, lapangan upacara dan fasilitas parkir</v>
          </cell>
        </row>
        <row r="300">
          <cell r="A300" t="str">
            <v>1.01.19.10</v>
          </cell>
          <cell r="B300" t="str">
            <v>Pembangunan ruang unit kesehatan sekolah</v>
          </cell>
        </row>
        <row r="301">
          <cell r="A301" t="str">
            <v>1.01.19.11</v>
          </cell>
          <cell r="B301" t="str">
            <v>Pembangunan ruang ibadah</v>
          </cell>
        </row>
        <row r="302">
          <cell r="A302" t="str">
            <v>1.01.19.12</v>
          </cell>
          <cell r="B302" t="str">
            <v>Pembangunan perpusatakaan sekolah</v>
          </cell>
        </row>
        <row r="303">
          <cell r="A303" t="str">
            <v>1.01.19.13</v>
          </cell>
          <cell r="B303" t="str">
            <v>Pembangunan jaringan instalasi listrik sekolah dan perlengkapannya</v>
          </cell>
        </row>
        <row r="304">
          <cell r="A304" t="str">
            <v>1.01.19.14</v>
          </cell>
          <cell r="B304" t="str">
            <v>Pembangunan sarana air bersih dan sanitary</v>
          </cell>
        </row>
        <row r="305">
          <cell r="A305" t="str">
            <v>1.01.19.15</v>
          </cell>
          <cell r="B305" t="str">
            <v>Pengadan buku-buku dan alat tulis siwa</v>
          </cell>
        </row>
        <row r="306">
          <cell r="A306" t="str">
            <v>1.01.19.16</v>
          </cell>
          <cell r="B306" t="str">
            <v>Pengadaan pakaian seragam sekolah dan kelengkapannya serta pakaian olahraga</v>
          </cell>
        </row>
        <row r="307">
          <cell r="A307" t="str">
            <v>1.01.19.17</v>
          </cell>
          <cell r="B307" t="str">
            <v>Pengadaaan alat praktik dan peraga siswa</v>
          </cell>
        </row>
        <row r="308">
          <cell r="A308" t="str">
            <v>1.01.19.18</v>
          </cell>
          <cell r="B308" t="str">
            <v>Pengadaan mebeluer sekolah</v>
          </cell>
        </row>
        <row r="309">
          <cell r="A309" t="str">
            <v>1.01.19.19</v>
          </cell>
          <cell r="B309" t="str">
            <v>Pengadaan perlengkapan sekolah</v>
          </cell>
        </row>
        <row r="310">
          <cell r="A310" t="str">
            <v>1.01.19.20</v>
          </cell>
          <cell r="B310" t="str">
            <v>Pengadaaan alat rumah tangga sekolah</v>
          </cell>
        </row>
        <row r="311">
          <cell r="A311" t="str">
            <v>1.01.19.21</v>
          </cell>
          <cell r="B311" t="str">
            <v>Pengadaaan sarana mobilitas sekolah</v>
          </cell>
        </row>
        <row r="312">
          <cell r="A312" t="str">
            <v>1.01.19.22</v>
          </cell>
          <cell r="B312" t="str">
            <v>Pemeliharaan rutin/berkala bangunan sekolah</v>
          </cell>
        </row>
        <row r="313">
          <cell r="A313" t="str">
            <v>1.01.19.23</v>
          </cell>
          <cell r="B313" t="str">
            <v>Pemeliharaan rutin/berkala rumah dinas kepala sekolah, guru, penjaga sekolah</v>
          </cell>
        </row>
        <row r="314">
          <cell r="A314" t="str">
            <v>1.01.19.24</v>
          </cell>
          <cell r="B314" t="str">
            <v>Pemeliharaan rutin/berkala ruang kelas sekolah</v>
          </cell>
        </row>
        <row r="315">
          <cell r="A315" t="str">
            <v>1.01.19.25</v>
          </cell>
          <cell r="B315" t="str">
            <v>Pemeliharaan rutin/berkala ruang guru sekolah</v>
          </cell>
        </row>
        <row r="316">
          <cell r="A316" t="str">
            <v>1.01.19.26</v>
          </cell>
          <cell r="B316" t="str">
            <v>Pemeliharaan rutin/berkala ruang locker siswa</v>
          </cell>
        </row>
        <row r="317">
          <cell r="A317" t="str">
            <v>1.01.19.27</v>
          </cell>
          <cell r="B317" t="str">
            <v>Pemeliharaan rutin/berkala sarana dan prasarana olahraga</v>
          </cell>
        </row>
        <row r="318">
          <cell r="A318" t="str">
            <v>1.01.19.28</v>
          </cell>
          <cell r="B318" t="str">
            <v>Pemeliharaan rutin/berkala ruang serba guna/aula</v>
          </cell>
        </row>
        <row r="319">
          <cell r="A319" t="str">
            <v>1.01.19.29</v>
          </cell>
          <cell r="B319" t="str">
            <v>Pemeliharaan rutin/berkala taman, lapangan upacara dan fasilitas parkir</v>
          </cell>
        </row>
        <row r="320">
          <cell r="A320" t="str">
            <v>1.01.19.30</v>
          </cell>
          <cell r="B320" t="str">
            <v>Pemeliharaan rutin/berkala ruang unit kesehatan sekolah</v>
          </cell>
        </row>
        <row r="321">
          <cell r="A321" t="str">
            <v>1.01.19.31</v>
          </cell>
          <cell r="B321" t="str">
            <v>Pemeliharaan rutin/berkala ruang ibadah</v>
          </cell>
        </row>
        <row r="322">
          <cell r="A322" t="str">
            <v>1.01.19.32</v>
          </cell>
          <cell r="B322" t="str">
            <v>Pemeliharaan rutin/berkala perpustakaan sekolah</v>
          </cell>
        </row>
        <row r="323">
          <cell r="A323" t="str">
            <v>1.01.19.33</v>
          </cell>
          <cell r="B323" t="str">
            <v>Pemeliharaan rutin/berkala jaringan instalasi listrik sekolah dan perlengkapannya</v>
          </cell>
        </row>
        <row r="324">
          <cell r="A324" t="str">
            <v>1.01.19.34</v>
          </cell>
          <cell r="B324" t="str">
            <v>Pemeliharaan rutin/berkala sarana air bersih dan sanitary</v>
          </cell>
        </row>
        <row r="325">
          <cell r="A325" t="str">
            <v>1.01.19.35</v>
          </cell>
          <cell r="B325" t="str">
            <v>Pemeliharaan rutin/berkala buku-buku ajar</v>
          </cell>
        </row>
        <row r="326">
          <cell r="A326" t="str">
            <v>1.01.19.36</v>
          </cell>
          <cell r="B326" t="str">
            <v>Pemeliharaan rutin/berkala alat peraktik dan peraga siswa</v>
          </cell>
        </row>
        <row r="327">
          <cell r="A327" t="str">
            <v>1.01.19.37</v>
          </cell>
          <cell r="B327" t="str">
            <v>Pemeliharaan rutin/berkala meneluer sekolah</v>
          </cell>
        </row>
        <row r="328">
          <cell r="A328" t="str">
            <v>1.01.19.38</v>
          </cell>
          <cell r="B328" t="str">
            <v>Pemeliharaan rutin/berkala perlengkapan sekolah</v>
          </cell>
        </row>
        <row r="329">
          <cell r="A329" t="str">
            <v>1.01.19.39</v>
          </cell>
          <cell r="B329" t="str">
            <v>Pemeliharaan rutin/berkala alat rumah tangga sekolah</v>
          </cell>
        </row>
        <row r="330">
          <cell r="A330" t="str">
            <v>1.01.19.40</v>
          </cell>
          <cell r="B330" t="str">
            <v>Pemeliharaan rutin/berkala sarana mobilitas sekolah</v>
          </cell>
        </row>
        <row r="331">
          <cell r="A331" t="str">
            <v>1.01.19.41</v>
          </cell>
          <cell r="B331" t="str">
            <v>Rehabilitasi sedang/berat bangunan sekolah</v>
          </cell>
        </row>
        <row r="332">
          <cell r="A332" t="str">
            <v>1.01.19.42</v>
          </cell>
          <cell r="B332" t="str">
            <v>Rehabilitasi sedang/berat rumah dinas kepala sekolah, guru, penjaga sekolah</v>
          </cell>
        </row>
        <row r="333">
          <cell r="A333" t="str">
            <v>1.01.19.43</v>
          </cell>
          <cell r="B333" t="str">
            <v>Rehabilitasi sedang/berat asrama siswa</v>
          </cell>
        </row>
        <row r="334">
          <cell r="A334" t="str">
            <v>1.01.19.44</v>
          </cell>
          <cell r="B334" t="str">
            <v>Rehabilitasi sedang/berat ruang kelas sekolah</v>
          </cell>
        </row>
        <row r="335">
          <cell r="A335" t="str">
            <v>1.01.19.45</v>
          </cell>
          <cell r="B335" t="str">
            <v>Rehabilitasi sedang/berat ruang guru sekolah</v>
          </cell>
        </row>
        <row r="336">
          <cell r="A336" t="str">
            <v>1.01.19.46</v>
          </cell>
          <cell r="B336" t="str">
            <v>Rehabilitasi sedang/berat laboratorium dan praktikum sekolah</v>
          </cell>
        </row>
        <row r="337">
          <cell r="A337" t="str">
            <v>1.01.19.47</v>
          </cell>
          <cell r="B337" t="str">
            <v>Rehabilitasi sedang/berat ruang locker siswa</v>
          </cell>
        </row>
        <row r="338">
          <cell r="A338" t="str">
            <v>1.01.19.48</v>
          </cell>
          <cell r="B338" t="str">
            <v>Rehabilitasi sedang/berat sarana olahraga</v>
          </cell>
        </row>
        <row r="339">
          <cell r="A339" t="str">
            <v>1.01.19.49</v>
          </cell>
          <cell r="B339" t="str">
            <v>Rehabilitasi sedang/berat ruang serba guna/aula</v>
          </cell>
        </row>
        <row r="340">
          <cell r="A340" t="str">
            <v>1.01.19.50</v>
          </cell>
          <cell r="B340" t="str">
            <v>Rehabilitasi sedang/berat taman, lapangan upacara dan fasilitas parkir</v>
          </cell>
        </row>
        <row r="341">
          <cell r="A341" t="str">
            <v>1.01.19.51</v>
          </cell>
          <cell r="B341" t="str">
            <v>Rehabilitasi sedang/berat ruang unit kesehatan sekolah</v>
          </cell>
        </row>
        <row r="342">
          <cell r="A342" t="str">
            <v>1.01.19.52</v>
          </cell>
          <cell r="B342" t="str">
            <v>Rehabilitasi sedang/berat ruang ibadah</v>
          </cell>
        </row>
        <row r="343">
          <cell r="A343" t="str">
            <v>1.01.19.53</v>
          </cell>
          <cell r="B343" t="str">
            <v>Rehabilitasi sedang/berat perpustakaan sekolah</v>
          </cell>
        </row>
        <row r="344">
          <cell r="A344" t="str">
            <v>1.01.19.54</v>
          </cell>
          <cell r="B344" t="str">
            <v>Rehabilitasi sedang/berat jaringan instalasi listrik dan perlengkapannya</v>
          </cell>
        </row>
        <row r="345">
          <cell r="A345" t="str">
            <v>1.01.19.55</v>
          </cell>
          <cell r="B345" t="str">
            <v>Rehabilitasi sedang/berat sarana air bersih dan sanitary</v>
          </cell>
        </row>
        <row r="346">
          <cell r="A346" t="str">
            <v>1.01.19.56</v>
          </cell>
          <cell r="B346" t="str">
            <v>Pelatihan kompetensi tenaga pendidik</v>
          </cell>
        </row>
        <row r="347">
          <cell r="A347" t="str">
            <v>1.01.19.57</v>
          </cell>
          <cell r="B347" t="str">
            <v>Pelatihan penyusunan kurikulum</v>
          </cell>
        </row>
        <row r="348">
          <cell r="A348" t="str">
            <v>1.01.19.58</v>
          </cell>
          <cell r="B348" t="str">
            <v>Pembinaan forum masyarakat peduli pendidikan</v>
          </cell>
        </row>
        <row r="349">
          <cell r="A349" t="str">
            <v>1.01.19.59</v>
          </cell>
          <cell r="B349" t="str">
            <v>Monitoring, evaluasi dan pelaporan</v>
          </cell>
        </row>
        <row r="350">
          <cell r="A350" t="str">
            <v>1.01.20.01</v>
          </cell>
          <cell r="B350" t="str">
            <v>Pelaksanaan sertifikasi pendidik</v>
          </cell>
        </row>
        <row r="351">
          <cell r="A351" t="str">
            <v>1.01.20.02</v>
          </cell>
          <cell r="B351" t="str">
            <v>Pelaksanaan uji kompetensi pendidik dan tenaga kependidikan</v>
          </cell>
        </row>
        <row r="352">
          <cell r="A352" t="str">
            <v>1.01.20.03</v>
          </cell>
          <cell r="B352" t="str">
            <v>Pelatihan bagi pendidik untuk memenuhi standar kompetensi</v>
          </cell>
        </row>
        <row r="353">
          <cell r="A353" t="str">
            <v>1.01.20.04</v>
          </cell>
          <cell r="B353" t="str">
            <v>Pembinaan kelompok kerja guru (KKG)</v>
          </cell>
        </row>
        <row r="354">
          <cell r="A354" t="str">
            <v>1.01.20.05</v>
          </cell>
          <cell r="B354" t="str">
            <v>Pembinaan lembaga penjamin mutu pendidikan (LPMP)</v>
          </cell>
        </row>
        <row r="355">
          <cell r="A355" t="str">
            <v>1.01.20.06</v>
          </cell>
          <cell r="B355" t="str">
            <v>Pembinaan pusat pendidikan dan pelatihan guru (PPPG)</v>
          </cell>
        </row>
        <row r="356">
          <cell r="A356" t="str">
            <v>1.01.20.07</v>
          </cell>
          <cell r="B356" t="str">
            <v>Pendidikan lanjutan bagi pendidik untuk memenuhi standar kualifikasi</v>
          </cell>
        </row>
        <row r="357">
          <cell r="A357" t="str">
            <v>1.01.20.08</v>
          </cell>
          <cell r="B357" t="str">
            <v>Pengembangan mutu dan kualitas program pendidikan dan pelatihan bagi pendidik dan tenaga kependidikan</v>
          </cell>
        </row>
        <row r="358">
          <cell r="A358" t="str">
            <v>1.01.20.09</v>
          </cell>
          <cell r="B358" t="str">
            <v>Pengembangan sistem pendataan dan pemetaan pendidik dan tenaga kependidikan</v>
          </cell>
        </row>
        <row r="359">
          <cell r="A359" t="str">
            <v>1.01.20.10</v>
          </cell>
          <cell r="B359" t="str">
            <v>Pengembangan sistem penghargaan dan perlindungan terhadap profesi pendidik</v>
          </cell>
        </row>
        <row r="360">
          <cell r="A360" t="str">
            <v>1.01.20.11</v>
          </cell>
          <cell r="B360" t="str">
            <v>Pengembangan sistem perencanaan dan pengendalian program profesipendidik dan tenaga kependidikan</v>
          </cell>
        </row>
        <row r="361">
          <cell r="A361" t="str">
            <v>1.01.20.12</v>
          </cell>
          <cell r="B361" t="str">
            <v>Monitoring, evaluasi dan pelaporan</v>
          </cell>
        </row>
        <row r="362">
          <cell r="A362" t="str">
            <v>1.01.21.01</v>
          </cell>
          <cell r="B362" t="str">
            <v>Pemasyaraktan minat dan kebiasaan membaca untuk mendorong terwujudnya masyarakat pembelajar</v>
          </cell>
        </row>
        <row r="363">
          <cell r="A363" t="str">
            <v>1.01.21.02</v>
          </cell>
          <cell r="B363" t="str">
            <v>Pengembangan minat dan budaya baca</v>
          </cell>
        </row>
        <row r="364">
          <cell r="A364" t="str">
            <v>1.01.21.03</v>
          </cell>
          <cell r="B364" t="str">
            <v>Supervisi, pembinaan dan stimulasi pada perpustakaan umum, perpustakaan khusus, perpustakaan sekolah dan perpustakaan masyarakat</v>
          </cell>
        </row>
        <row r="365">
          <cell r="A365" t="str">
            <v>1.01.21.04</v>
          </cell>
          <cell r="B365" t="str">
            <v>Pelaksanaan Koordinasi pengembangan kepustakaan</v>
          </cell>
        </row>
        <row r="366">
          <cell r="A366" t="str">
            <v>1.01.21.05</v>
          </cell>
          <cell r="B366" t="str">
            <v>Penyediaan bantuan pengembangan perpustakaan dan minat baca di daerah</v>
          </cell>
        </row>
        <row r="367">
          <cell r="A367" t="str">
            <v>1.01.21.06</v>
          </cell>
          <cell r="B367" t="str">
            <v>Penyelenggaraan kordinasi pengembangan budaya baca</v>
          </cell>
        </row>
        <row r="368">
          <cell r="A368" t="str">
            <v>1.01.21.07</v>
          </cell>
          <cell r="B368" t="str">
            <v>Perencanaan dan penyusunan program budaya baca</v>
          </cell>
        </row>
        <row r="369">
          <cell r="A369" t="str">
            <v>1.01.21.08</v>
          </cell>
          <cell r="B369" t="str">
            <v>Publikasi dan sosialisasi minat dan budaya baca</v>
          </cell>
        </row>
        <row r="370">
          <cell r="A370" t="str">
            <v>1.01.21.09</v>
          </cell>
          <cell r="B370" t="str">
            <v>Penyediaan bahan pustaka perpustakaan umum daerah</v>
          </cell>
        </row>
        <row r="371">
          <cell r="A371" t="str">
            <v>1.01.21.10</v>
          </cell>
          <cell r="B371" t="str">
            <v>Monitoring, evaluasi dan pelaporan</v>
          </cell>
        </row>
        <row r="372">
          <cell r="A372" t="str">
            <v>1.01.22.01</v>
          </cell>
          <cell r="B372" t="str">
            <v>Pelaksanaan evaluasi hasil kinerja bidang pendidikan</v>
          </cell>
        </row>
        <row r="373">
          <cell r="A373" t="str">
            <v>1.01.22.02</v>
          </cell>
          <cell r="B373" t="str">
            <v>Pelaksanaan kerjasama secara kelembagaan di bidang pendidikan</v>
          </cell>
        </row>
        <row r="374">
          <cell r="A374" t="str">
            <v>1.01.22.03</v>
          </cell>
          <cell r="B374" t="str">
            <v>Pengendalian dan pengawasan penerapan azas efesiensi dan efektifitas penggunaan dana dekonsentrasi dan dana pembantuan</v>
          </cell>
        </row>
        <row r="375">
          <cell r="A375" t="str">
            <v>1.01.22.04</v>
          </cell>
          <cell r="B375" t="str">
            <v>Sosialisasi dan advokasi berbagai peraturan pemerintah di bidang pendidikan</v>
          </cell>
        </row>
        <row r="376">
          <cell r="A376" t="str">
            <v>1.01.22.05</v>
          </cell>
          <cell r="B376" t="str">
            <v>Pembinaan dewan pendidikan</v>
          </cell>
        </row>
        <row r="377">
          <cell r="A377" t="str">
            <v>1.01.22.06</v>
          </cell>
          <cell r="B377" t="str">
            <v>Pembinaan komite sekolah</v>
          </cell>
        </row>
        <row r="378">
          <cell r="A378" t="str">
            <v>1.01.22.07</v>
          </cell>
          <cell r="B378" t="str">
            <v>Penerapan sistem dan informasi manajemen pendidikan</v>
          </cell>
        </row>
        <row r="379">
          <cell r="A379" t="str">
            <v>1.01.22.08</v>
          </cell>
          <cell r="B379" t="str">
            <v>Penyelenggaraan pelatihan, seminar dan lokakarya serta diskusi ilmiah tentang berbagai isu pendidikan</v>
          </cell>
        </row>
        <row r="380">
          <cell r="A380" t="str">
            <v>1.01.22.09</v>
          </cell>
          <cell r="B380" t="str">
            <v>Monitoring, evaluasi dan pelaporan</v>
          </cell>
        </row>
        <row r="381">
          <cell r="A381" t="str">
            <v>1.02.15.01</v>
          </cell>
          <cell r="B381" t="str">
            <v>Pengadaaan obat dan perbekalan kesehatan</v>
          </cell>
        </row>
        <row r="382">
          <cell r="A382" t="str">
            <v>1.02.15.02</v>
          </cell>
          <cell r="B382" t="str">
            <v>Peningkatan pemerataan obat dan perbekalan kesehatan</v>
          </cell>
        </row>
        <row r="383">
          <cell r="A383" t="str">
            <v>1.02.15.03</v>
          </cell>
          <cell r="B383" t="str">
            <v>Peningkatan keterjangkauan harga obat dan perbekalan kesehatan terutama untuk penduduk miskin</v>
          </cell>
        </row>
        <row r="384">
          <cell r="A384" t="str">
            <v>1.02.15.04</v>
          </cell>
          <cell r="B384" t="str">
            <v>Peningkatan mutu pelayanan farmasi komunitas dan rumah sakit</v>
          </cell>
        </row>
        <row r="385">
          <cell r="A385" t="str">
            <v>1.02.15.05</v>
          </cell>
          <cell r="B385" t="str">
            <v>Peningkatan mutu penggunaan obat dan perbekalan kesehatan</v>
          </cell>
        </row>
        <row r="386">
          <cell r="A386" t="str">
            <v>1.02.15.06</v>
          </cell>
          <cell r="B386" t="str">
            <v>Monitoring, evaluasi dan pelaporan</v>
          </cell>
        </row>
        <row r="387">
          <cell r="A387" t="str">
            <v>1.02.16.01</v>
          </cell>
          <cell r="B387" t="str">
            <v>Pelayanan kesehatan penduduk miskin dipuskesmas dan jaringannya</v>
          </cell>
        </row>
        <row r="388">
          <cell r="A388" t="str">
            <v>1.02.16.02</v>
          </cell>
          <cell r="B388" t="str">
            <v>Pemeliharaan dan pemulihan kesehatan</v>
          </cell>
        </row>
        <row r="389">
          <cell r="A389" t="str">
            <v>1.02.16.03</v>
          </cell>
          <cell r="B389" t="str">
            <v>Pengadaan, peningkatan dan perbaikan sarana dan prasarana puskesmas dan jaringannya</v>
          </cell>
        </row>
        <row r="390">
          <cell r="A390" t="str">
            <v>1.02.16.04</v>
          </cell>
          <cell r="B390" t="str">
            <v>Penyelenggaraan pencegahan dan pemberantasan penyakit menular dan wabah</v>
          </cell>
        </row>
        <row r="391">
          <cell r="A391" t="str">
            <v>1.02.16.05</v>
          </cell>
          <cell r="B391" t="str">
            <v>Perbaikan gizi mayarakat</v>
          </cell>
        </row>
        <row r="392">
          <cell r="A392" t="str">
            <v>1.02.16.06</v>
          </cell>
          <cell r="B392" t="str">
            <v>revitalisasi sitem kesehatan</v>
          </cell>
        </row>
        <row r="393">
          <cell r="A393" t="str">
            <v>1.02.16.07</v>
          </cell>
          <cell r="B393" t="str">
            <v>Pelayanan kefarmasian dan perbekalan kesehatan</v>
          </cell>
        </row>
        <row r="394">
          <cell r="A394" t="str">
            <v>1.02.16.08</v>
          </cell>
          <cell r="B394" t="str">
            <v>Pengadaan peralatan dan perbekalan kesehatan termasuk obat generik esensial</v>
          </cell>
        </row>
        <row r="395">
          <cell r="A395" t="str">
            <v>1.02.16.09</v>
          </cell>
          <cell r="B395" t="str">
            <v>Peningkatan kesehatan masyarakat</v>
          </cell>
        </row>
        <row r="396">
          <cell r="A396" t="str">
            <v>1.02.16.11</v>
          </cell>
          <cell r="B396" t="str">
            <v>Peningkatan pelayanan kesehatan bagi pengungsi korban bencana</v>
          </cell>
        </row>
        <row r="397">
          <cell r="A397" t="str">
            <v>1.02.16.12</v>
          </cell>
          <cell r="B397" t="str">
            <v>Peningkatan pelayanan dan penanggulangan masalah kesehatan</v>
          </cell>
        </row>
        <row r="398">
          <cell r="A398" t="str">
            <v>1.02.16.13</v>
          </cell>
          <cell r="B398" t="str">
            <v>penyediaan biaya operasional dan pemeliharaan</v>
          </cell>
        </row>
        <row r="399">
          <cell r="A399" t="str">
            <v>1.02.16.14</v>
          </cell>
          <cell r="B399" t="str">
            <v>Penyelenggaraan penyehatan lingkungan</v>
          </cell>
        </row>
        <row r="400">
          <cell r="A400" t="str">
            <v>1.02.16.15</v>
          </cell>
          <cell r="B400" t="str">
            <v>Monitoring, evaluasi dan pelaporan</v>
          </cell>
        </row>
        <row r="401">
          <cell r="A401" t="str">
            <v>1.02.16.16</v>
          </cell>
          <cell r="B401" t="str">
            <v>Penyelenggaraan Labkesda</v>
          </cell>
        </row>
        <row r="402">
          <cell r="A402" t="str">
            <v>1.02.17.01</v>
          </cell>
          <cell r="B402" t="str">
            <v>Peningkatan pemberdayaan konsumen/masyarakat di bidang obat dan makanan</v>
          </cell>
        </row>
        <row r="403">
          <cell r="A403" t="str">
            <v>1.02.17.02</v>
          </cell>
          <cell r="B403" t="str">
            <v>Peningkatan pengawasan keamanan pangan dan bahan berbahaya</v>
          </cell>
        </row>
        <row r="404">
          <cell r="A404" t="str">
            <v>1.02.17.03</v>
          </cell>
          <cell r="B404" t="str">
            <v>Peningkatan kapasitas laboratorium pengawasan obat dan makanan</v>
          </cell>
        </row>
        <row r="405">
          <cell r="A405" t="str">
            <v>1.02.17.04</v>
          </cell>
          <cell r="B405" t="str">
            <v>Peningkatan penyidikan dan penegakan hukum di bidang obat dan makanan</v>
          </cell>
        </row>
        <row r="406">
          <cell r="A406" t="str">
            <v>1.02.17.05</v>
          </cell>
          <cell r="B406" t="str">
            <v>Monitoring, evaluasi dan pelaporan</v>
          </cell>
        </row>
        <row r="407">
          <cell r="A407" t="str">
            <v>1.02.18.01</v>
          </cell>
          <cell r="B407" t="str">
            <v>fsilitasi pengembangan dan penelitian teknologi produksi tanaman obat</v>
          </cell>
        </row>
        <row r="408">
          <cell r="A408" t="str">
            <v>1.02.18.02</v>
          </cell>
          <cell r="B408" t="str">
            <v>Pengembanganstandarisasi tanaman obat bahan alam indonesia</v>
          </cell>
        </row>
        <row r="409">
          <cell r="A409" t="str">
            <v>1.02.18.03</v>
          </cell>
          <cell r="B409" t="str">
            <v>Peningkatan promosi obat bahan alam indonesia di dalam dan di luar negeri</v>
          </cell>
        </row>
        <row r="410">
          <cell r="A410" t="str">
            <v>1.02.18.04</v>
          </cell>
          <cell r="B410" t="str">
            <v>Pengembangan sistem dan layanan informasi terpadu</v>
          </cell>
        </row>
        <row r="411">
          <cell r="A411" t="str">
            <v>1.02.18.05</v>
          </cell>
          <cell r="B411" t="str">
            <v>Peningkatan kerjasama antar lembaga penelitian dan industri terkait</v>
          </cell>
        </row>
        <row r="412">
          <cell r="A412" t="str">
            <v>1.02.18.06</v>
          </cell>
          <cell r="B412" t="str">
            <v>Monitoring, evaluasi dan pelaporan</v>
          </cell>
        </row>
        <row r="413">
          <cell r="A413" t="str">
            <v>1.02.19.01</v>
          </cell>
          <cell r="B413" t="str">
            <v>Pengembangan media promosi dan informasi sadar hidup sehat</v>
          </cell>
        </row>
        <row r="414">
          <cell r="A414" t="str">
            <v>1.02.19.02</v>
          </cell>
          <cell r="B414" t="str">
            <v>Penyuluhan masyarakat pola hidup sehat</v>
          </cell>
        </row>
        <row r="415">
          <cell r="A415" t="str">
            <v>1.02.19.02xx</v>
          </cell>
          <cell r="B415" t="str">
            <v>Peningkatan pemanfaatan sarana kesehatan</v>
          </cell>
        </row>
        <row r="416">
          <cell r="A416" t="str">
            <v>1.02.19.03</v>
          </cell>
          <cell r="B416" t="str">
            <v>Peningkatan pendidikan tenaga penyuluh kesehatan</v>
          </cell>
        </row>
        <row r="417">
          <cell r="A417" t="str">
            <v>1.02.19.04</v>
          </cell>
          <cell r="B417" t="str">
            <v>Monitoring, evaluasi dan pelaporan</v>
          </cell>
        </row>
        <row r="418">
          <cell r="A418" t="str">
            <v>1.02.20.01</v>
          </cell>
          <cell r="B418" t="str">
            <v>Penyusunan peta informasi masyarakat kurang gizi</v>
          </cell>
        </row>
        <row r="419">
          <cell r="A419" t="str">
            <v>1.02.20.02</v>
          </cell>
          <cell r="B419" t="str">
            <v>Pemberian tambahan makanan dan vitamin</v>
          </cell>
        </row>
        <row r="420">
          <cell r="A420" t="str">
            <v>1.02.20.03</v>
          </cell>
          <cell r="B420" t="str">
            <v>Peanggulangan kurang energi protein (KEP), anemia gizi besi, gangguan akibat kurang yodium (GAKY), kurang vitamin A dan kekurangan zat gizi mikro lainnya</v>
          </cell>
        </row>
        <row r="421">
          <cell r="A421" t="str">
            <v>1.02.20.04</v>
          </cell>
          <cell r="B421" t="str">
            <v>Pemberdayaan masyarakat untuk pencapaian keluarga sadar gizi</v>
          </cell>
        </row>
        <row r="422">
          <cell r="A422" t="str">
            <v>1.02.20.05</v>
          </cell>
          <cell r="B422" t="str">
            <v>Peningkatan gizi lebih</v>
          </cell>
        </row>
        <row r="423">
          <cell r="A423" t="str">
            <v>1.02.20.06</v>
          </cell>
          <cell r="B423" t="str">
            <v>Monitoring, evaluasi dan pelaporan</v>
          </cell>
        </row>
        <row r="424">
          <cell r="A424" t="str">
            <v>1.02.21.01</v>
          </cell>
          <cell r="B424" t="str">
            <v>Pengkajian pengembangan lingkungan sehat</v>
          </cell>
        </row>
        <row r="425">
          <cell r="A425" t="str">
            <v>1.02.21.02</v>
          </cell>
          <cell r="B425" t="str">
            <v>Penyuluhan menciptakan lingkungan sehat</v>
          </cell>
        </row>
        <row r="426">
          <cell r="A426" t="str">
            <v>1.02.21.03</v>
          </cell>
          <cell r="B426" t="str">
            <v>Sosialisasi kebijakan lingkungan sehat</v>
          </cell>
        </row>
        <row r="427">
          <cell r="A427" t="str">
            <v>1.02.21.04</v>
          </cell>
          <cell r="B427" t="str">
            <v>Monitoring, evaluasi dan pelaporan</v>
          </cell>
        </row>
        <row r="428">
          <cell r="A428" t="str">
            <v>1.02.22.01</v>
          </cell>
          <cell r="B428" t="str">
            <v>Penyemprotan/fogging sarang nyamuk</v>
          </cell>
        </row>
        <row r="429">
          <cell r="A429" t="str">
            <v>1.02.22.02</v>
          </cell>
          <cell r="B429" t="str">
            <v>Pengadaan alat fogging dan bahan-bahan fogging</v>
          </cell>
        </row>
        <row r="430">
          <cell r="A430" t="str">
            <v>1.02.22.03</v>
          </cell>
          <cell r="B430" t="str">
            <v>Pengadaan vaksin penyakit menular</v>
          </cell>
        </row>
        <row r="431">
          <cell r="A431" t="str">
            <v>1.02.22.04</v>
          </cell>
          <cell r="B431" t="str">
            <v>Pelayanan vaksinasi bagi balita dan anak sekolah</v>
          </cell>
        </row>
        <row r="432">
          <cell r="A432" t="str">
            <v>1.02.22.05</v>
          </cell>
          <cell r="B432" t="str">
            <v>Pelayanan pencegahan dan penanggulangan penyakit menular</v>
          </cell>
        </row>
        <row r="433">
          <cell r="A433" t="str">
            <v>1.02.22.06</v>
          </cell>
          <cell r="B433" t="str">
            <v>Pencegahan penularan penyakit endemik/epidemik</v>
          </cell>
        </row>
        <row r="434">
          <cell r="A434" t="str">
            <v>1.02.22.07</v>
          </cell>
          <cell r="B434" t="str">
            <v>Pemusnahan/karantina sumber penyebab penyakit menular</v>
          </cell>
        </row>
        <row r="435">
          <cell r="A435" t="str">
            <v>1.02.22.08</v>
          </cell>
          <cell r="B435" t="str">
            <v>Peningkatan Imunisasi</v>
          </cell>
        </row>
        <row r="436">
          <cell r="A436" t="str">
            <v>1.02.22.09</v>
          </cell>
          <cell r="B436" t="str">
            <v>Peningkatan surveillance epideminologi dan penaggulangan wabah</v>
          </cell>
        </row>
        <row r="437">
          <cell r="A437" t="str">
            <v>1.02.22.10</v>
          </cell>
          <cell r="B437" t="str">
            <v>Peningkatan komunikasi, informasi dan edukasi (kie) pencegahan dan pemberantasan penyakit</v>
          </cell>
        </row>
        <row r="438">
          <cell r="A438" t="str">
            <v>1.02.22.11</v>
          </cell>
          <cell r="B438" t="str">
            <v>Monitoring, evaluasi dan pelaporan</v>
          </cell>
        </row>
        <row r="439">
          <cell r="A439" t="str">
            <v>1.02.23.01</v>
          </cell>
          <cell r="B439" t="str">
            <v>Penyusunan standar kesehatan</v>
          </cell>
        </row>
        <row r="440">
          <cell r="A440" t="str">
            <v>1.02.23.02</v>
          </cell>
          <cell r="B440" t="str">
            <v>Evaluasi dan pengembangan standar pelayanan kesahtan</v>
          </cell>
        </row>
        <row r="441">
          <cell r="A441" t="str">
            <v>1.02.23.03</v>
          </cell>
          <cell r="B441" t="str">
            <v>Pembangunan dan pemutakhiran data dasar standar pelayanan kesehatan</v>
          </cell>
        </row>
        <row r="442">
          <cell r="A442" t="str">
            <v>1.02.23.04</v>
          </cell>
          <cell r="B442" t="str">
            <v>Penyusunan naskah akademis standar pelayanan kesehatan</v>
          </cell>
        </row>
        <row r="443">
          <cell r="A443" t="str">
            <v>1.02.23.05</v>
          </cell>
          <cell r="B443" t="str">
            <v>Penyusunan standar analisis belanja pelayanan kesehatan</v>
          </cell>
        </row>
        <row r="444">
          <cell r="A444" t="str">
            <v>1.02.23.06</v>
          </cell>
          <cell r="B444" t="str">
            <v>Monitoring, evaluasi dan pelaporan</v>
          </cell>
        </row>
        <row r="445">
          <cell r="A445" t="str">
            <v>1.02.24.01</v>
          </cell>
          <cell r="B445" t="str">
            <v>Pelayanan operasi katarak</v>
          </cell>
        </row>
        <row r="446">
          <cell r="A446" t="str">
            <v>1.02.24.02</v>
          </cell>
          <cell r="B446" t="str">
            <v>Pelayanan kesehatan THT</v>
          </cell>
        </row>
        <row r="447">
          <cell r="A447" t="str">
            <v>1.02.24.03</v>
          </cell>
          <cell r="B447" t="str">
            <v>Pelayanan operasi bibir sumbing</v>
          </cell>
        </row>
        <row r="448">
          <cell r="A448" t="str">
            <v>1.02.24.04</v>
          </cell>
          <cell r="B448" t="str">
            <v>Pelayanan sunatan masal</v>
          </cell>
        </row>
        <row r="449">
          <cell r="A449" t="str">
            <v>1.02.24.05</v>
          </cell>
          <cell r="B449" t="str">
            <v>Penanggulangan ISPA</v>
          </cell>
        </row>
        <row r="450">
          <cell r="A450" t="str">
            <v>1.02.24.06</v>
          </cell>
          <cell r="B450" t="str">
            <v>Penanggulangan penyakit cacingan</v>
          </cell>
        </row>
        <row r="451">
          <cell r="A451" t="str">
            <v>1.02.24.07</v>
          </cell>
          <cell r="B451" t="str">
            <v>Pelayanan kesehatan kulit dan kelamin</v>
          </cell>
        </row>
        <row r="452">
          <cell r="A452" t="str">
            <v>1.02.24.08</v>
          </cell>
          <cell r="B452" t="str">
            <v>Pelayanan kesehatan akibat gizi buruk/busung lapar</v>
          </cell>
        </row>
        <row r="453">
          <cell r="A453" t="str">
            <v>1.02.24.09</v>
          </cell>
          <cell r="B453" t="str">
            <v>Pelayanan kesehatan akibat lumpuh kayu</v>
          </cell>
        </row>
        <row r="454">
          <cell r="A454" t="str">
            <v>1.02.24.10</v>
          </cell>
          <cell r="B454" t="str">
            <v>Monitoring, evaluasi dan pelaporan</v>
          </cell>
        </row>
        <row r="455">
          <cell r="A455" t="str">
            <v>1.02.25.01</v>
          </cell>
          <cell r="B455" t="str">
            <v>Pembangunan puskesmas</v>
          </cell>
        </row>
        <row r="456">
          <cell r="A456" t="str">
            <v>1.02.25.02</v>
          </cell>
          <cell r="B456" t="str">
            <v>Pembangunan puskesmas pembantu</v>
          </cell>
        </row>
        <row r="457">
          <cell r="A457" t="str">
            <v>1.02.25.03</v>
          </cell>
          <cell r="B457" t="str">
            <v>Pengadaaan puskesmas perairan</v>
          </cell>
        </row>
        <row r="458">
          <cell r="A458" t="str">
            <v>1.02.25.04</v>
          </cell>
          <cell r="B458" t="str">
            <v>Pengadaaan puskesmas keliling</v>
          </cell>
        </row>
        <row r="459">
          <cell r="A459" t="str">
            <v>1.02.25.05</v>
          </cell>
          <cell r="B459" t="str">
            <v>Pembangunan posyandu</v>
          </cell>
        </row>
        <row r="460">
          <cell r="A460" t="str">
            <v>1.02.25.07</v>
          </cell>
          <cell r="B460" t="str">
            <v>Pengadaaan sarana dan prasarana puskesmas</v>
          </cell>
        </row>
        <row r="461">
          <cell r="A461" t="str">
            <v>1.02.25.08</v>
          </cell>
          <cell r="B461" t="str">
            <v>Pengadaaan sarana dan prasarana puskesmas pembantu</v>
          </cell>
        </row>
        <row r="462">
          <cell r="A462" t="str">
            <v>1.02.25.09</v>
          </cell>
          <cell r="B462" t="str">
            <v>Pengadaaan sarana dan prasarana puskesmas perairan</v>
          </cell>
        </row>
        <row r="463">
          <cell r="A463" t="str">
            <v>1.02.25.11</v>
          </cell>
          <cell r="B463" t="str">
            <v>Pengadaaan sarana dan prasarana keliling</v>
          </cell>
        </row>
        <row r="464">
          <cell r="A464" t="str">
            <v>1.02.25.12</v>
          </cell>
          <cell r="B464" t="str">
            <v>Peningkatan puskesmas menjadi puskesmas rawat inap</v>
          </cell>
        </row>
        <row r="465">
          <cell r="A465" t="str">
            <v>1.02.25.13</v>
          </cell>
          <cell r="B465" t="str">
            <v>Peningkatan puskesmas pembantu menjadi puskesmas</v>
          </cell>
        </row>
        <row r="466">
          <cell r="A466" t="str">
            <v>1.02.25.14</v>
          </cell>
          <cell r="B466" t="str">
            <v>Pemeliharaan rutin/berkala sarana dan prasarana puskesmas</v>
          </cell>
        </row>
        <row r="467">
          <cell r="A467" t="str">
            <v>1.02.25.15</v>
          </cell>
          <cell r="B467" t="str">
            <v>Pemeliharaan rutin/berkala saranan dan prasarana puskesmas pembantu</v>
          </cell>
        </row>
        <row r="468">
          <cell r="A468" t="str">
            <v>1.02.25.16</v>
          </cell>
          <cell r="B468" t="str">
            <v>Pemeliharaan rutin/berkala saranan dan prasarana puskesmas perairan</v>
          </cell>
        </row>
        <row r="469">
          <cell r="A469" t="str">
            <v>1.02.25.17</v>
          </cell>
          <cell r="B469" t="str">
            <v>Pemeliharaan rutin/berkala saranan dan prasarana puskesmas keliling</v>
          </cell>
        </row>
        <row r="470">
          <cell r="A470" t="str">
            <v>1.02.25.18</v>
          </cell>
          <cell r="B470" t="str">
            <v>Pemeliharaan rutin/berkala saranan dan prasarana posyandu</v>
          </cell>
        </row>
        <row r="471">
          <cell r="A471" t="str">
            <v>1.02.25.19</v>
          </cell>
          <cell r="B471" t="str">
            <v>Peningkatan puskesmas menjadi puskesmas rawat inap</v>
          </cell>
        </row>
        <row r="472">
          <cell r="A472" t="str">
            <v>1.02.25.20</v>
          </cell>
          <cell r="B472" t="str">
            <v>Peningkatan puskesmas pembantu menjadi puskesmas</v>
          </cell>
        </row>
        <row r="473">
          <cell r="A473" t="str">
            <v>1.02.25.21</v>
          </cell>
          <cell r="B473" t="str">
            <v>Rehabilitasi sedang/berat puskesmas pembatu</v>
          </cell>
        </row>
        <row r="474">
          <cell r="A474" t="str">
            <v>1.02.25.22</v>
          </cell>
          <cell r="B474" t="str">
            <v>Rehabilitasi sedang/berat puskesmas perairan</v>
          </cell>
        </row>
        <row r="475">
          <cell r="A475" t="str">
            <v>1.02.25.23</v>
          </cell>
          <cell r="B475" t="str">
            <v>Monitoring, evaluasi dan pelaporan</v>
          </cell>
        </row>
        <row r="476">
          <cell r="A476" t="str">
            <v>1.02.26.01</v>
          </cell>
          <cell r="B476" t="str">
            <v>Pembangunan rumah sakit</v>
          </cell>
        </row>
        <row r="477">
          <cell r="A477" t="str">
            <v>1.02.26.02</v>
          </cell>
          <cell r="B477" t="str">
            <v>Pembangunan ruang poliklinik rumah sakit</v>
          </cell>
        </row>
        <row r="478">
          <cell r="A478" t="str">
            <v>1.02.26.03</v>
          </cell>
          <cell r="B478" t="str">
            <v>Pembangunan gudang obat/apotik</v>
          </cell>
        </row>
        <row r="479">
          <cell r="A479" t="str">
            <v>1.02.26.04</v>
          </cell>
          <cell r="B479" t="str">
            <v>Penambahan ruang rawat inap rumah sakit (VVIP, VIP, Kelas I,II,III)</v>
          </cell>
        </row>
        <row r="480">
          <cell r="A480" t="str">
            <v>1.02.26.05</v>
          </cell>
          <cell r="B480" t="str">
            <v>Pengembangan ruang gawat darurat</v>
          </cell>
        </row>
        <row r="481">
          <cell r="A481" t="str">
            <v>1.02.26.06</v>
          </cell>
          <cell r="B481" t="str">
            <v>Pengambangan ruang ICU, ICCU, NICU</v>
          </cell>
        </row>
        <row r="482">
          <cell r="A482" t="str">
            <v>1.02.26.07</v>
          </cell>
          <cell r="B482" t="str">
            <v>Pengembangan ruang operasi</v>
          </cell>
        </row>
        <row r="483">
          <cell r="A483" t="str">
            <v>1.02.26.08</v>
          </cell>
          <cell r="B483" t="str">
            <v>Pengambangan ruang terapi</v>
          </cell>
        </row>
        <row r="484">
          <cell r="A484" t="str">
            <v>1.02.26.09</v>
          </cell>
          <cell r="B484" t="str">
            <v>Pengembangan ruang isolasi</v>
          </cell>
        </row>
        <row r="485">
          <cell r="A485" t="str">
            <v>1.02.26.10</v>
          </cell>
          <cell r="B485" t="str">
            <v>Pengembangan ruang bersalin</v>
          </cell>
        </row>
        <row r="486">
          <cell r="A486" t="str">
            <v>1.02.26.11</v>
          </cell>
          <cell r="B486" t="str">
            <v>Pengembangan ruang inkubator</v>
          </cell>
        </row>
        <row r="487">
          <cell r="A487" t="str">
            <v>1.02.26.12</v>
          </cell>
          <cell r="B487" t="str">
            <v>Pengembangan ruang bayi</v>
          </cell>
        </row>
        <row r="488">
          <cell r="A488" t="str">
            <v>1.02.26.13</v>
          </cell>
          <cell r="B488" t="str">
            <v>Pengembangan ruang rontgen</v>
          </cell>
        </row>
        <row r="489">
          <cell r="A489" t="str">
            <v>1.02.26.14</v>
          </cell>
          <cell r="B489" t="str">
            <v>Pengembangan ruang laboratorium rumah sakit</v>
          </cell>
        </row>
        <row r="490">
          <cell r="A490" t="str">
            <v>1.02.26.15</v>
          </cell>
          <cell r="B490" t="str">
            <v>Pembangunan kamar jenazah</v>
          </cell>
        </row>
        <row r="491">
          <cell r="A491" t="str">
            <v>1.02.26.16</v>
          </cell>
          <cell r="B491" t="str">
            <v>Pembangunan instalasi pengolahan limbah rumah sakit</v>
          </cell>
        </row>
        <row r="492">
          <cell r="A492" t="str">
            <v>1.02.26.17</v>
          </cell>
          <cell r="B492" t="str">
            <v>Rehabilitasi bangunan rumah sakit</v>
          </cell>
        </row>
        <row r="493">
          <cell r="A493" t="str">
            <v>1.02.26.18</v>
          </cell>
          <cell r="B493" t="str">
            <v>Pengadaan alat-alat rumah sakit</v>
          </cell>
        </row>
        <row r="494">
          <cell r="A494" t="str">
            <v>1.02.26.19</v>
          </cell>
          <cell r="B494" t="str">
            <v>Pengadaan obat-obatan rumah sakit</v>
          </cell>
        </row>
        <row r="495">
          <cell r="A495" t="str">
            <v>1.02.26.20</v>
          </cell>
          <cell r="B495" t="str">
            <v>Pengadaan ambulance/mobil jenazah</v>
          </cell>
        </row>
        <row r="496">
          <cell r="A496" t="str">
            <v>1.02.26.21</v>
          </cell>
          <cell r="B496" t="str">
            <v>Pengadaan mebeleur rumah sakit</v>
          </cell>
        </row>
        <row r="497">
          <cell r="A497" t="str">
            <v>1.02.26.22</v>
          </cell>
          <cell r="B497" t="str">
            <v>Pengadaan perlengkapan rumah tangga rumah sakit (dapur, ruang pasien, laundry, ruang tunggu dan lain-lain)</v>
          </cell>
        </row>
        <row r="498">
          <cell r="A498" t="str">
            <v>1.02.26.23</v>
          </cell>
          <cell r="B498" t="str">
            <v>Pengadaan bahan-bahan logistik rumah sakit</v>
          </cell>
        </row>
        <row r="499">
          <cell r="A499" t="str">
            <v>1.02.26.24</v>
          </cell>
          <cell r="B499" t="str">
            <v>Pengadaan pencetakan administrasi dan surat menyurat rumah sakit</v>
          </cell>
        </row>
        <row r="500">
          <cell r="A500" t="str">
            <v>1.02.26.25</v>
          </cell>
          <cell r="B500" t="str">
            <v>Pengembangan tipe rumah sakit</v>
          </cell>
        </row>
        <row r="501">
          <cell r="A501" t="str">
            <v>1.02.26.26</v>
          </cell>
          <cell r="B501" t="str">
            <v>Monitoring, evaluasi dan pelaporan</v>
          </cell>
        </row>
        <row r="502">
          <cell r="A502" t="str">
            <v>1.02.27.01</v>
          </cell>
          <cell r="B502" t="str">
            <v>Pemeliharaan rutin/berkala rumah sakit</v>
          </cell>
        </row>
        <row r="503">
          <cell r="A503" t="str">
            <v>1.02.27.02</v>
          </cell>
          <cell r="B503" t="str">
            <v>Pemeliharaan rutin/berkala ruang poliklinik rumah sakit</v>
          </cell>
        </row>
        <row r="504">
          <cell r="A504" t="str">
            <v>1.02.27.03</v>
          </cell>
          <cell r="B504" t="str">
            <v>Pemeliharaan rutin/berkala gudang obat/apotik</v>
          </cell>
        </row>
        <row r="505">
          <cell r="A505" t="str">
            <v>1.02.27.04</v>
          </cell>
          <cell r="B505" t="str">
            <v>Pemeliharaan rutin/berkala ruang rawat inap rumah sakit (VVIP, VIP, Kelas I,II,III)</v>
          </cell>
        </row>
        <row r="506">
          <cell r="A506" t="str">
            <v>1.02.27.05</v>
          </cell>
          <cell r="B506" t="str">
            <v>Pemeliharaan rutin/berkala ruang gawat darurat</v>
          </cell>
        </row>
        <row r="507">
          <cell r="A507" t="str">
            <v>1.02.27.06</v>
          </cell>
          <cell r="B507" t="str">
            <v>Pemeliharaan rutin/berkala ruang ICU, ICCU, NICU</v>
          </cell>
        </row>
        <row r="508">
          <cell r="A508" t="str">
            <v>1.02.27.07</v>
          </cell>
          <cell r="B508" t="str">
            <v>Pemeliharaan rutin/berkala ruang operasi</v>
          </cell>
        </row>
        <row r="509">
          <cell r="A509" t="str">
            <v>1.02.27.08</v>
          </cell>
          <cell r="B509" t="str">
            <v>Pemeliharaan rutin/berkala ruang terapi</v>
          </cell>
        </row>
        <row r="510">
          <cell r="A510" t="str">
            <v>1.02.27.09</v>
          </cell>
          <cell r="B510" t="str">
            <v>Pemeliharaan rutin/berkala ruang isolasi</v>
          </cell>
        </row>
        <row r="511">
          <cell r="A511" t="str">
            <v>1.02.27.10</v>
          </cell>
          <cell r="B511" t="str">
            <v>Pemeliharaan rutin/berkala ruang bersalin</v>
          </cell>
        </row>
        <row r="512">
          <cell r="A512" t="str">
            <v>1.02.27.11</v>
          </cell>
          <cell r="B512" t="str">
            <v>Pemeliharaan rutin/berkala ruang inkubator</v>
          </cell>
        </row>
        <row r="513">
          <cell r="A513" t="str">
            <v>1.02.27.12</v>
          </cell>
          <cell r="B513" t="str">
            <v>Pemeliharaan rutin/berkala ruang bayi</v>
          </cell>
        </row>
        <row r="514">
          <cell r="A514" t="str">
            <v>1.02.27.13</v>
          </cell>
          <cell r="B514" t="str">
            <v>Pemeliharaan rutin/berkala ruang rontgen</v>
          </cell>
        </row>
        <row r="515">
          <cell r="A515" t="str">
            <v>1.02.27.14</v>
          </cell>
          <cell r="B515" t="str">
            <v>Pemeliharaan rutin/berkala ruang laboratorium rumah sakit</v>
          </cell>
        </row>
        <row r="516">
          <cell r="A516" t="str">
            <v>1.02.27.15</v>
          </cell>
          <cell r="B516" t="str">
            <v>Pemeliharaan rutin/berkala kamar jenazah</v>
          </cell>
        </row>
        <row r="517">
          <cell r="A517" t="str">
            <v>1.02.27.16</v>
          </cell>
          <cell r="B517" t="str">
            <v>Pemeliharaan rutin/berkala instalasi pengolahan limbah rumah sakit</v>
          </cell>
        </row>
        <row r="518">
          <cell r="A518" t="str">
            <v>1.02.27.17</v>
          </cell>
          <cell r="B518" t="str">
            <v>Pemeliharaan rutin/berkala alat-alat kesehatan rumah sakit</v>
          </cell>
        </row>
        <row r="519">
          <cell r="A519" t="str">
            <v>1.02.27.18</v>
          </cell>
          <cell r="B519" t="str">
            <v>Pemeliharaan rutin/berkala ambulance/mobil jenazah</v>
          </cell>
        </row>
        <row r="520">
          <cell r="A520" t="str">
            <v>1.02.27.19</v>
          </cell>
          <cell r="B520" t="str">
            <v>Pemeliharaan rutin/berkala mebeleur rumah sakit</v>
          </cell>
        </row>
        <row r="521">
          <cell r="A521" t="str">
            <v>1.02.27.20</v>
          </cell>
          <cell r="B521" t="str">
            <v>Pemeliharaan rutin/berkala perlengkapan rumah sakit</v>
          </cell>
        </row>
        <row r="522">
          <cell r="A522" t="str">
            <v>1.02.27.21</v>
          </cell>
          <cell r="B522" t="str">
            <v>Monitoring, evaluasi dan pelaporan</v>
          </cell>
        </row>
        <row r="523">
          <cell r="A523" t="str">
            <v>1.02.28.01</v>
          </cell>
          <cell r="B523" t="str">
            <v>kemitraan asuransi kesehatan masyarakat</v>
          </cell>
        </row>
        <row r="524">
          <cell r="A524" t="str">
            <v>1.02.28.02</v>
          </cell>
          <cell r="B524" t="str">
            <v>kemitraan pencegahan dan pemberantasan penyakit menular</v>
          </cell>
        </row>
        <row r="525">
          <cell r="A525" t="str">
            <v>1.02.28.03</v>
          </cell>
          <cell r="B525" t="str">
            <v>kemitraan pengolahan limbah rumah sakit</v>
          </cell>
        </row>
        <row r="526">
          <cell r="A526" t="str">
            <v>1.02.28.04</v>
          </cell>
          <cell r="B526" t="str">
            <v>kemitraan alih teknologi kedokteran dan kesehatan</v>
          </cell>
        </row>
        <row r="527">
          <cell r="A527" t="str">
            <v>1.02.28.05</v>
          </cell>
          <cell r="B527" t="str">
            <v>kemitraan peningkatan kualitas dokter dan paramedis</v>
          </cell>
        </row>
        <row r="528">
          <cell r="A528" t="str">
            <v>1.02.28.06</v>
          </cell>
          <cell r="B528" t="str">
            <v>kemitraan  pengobatan lanjutan bagi pasien rujukan</v>
          </cell>
        </row>
        <row r="529">
          <cell r="A529" t="str">
            <v>1.02.28.07</v>
          </cell>
          <cell r="B529" t="str">
            <v>kemitraan  pengobatan bagi pasien kurang mampu</v>
          </cell>
        </row>
        <row r="530">
          <cell r="A530" t="str">
            <v>1.02.28.08</v>
          </cell>
          <cell r="B530" t="str">
            <v>Monitoring, evaluasi dan pelaporan</v>
          </cell>
        </row>
        <row r="531">
          <cell r="A531" t="str">
            <v>1.02.29.01</v>
          </cell>
          <cell r="B531" t="str">
            <v>Penyuluhan kesehatan anak balita</v>
          </cell>
        </row>
        <row r="532">
          <cell r="A532" t="str">
            <v>1.02.29.02</v>
          </cell>
          <cell r="B532" t="str">
            <v>Imunisasi bagi anak balita</v>
          </cell>
        </row>
        <row r="533">
          <cell r="A533" t="str">
            <v>1.02.29.03</v>
          </cell>
          <cell r="B533" t="str">
            <v>Rekrutmen tenaga pelayanan kesehatan anak balita</v>
          </cell>
        </row>
        <row r="534">
          <cell r="A534" t="str">
            <v>1.02.29.04</v>
          </cell>
          <cell r="B534" t="str">
            <v>Pelatihan dan pendidikan perawatan anak balita</v>
          </cell>
        </row>
        <row r="535">
          <cell r="A535" t="str">
            <v>1.02.29.05</v>
          </cell>
          <cell r="B535" t="str">
            <v>Pembangunan sarana dan prasarana khusus pelayanan perawatan anak balita</v>
          </cell>
        </row>
        <row r="536">
          <cell r="A536" t="str">
            <v>1.02.29.06</v>
          </cell>
          <cell r="B536" t="str">
            <v>Pembangunan panti asuhan anak terlantar balita</v>
          </cell>
        </row>
        <row r="537">
          <cell r="A537" t="str">
            <v>1.02.29.07</v>
          </cell>
          <cell r="B537" t="str">
            <v>Monitoring, evaluasi dan pelaporan</v>
          </cell>
        </row>
        <row r="538">
          <cell r="A538" t="str">
            <v>1.02.30.01</v>
          </cell>
          <cell r="B538" t="str">
            <v>Pelayanan pemeliharaan kesehatan</v>
          </cell>
        </row>
        <row r="539">
          <cell r="A539" t="str">
            <v>1.02.30.02</v>
          </cell>
          <cell r="B539" t="str">
            <v>rekruitmen tenaga perawat kesehatan</v>
          </cell>
        </row>
        <row r="540">
          <cell r="A540" t="str">
            <v>1.02.30.03</v>
          </cell>
          <cell r="B540" t="str">
            <v>Pendidikan dan pelatihan perawatan kesehatan</v>
          </cell>
        </row>
        <row r="541">
          <cell r="A541" t="str">
            <v>1.02.30.04</v>
          </cell>
          <cell r="B541" t="str">
            <v>Pembangunan pusat-pusat pelayanan kesehatan</v>
          </cell>
        </row>
        <row r="542">
          <cell r="A542" t="str">
            <v>1.02.30.05</v>
          </cell>
          <cell r="B542" t="str">
            <v>Pembangunan panti asuhan</v>
          </cell>
        </row>
        <row r="543">
          <cell r="A543" t="str">
            <v>1.02.30.06</v>
          </cell>
          <cell r="B543" t="str">
            <v>Pelayanan kesehatan</v>
          </cell>
        </row>
        <row r="544">
          <cell r="A544" t="str">
            <v>1.02.30.07</v>
          </cell>
          <cell r="B544" t="str">
            <v>Monitoring, evaluasi dan pelaporan</v>
          </cell>
        </row>
        <row r="545">
          <cell r="A545" t="str">
            <v>1.02.31.01</v>
          </cell>
          <cell r="B545" t="str">
            <v>Pengawasan keamanan dan kesehatan makanan hasil industri</v>
          </cell>
        </row>
        <row r="546">
          <cell r="A546" t="str">
            <v>1.02.31.02</v>
          </cell>
          <cell r="B546" t="str">
            <v>Pengawasan dan pengendalian keamanan dan kesehatan makanan hasil produksi rumah tangga</v>
          </cell>
        </row>
        <row r="547">
          <cell r="A547" t="str">
            <v>1.02.31.03</v>
          </cell>
          <cell r="B547" t="str">
            <v>Pengawasan dan pengendalian keamanan dan kesehatan makanan restaurant</v>
          </cell>
        </row>
        <row r="548">
          <cell r="A548" t="str">
            <v>1.02.31.04</v>
          </cell>
          <cell r="B548" t="str">
            <v>Monitoring, evaluasi dan pelaporan</v>
          </cell>
        </row>
        <row r="549">
          <cell r="A549" t="str">
            <v>1.02.32.01</v>
          </cell>
          <cell r="B549" t="str">
            <v>Penyuluhan kesehatan bagi ibu hamil dari keluarga kurang mampu</v>
          </cell>
        </row>
        <row r="550">
          <cell r="A550" t="str">
            <v>1.02.32.02</v>
          </cell>
          <cell r="B550" t="str">
            <v>Perawatan berkala bagi ibu hamil dari keluarga kurang mampu</v>
          </cell>
        </row>
        <row r="551">
          <cell r="A551" t="str">
            <v>1.02.32.03</v>
          </cell>
          <cell r="B551" t="str">
            <v>Pertolongan persalinan bagi ibu hamil dari keluarga kurang mampu</v>
          </cell>
        </row>
        <row r="552">
          <cell r="A552" t="str">
            <v>1.03.15.01</v>
          </cell>
          <cell r="B552" t="str">
            <v>Perencanaan pembangunan jalan</v>
          </cell>
        </row>
        <row r="553">
          <cell r="A553" t="str">
            <v>1.03.15.02</v>
          </cell>
          <cell r="B553" t="str">
            <v>Survei kontur jalan dan jembatan</v>
          </cell>
        </row>
        <row r="554">
          <cell r="A554" t="str">
            <v>1.03.15.03</v>
          </cell>
          <cell r="B554" t="str">
            <v>Pembangunan jalan</v>
          </cell>
        </row>
        <row r="555">
          <cell r="A555" t="str">
            <v>1.03.15.04</v>
          </cell>
          <cell r="B555" t="str">
            <v>Perencanaan pembangunan jembatan</v>
          </cell>
        </row>
        <row r="556">
          <cell r="A556" t="str">
            <v>1.03.15.05</v>
          </cell>
          <cell r="B556" t="str">
            <v>Pembangunan jembatan</v>
          </cell>
        </row>
        <row r="557">
          <cell r="A557" t="str">
            <v>1.03.15.06</v>
          </cell>
          <cell r="B557" t="str">
            <v>Monitoring, evaluasi dan pelaporan</v>
          </cell>
        </row>
        <row r="558">
          <cell r="A558" t="str">
            <v>1.03.16.01</v>
          </cell>
          <cell r="B558" t="str">
            <v>Perencanaan Pembangunan saluran drainase/gorong-gorong</v>
          </cell>
        </row>
        <row r="559">
          <cell r="A559" t="str">
            <v>1.03.16.02</v>
          </cell>
          <cell r="B559" t="str">
            <v>Survei kontur saluran drainase/gorong-gorong</v>
          </cell>
        </row>
        <row r="560">
          <cell r="A560" t="str">
            <v>1.03.16.03</v>
          </cell>
          <cell r="B560" t="str">
            <v>Pembangunan saluran drainase/gorong-gorong</v>
          </cell>
        </row>
        <row r="561">
          <cell r="A561" t="str">
            <v>1.03.16.04</v>
          </cell>
          <cell r="B561" t="str">
            <v>Monitoring, evaluasi dan pelaporan</v>
          </cell>
        </row>
        <row r="562">
          <cell r="A562" t="str">
            <v>1.03.17.01</v>
          </cell>
          <cell r="B562" t="str">
            <v>Perencanaan turap/talud/brojong</v>
          </cell>
        </row>
        <row r="563">
          <cell r="A563" t="str">
            <v>1.03.17.02</v>
          </cell>
          <cell r="B563" t="str">
            <v>Survei kemiringan lereng turap/talud/bronjong</v>
          </cell>
        </row>
        <row r="564">
          <cell r="A564" t="str">
            <v>1.03.17.03</v>
          </cell>
          <cell r="B564" t="str">
            <v>Pembangunan turap/talud/bronjong</v>
          </cell>
        </row>
        <row r="565">
          <cell r="A565" t="str">
            <v>1.03.17.04</v>
          </cell>
          <cell r="B565" t="str">
            <v>Monitoring, evaluasi dan pelaporan</v>
          </cell>
        </row>
        <row r="566">
          <cell r="A566" t="str">
            <v>1.03.18.01</v>
          </cell>
          <cell r="B566" t="str">
            <v>Perencanaan rehabilitasi/pemeliharaan jalan</v>
          </cell>
        </row>
        <row r="567">
          <cell r="A567" t="str">
            <v>1.03.18.02</v>
          </cell>
          <cell r="B567" t="str">
            <v>Perencanaan rehabilitasi/pemeliharaan jembatan</v>
          </cell>
        </row>
        <row r="568">
          <cell r="A568" t="str">
            <v>1.03.18.03</v>
          </cell>
          <cell r="B568" t="str">
            <v>Rehabilitasi/pemeliharaan jalan</v>
          </cell>
        </row>
        <row r="569">
          <cell r="A569" t="str">
            <v>1.03.18.04</v>
          </cell>
          <cell r="B569" t="str">
            <v>Rehabilitasi/pemeliharaan jembatan</v>
          </cell>
        </row>
        <row r="570">
          <cell r="A570" t="str">
            <v>1.03.18.05</v>
          </cell>
          <cell r="B570" t="str">
            <v>Monitoring, evaluasi dan pelaporan</v>
          </cell>
        </row>
        <row r="571">
          <cell r="A571" t="str">
            <v>1.03.19.01</v>
          </cell>
          <cell r="B571" t="str">
            <v>Perencanaan rehabilitasi/pemeliharaan talud/bronjong</v>
          </cell>
        </row>
        <row r="572">
          <cell r="A572" t="str">
            <v>1.03.19.02</v>
          </cell>
          <cell r="B572" t="str">
            <v>Perencanaan rehabilitasi/pemeliharaan talud/bronjong</v>
          </cell>
        </row>
        <row r="573">
          <cell r="A573" t="str">
            <v>1.03.19.03</v>
          </cell>
          <cell r="B573" t="str">
            <v>Monitoring, evaluasi dan pelaporan</v>
          </cell>
        </row>
        <row r="574">
          <cell r="A574" t="str">
            <v>1.03.20.01</v>
          </cell>
          <cell r="B574" t="str">
            <v>Inspeksi kondisi Jalan</v>
          </cell>
        </row>
        <row r="575">
          <cell r="A575" t="str">
            <v>1.03.20.02</v>
          </cell>
          <cell r="B575" t="str">
            <v>Inspeksi kondisi  Jembatan</v>
          </cell>
        </row>
        <row r="576">
          <cell r="A576" t="str">
            <v>1.03.20.03</v>
          </cell>
          <cell r="B576" t="str">
            <v>Evaluasi dan pelaporan</v>
          </cell>
        </row>
        <row r="577">
          <cell r="A577" t="str">
            <v>1.03.21.01</v>
          </cell>
          <cell r="B577" t="str">
            <v>Rehabilitasi jalan dalam kondisi tanggap darurat</v>
          </cell>
        </row>
        <row r="578">
          <cell r="A578" t="str">
            <v>1.03.21.02</v>
          </cell>
          <cell r="B578" t="str">
            <v>Rehabilitasi jembatan dalam kondisi tanggap darurat</v>
          </cell>
        </row>
        <row r="579">
          <cell r="A579" t="str">
            <v>1.03.21.03</v>
          </cell>
          <cell r="B579" t="str">
            <v>Monitoring, evaluasi dan pelaporan</v>
          </cell>
        </row>
        <row r="580">
          <cell r="A580" t="str">
            <v>1.03.22.01</v>
          </cell>
          <cell r="B580" t="str">
            <v>Penyusunan sistem informasi/data base jalan</v>
          </cell>
        </row>
        <row r="581">
          <cell r="A581" t="str">
            <v>1.03.22.02</v>
          </cell>
          <cell r="B581" t="str">
            <v>Penyusunan sistem informasi/data base jembatan</v>
          </cell>
        </row>
        <row r="582">
          <cell r="A582" t="str">
            <v>1.03.22.03</v>
          </cell>
          <cell r="B582" t="str">
            <v>Monitoring, evaluasi dan pelaporan</v>
          </cell>
        </row>
        <row r="583">
          <cell r="A583" t="str">
            <v>1.03.23.01</v>
          </cell>
          <cell r="B583" t="str">
            <v>Pembangunan gedung balai latihan kebinamargaan</v>
          </cell>
        </row>
        <row r="584">
          <cell r="A584" t="str">
            <v>1.03.23.02</v>
          </cell>
          <cell r="B584" t="str">
            <v>Pembangunan gedung workshop</v>
          </cell>
        </row>
        <row r="585">
          <cell r="A585" t="str">
            <v>1.03.23.03</v>
          </cell>
          <cell r="B585" t="str">
            <v>Pembangunan laboratorium kebinamargaan</v>
          </cell>
        </row>
        <row r="586">
          <cell r="A586" t="str">
            <v>1.03.23.04</v>
          </cell>
          <cell r="B586" t="str">
            <v>Pengadaan alat-alat berat</v>
          </cell>
        </row>
        <row r="587">
          <cell r="A587" t="str">
            <v>1.03.23.05</v>
          </cell>
          <cell r="B587" t="str">
            <v>Pengadaan peralatan dan perlengkapan bengkel alat-alat berat</v>
          </cell>
        </row>
        <row r="588">
          <cell r="A588" t="str">
            <v>1.03.23.06</v>
          </cell>
          <cell r="B588" t="str">
            <v>Pengadaan alat-alat ukur dan bahan labolatorium kebinamargaan</v>
          </cell>
        </row>
        <row r="589">
          <cell r="A589" t="str">
            <v>1.03.23.07</v>
          </cell>
          <cell r="B589" t="str">
            <v>Rehabilitasi/pemeliharaan gedung balai latihan kebinamargaan</v>
          </cell>
        </row>
        <row r="590">
          <cell r="A590" t="str">
            <v>1.03.23.08</v>
          </cell>
          <cell r="B590" t="str">
            <v>Rehabilitasi/pemeliharaan gedung workshop</v>
          </cell>
        </row>
        <row r="591">
          <cell r="A591" t="str">
            <v>1.03.23.09</v>
          </cell>
          <cell r="B591" t="str">
            <v>Rehabilitasi/pemeliharaan laboratorium kebinamargaan</v>
          </cell>
        </row>
        <row r="592">
          <cell r="A592" t="str">
            <v>1.03.23.10</v>
          </cell>
          <cell r="B592" t="str">
            <v>Rehabilitasi/pemeliharaan alat-alat bera</v>
          </cell>
        </row>
        <row r="593">
          <cell r="A593" t="str">
            <v>1.03.23.11</v>
          </cell>
          <cell r="B593" t="str">
            <v>Rehabilitasi/pemeliharaan peralatan dan perlengkapan bengkel alat-alat berat</v>
          </cell>
        </row>
        <row r="594">
          <cell r="A594" t="str">
            <v>1.03.23.12</v>
          </cell>
          <cell r="B594" t="str">
            <v>Rehabilitasi/pemeliharaan alat-alat ukur dan bahan labolatorium kebinamargaan</v>
          </cell>
        </row>
        <row r="595">
          <cell r="A595" t="str">
            <v>1.03.23.13</v>
          </cell>
          <cell r="B595" t="str">
            <v>Monitoring, evaluasi dan pelaporan</v>
          </cell>
        </row>
        <row r="596">
          <cell r="A596" t="str">
            <v>1.03.24.01</v>
          </cell>
          <cell r="B596" t="str">
            <v>Perencanaan pembangunan jaringan irigasi</v>
          </cell>
        </row>
        <row r="597">
          <cell r="A597" t="str">
            <v>1.03.24.02</v>
          </cell>
          <cell r="B597" t="str">
            <v>Perencanaan pembangunan jaringan air bersih/air minum</v>
          </cell>
        </row>
        <row r="598">
          <cell r="A598" t="str">
            <v>1.03.24.03</v>
          </cell>
          <cell r="B598" t="str">
            <v>Perencanaan pembangunan reservoir</v>
          </cell>
        </row>
        <row r="599">
          <cell r="A599" t="str">
            <v>1.03.24.04</v>
          </cell>
          <cell r="B599" t="str">
            <v>Perencanaan pembangunan pintu air</v>
          </cell>
        </row>
        <row r="600">
          <cell r="A600" t="str">
            <v>1.03.24.05</v>
          </cell>
          <cell r="B600" t="str">
            <v>Perencanaan normalisasi saluran sungai</v>
          </cell>
        </row>
        <row r="601">
          <cell r="A601" t="str">
            <v>1.03.24.06</v>
          </cell>
          <cell r="B601" t="str">
            <v>Pembangunan jaringan air bersih/air minum</v>
          </cell>
        </row>
        <row r="602">
          <cell r="A602" t="str">
            <v>1.03.24.07</v>
          </cell>
          <cell r="B602" t="str">
            <v>Pembangunan reservoir</v>
          </cell>
        </row>
        <row r="603">
          <cell r="A603" t="str">
            <v>1.03.24.08</v>
          </cell>
          <cell r="B603" t="str">
            <v>Pembangunan pintu air</v>
          </cell>
        </row>
        <row r="604">
          <cell r="A604" t="str">
            <v>1.03.24.09</v>
          </cell>
          <cell r="B604" t="str">
            <v>Pelaksanaan normalisasi saluran sungai</v>
          </cell>
        </row>
        <row r="605">
          <cell r="A605" t="str">
            <v>1.03.24.10</v>
          </cell>
          <cell r="B605" t="str">
            <v>Rehabilitasi/pemeliharaan jaringan irigasi</v>
          </cell>
        </row>
        <row r="606">
          <cell r="A606" t="str">
            <v>1.03.24.11</v>
          </cell>
          <cell r="B606" t="str">
            <v>Rehabilitasi/pemeliharaan jaringan air bersih/air minum</v>
          </cell>
        </row>
        <row r="607">
          <cell r="A607" t="str">
            <v>1.03.24.12</v>
          </cell>
          <cell r="B607" t="str">
            <v>Rehabilitasi/pemeliharaan reservoir</v>
          </cell>
        </row>
        <row r="608">
          <cell r="A608" t="str">
            <v>1.03.24.13</v>
          </cell>
          <cell r="B608" t="str">
            <v>Rehabilitasi/pemeliharaan pintu air</v>
          </cell>
        </row>
        <row r="609">
          <cell r="A609" t="str">
            <v>1.03.24.14</v>
          </cell>
          <cell r="B609" t="str">
            <v>Rehabilitasi/pemeliharaan normalisasi saluran sungai</v>
          </cell>
        </row>
        <row r="610">
          <cell r="A610" t="str">
            <v>1.03.24.15</v>
          </cell>
          <cell r="B610" t="str">
            <v>Rehabilitasi/pemeliharaan jaringan irigasi yang telah dibangun</v>
          </cell>
        </row>
        <row r="611">
          <cell r="A611" t="str">
            <v>1.03.24.16</v>
          </cell>
          <cell r="B611" t="str">
            <v>Rehabilitasi/pemeliharaan petani pemakai air</v>
          </cell>
        </row>
        <row r="612">
          <cell r="A612" t="str">
            <v>1.03.24.17</v>
          </cell>
          <cell r="B612" t="str">
            <v>Monitoring, evaluasi dan pelaporan</v>
          </cell>
        </row>
        <row r="613">
          <cell r="A613" t="str">
            <v>1.03.25.01</v>
          </cell>
          <cell r="B613" t="str">
            <v>Pembangunan prasarana pengambilan dan saluran pembawa</v>
          </cell>
        </row>
        <row r="614">
          <cell r="A614" t="str">
            <v>1.03.25.02</v>
          </cell>
          <cell r="B614" t="str">
            <v>Rehabilitasi prasarana pengambilan dan saluran pembawa</v>
          </cell>
        </row>
        <row r="615">
          <cell r="A615" t="str">
            <v>1.03.25.03</v>
          </cell>
          <cell r="B615" t="str">
            <v>Pemeliharaan prasarana pengambilan dan saluran pembawa</v>
          </cell>
        </row>
        <row r="616">
          <cell r="A616" t="str">
            <v>1.03.25.04</v>
          </cell>
          <cell r="B616" t="str">
            <v>Pembangunan sumur-sumur air tanah</v>
          </cell>
        </row>
        <row r="617">
          <cell r="A617" t="str">
            <v>1.03.25.05</v>
          </cell>
          <cell r="B617" t="str">
            <v>Peningkatan partisipasi masyarakat dalam pengelolaan air</v>
          </cell>
        </row>
        <row r="618">
          <cell r="A618" t="str">
            <v>1.03.25.06</v>
          </cell>
          <cell r="B618" t="str">
            <v>Peningkatan distribusi penyediaan air baku</v>
          </cell>
        </row>
        <row r="619">
          <cell r="A619" t="str">
            <v>1.03.25.07</v>
          </cell>
          <cell r="B619" t="str">
            <v>Monitoring, evaluasi dan pelaporan</v>
          </cell>
        </row>
        <row r="620">
          <cell r="A620" t="str">
            <v>1.03.26.01</v>
          </cell>
          <cell r="B620" t="str">
            <v>Pembangunan embung dan bangunan penampung air lainnya</v>
          </cell>
        </row>
        <row r="621">
          <cell r="A621" t="str">
            <v>1.03.26.02</v>
          </cell>
          <cell r="B621" t="str">
            <v>Pemeliharaan dan rehabilitasi embung dan bangunan penampung air lainnya</v>
          </cell>
        </row>
        <row r="622">
          <cell r="A622" t="str">
            <v>1.03.26.03</v>
          </cell>
          <cell r="B622" t="str">
            <v>Rehabilitasi kawasan kritis daerah tangkapan sungai dan danau</v>
          </cell>
        </row>
        <row r="623">
          <cell r="A623" t="str">
            <v>1.03.26.04</v>
          </cell>
          <cell r="B623" t="str">
            <v>Rehabilitasi kawasan lindung daerah tangkapan sungai dan danau</v>
          </cell>
        </row>
        <row r="624">
          <cell r="A624" t="str">
            <v>1.03.26.05</v>
          </cell>
          <cell r="B624" t="str">
            <v>Peningkatan partisipasi masyarakat dalam pengelolaan sungai, danau dan sumber daya air lainnya</v>
          </cell>
        </row>
        <row r="625">
          <cell r="A625" t="str">
            <v>1.03.26.06</v>
          </cell>
          <cell r="B625" t="str">
            <v>Peningkatan konversi air tanah</v>
          </cell>
        </row>
        <row r="626">
          <cell r="A626" t="str">
            <v>1.03.26.07</v>
          </cell>
          <cell r="B626" t="str">
            <v>Monitoring, evaluasi dan pelaporan</v>
          </cell>
        </row>
        <row r="627">
          <cell r="A627" t="str">
            <v>1.03.27.01</v>
          </cell>
          <cell r="B627" t="str">
            <v>Penyediaan prasarana dan sarana air minum bagi masyarakat berpenghasilan rendah</v>
          </cell>
        </row>
        <row r="628">
          <cell r="A628" t="str">
            <v>1.03.27.02</v>
          </cell>
          <cell r="B628" t="str">
            <v>Penyediaan prasarana dan sarana air limbah</v>
          </cell>
        </row>
        <row r="629">
          <cell r="A629" t="str">
            <v>1.03.27.03</v>
          </cell>
          <cell r="B629" t="str">
            <v>Pengembangan teknologi pengolahan air minum dan air limbah</v>
          </cell>
        </row>
        <row r="630">
          <cell r="A630" t="str">
            <v>1.03.27.04</v>
          </cell>
          <cell r="B630" t="str">
            <v>Fasilitasi pembinaan teknik pengolahan air limbah</v>
          </cell>
        </row>
        <row r="631">
          <cell r="A631" t="str">
            <v>1.03.27.05</v>
          </cell>
          <cell r="B631" t="str">
            <v>Fasilitasi pembinaan teknik pengolahan air minum</v>
          </cell>
        </row>
        <row r="632">
          <cell r="A632" t="str">
            <v>1.03.27.06</v>
          </cell>
          <cell r="B632" t="str">
            <v>Pengembangan distribusi air minum</v>
          </cell>
        </row>
        <row r="633">
          <cell r="A633" t="str">
            <v>1.03.27.07</v>
          </cell>
          <cell r="B633" t="str">
            <v>Rehabilitasi/pemeliharaan sarana dan prasarana air minum</v>
          </cell>
        </row>
        <row r="634">
          <cell r="A634" t="str">
            <v>1.03.27.08</v>
          </cell>
          <cell r="B634" t="str">
            <v>Rehabilitasi/pemeliharaan sarana dan prasarana air limbah</v>
          </cell>
        </row>
        <row r="635">
          <cell r="A635" t="str">
            <v>1.03.27.09</v>
          </cell>
          <cell r="B635" t="str">
            <v>Monitoring, evaluasi dan pelaporan</v>
          </cell>
        </row>
        <row r="636">
          <cell r="A636" t="str">
            <v>1.03.28.01</v>
          </cell>
          <cell r="B636" t="str">
            <v>Pembangunan reservoir pengendali banjir</v>
          </cell>
        </row>
        <row r="637">
          <cell r="A637" t="str">
            <v>1.03.28.02</v>
          </cell>
          <cell r="B637" t="str">
            <v>Rehabilitasi/pemeliharaan reservoir pengendali banjir</v>
          </cell>
        </row>
        <row r="638">
          <cell r="A638" t="str">
            <v>1.03.28.03</v>
          </cell>
          <cell r="B638" t="str">
            <v>Rehabilitasi/pemeliharaan bantaran dan tanggul sungai</v>
          </cell>
        </row>
        <row r="639">
          <cell r="A639" t="str">
            <v>1.03.28.04</v>
          </cell>
          <cell r="B639" t="str">
            <v>Pengembangan pengelolaan daerah rawa dalam rangka pengendali banjir</v>
          </cell>
        </row>
        <row r="640">
          <cell r="A640" t="str">
            <v>1.03.28.05</v>
          </cell>
          <cell r="B640" t="str">
            <v>Peningkatan partisipasi masyarakat dalam penaggulangan banjir</v>
          </cell>
        </row>
        <row r="641">
          <cell r="A641" t="str">
            <v>1.03.28.06</v>
          </cell>
          <cell r="B641" t="str">
            <v>Mengendalikan banjir pada daerah tangkapan air dan badan-badan sungai</v>
          </cell>
        </row>
        <row r="642">
          <cell r="A642" t="str">
            <v>1.03.28.07</v>
          </cell>
          <cell r="B642" t="str">
            <v>Peningkatan pembersihan dan pengerukan sungai/kali</v>
          </cell>
        </row>
        <row r="643">
          <cell r="A643" t="str">
            <v>1.03.28.08</v>
          </cell>
          <cell r="B643" t="str">
            <v>Peningkatan pembangunan pusat-pusat pengendali banjir</v>
          </cell>
        </row>
        <row r="644">
          <cell r="A644" t="str">
            <v>1.03.28.09</v>
          </cell>
          <cell r="B644" t="str">
            <v>Pembangunan prasarana pengaman pantai</v>
          </cell>
        </row>
        <row r="645">
          <cell r="A645" t="str">
            <v>1.03.28.10</v>
          </cell>
          <cell r="B645" t="str">
            <v>Pembangunan tanggul pemecah ombak</v>
          </cell>
        </row>
        <row r="646">
          <cell r="A646" t="str">
            <v>1.03.28.11</v>
          </cell>
          <cell r="B646" t="str">
            <v>Monitoring, evaluasi dan pelaporan</v>
          </cell>
        </row>
        <row r="647">
          <cell r="A647" t="str">
            <v>1.03.29.01</v>
          </cell>
          <cell r="B647" t="str">
            <v>Perencanaan pengembangan infrastruktur</v>
          </cell>
        </row>
        <row r="648">
          <cell r="A648" t="str">
            <v>1.03.29.02</v>
          </cell>
          <cell r="B648" t="str">
            <v>Pembangunan/peningkatan infrastruktur</v>
          </cell>
        </row>
        <row r="649">
          <cell r="A649" t="str">
            <v>1.03.29.03</v>
          </cell>
          <cell r="B649" t="str">
            <v>Monitoring, evaluasi dan pelaporan</v>
          </cell>
        </row>
        <row r="650">
          <cell r="A650" t="str">
            <v>1.03.30.01</v>
          </cell>
          <cell r="B650" t="str">
            <v>Penataan lingkungan pemukiman penduduk perdesaan</v>
          </cell>
        </row>
        <row r="651">
          <cell r="A651" t="str">
            <v>1.03.30.02</v>
          </cell>
          <cell r="B651" t="str">
            <v>Pembangunan jalan dan jembatan perdesaan</v>
          </cell>
        </row>
        <row r="652">
          <cell r="A652" t="str">
            <v>1.03.30.03</v>
          </cell>
          <cell r="B652" t="str">
            <v>Pembangunan sarana dan prasarana air bersih perdesaaan</v>
          </cell>
        </row>
        <row r="653">
          <cell r="A653" t="str">
            <v>1.03.30.04</v>
          </cell>
          <cell r="B653" t="str">
            <v>Pembangunan pasar perdesaaan</v>
          </cell>
        </row>
        <row r="654">
          <cell r="A654" t="str">
            <v>1.03.30.05</v>
          </cell>
          <cell r="B654" t="str">
            <v>Rehabilitasi/pemeliharaan jalan dan jembatan perdesaaan</v>
          </cell>
        </row>
        <row r="655">
          <cell r="A655" t="str">
            <v>1.03.30.06</v>
          </cell>
          <cell r="B655" t="str">
            <v>Rehabilitasi/pemeliharaan sarana dan prasarana air bersih perdesaaan</v>
          </cell>
        </row>
        <row r="656">
          <cell r="A656" t="str">
            <v>1.03.30.07</v>
          </cell>
          <cell r="B656" t="str">
            <v>Rehabilitasi/pemeliharaan pasar pedesaaan</v>
          </cell>
        </row>
        <row r="657">
          <cell r="A657" t="str">
            <v>1.03.30.08</v>
          </cell>
          <cell r="B657" t="str">
            <v>Monitoring, evaluasi dan pelaporan</v>
          </cell>
        </row>
        <row r="658">
          <cell r="A658" t="str">
            <v>1.03.31.01</v>
          </cell>
          <cell r="B658" t="str">
            <v>Karya Bhakti TNI</v>
          </cell>
        </row>
        <row r="659">
          <cell r="A659" t="str">
            <v>1.03.31.02</v>
          </cell>
          <cell r="B659" t="str">
            <v>TMMD Manunggal TNI</v>
          </cell>
        </row>
        <row r="660">
          <cell r="A660" t="str">
            <v>1.03.31.03</v>
          </cell>
          <cell r="B660" t="str">
            <v>Satata seriksa manunggal TNI</v>
          </cell>
        </row>
        <row r="661">
          <cell r="A661" t="str">
            <v>1.04.15.01</v>
          </cell>
          <cell r="B661" t="str">
            <v>Penetapan kebijakan, strategi dan program perumahan</v>
          </cell>
        </row>
        <row r="662">
          <cell r="A662" t="str">
            <v>1.04.15.02</v>
          </cell>
          <cell r="B662" t="str">
            <v>Penyusunan norma, standar, pedoman, dan manual (NSPM)</v>
          </cell>
        </row>
        <row r="663">
          <cell r="A663" t="str">
            <v>1.04.15.03</v>
          </cell>
          <cell r="B663" t="str">
            <v>Koordinasi penyelenggaraan pengembangan perumahan</v>
          </cell>
        </row>
        <row r="664">
          <cell r="A664" t="str">
            <v>1.04.15.04</v>
          </cell>
          <cell r="B664" t="str">
            <v>Sosialisasi peraturan perundang-undangan di bidang perumahan</v>
          </cell>
        </row>
        <row r="665">
          <cell r="A665" t="str">
            <v>1.04.15.05</v>
          </cell>
          <cell r="B665" t="str">
            <v>Koordinasi pembangunan perumahan dengan lembaga/badan usaha</v>
          </cell>
        </row>
        <row r="666">
          <cell r="A666" t="str">
            <v>1.04.15.06</v>
          </cell>
          <cell r="B666" t="str">
            <v>Fasilitasi dan stimulasi pembangunan perumahan masyarakat kurang mampu</v>
          </cell>
        </row>
        <row r="667">
          <cell r="A667" t="str">
            <v>1.04.15.07</v>
          </cell>
          <cell r="B667" t="str">
            <v>Pembangunan sarana dan prasarana rumah sederhana sehat</v>
          </cell>
        </row>
        <row r="668">
          <cell r="A668" t="str">
            <v>1.04.15.08</v>
          </cell>
          <cell r="B668" t="str">
            <v>Monitoring, evaluasi dan pelaporan</v>
          </cell>
        </row>
        <row r="669">
          <cell r="A669" t="str">
            <v>1.04.15.09</v>
          </cell>
          <cell r="B669" t="str">
            <v>Peningkatan jalan lingkungan</v>
          </cell>
        </row>
        <row r="670">
          <cell r="A670" t="str">
            <v>1.04.16.01</v>
          </cell>
          <cell r="B670" t="str">
            <v>Koordinasi pengawasan dan pengendalian pelaksanaan kebijakan tentang pembangunan perumahan</v>
          </cell>
        </row>
        <row r="671">
          <cell r="A671" t="str">
            <v>1.04.16.02</v>
          </cell>
          <cell r="B671" t="str">
            <v>Penyediaan sarana air bersih dan sanitasi dasar terutama bagi masyarakat miskin</v>
          </cell>
        </row>
        <row r="672">
          <cell r="A672" t="str">
            <v>1.04.16.03</v>
          </cell>
          <cell r="B672" t="str">
            <v>Penyuluhan dan pengawasan kualitas lingkungan sehat perumahan</v>
          </cell>
        </row>
        <row r="673">
          <cell r="A673" t="str">
            <v>1.04.16.04</v>
          </cell>
          <cell r="B673" t="str">
            <v>Pengendalian dampak resiko pencemaran lingkungan</v>
          </cell>
        </row>
        <row r="674">
          <cell r="A674" t="str">
            <v>1.04.16.05</v>
          </cell>
          <cell r="B674" t="str">
            <v>Penetapan kebijakan dan strategi penyelenggaraan keserasian kawasan dan lingkungan hunian berimbang</v>
          </cell>
        </row>
        <row r="675">
          <cell r="A675" t="str">
            <v>1.04.16.06</v>
          </cell>
          <cell r="B675" t="str">
            <v>Monitoring, evaluasi dan pelaporan</v>
          </cell>
        </row>
        <row r="676">
          <cell r="A676" t="str">
            <v>1.04.17.01</v>
          </cell>
          <cell r="B676" t="str">
            <v>Fasilitasi pemberian kredit mikro untuk pembangunan dan perbaikan perumahan</v>
          </cell>
        </row>
        <row r="677">
          <cell r="A677" t="str">
            <v>1.04.17.02</v>
          </cell>
          <cell r="B677" t="str">
            <v>Fasilitasi pembangunan prasarana dan sarana dasar pemukiman berbasis masyarakat</v>
          </cell>
        </row>
        <row r="678">
          <cell r="A678" t="str">
            <v>1.04.17.03</v>
          </cell>
          <cell r="B678" t="str">
            <v>Peningkatan peran serta masyarakat dalam pelestarian lingkungan perumahan</v>
          </cell>
        </row>
        <row r="679">
          <cell r="A679" t="str">
            <v>1.04.17.04</v>
          </cell>
          <cell r="B679" t="str">
            <v>Peningkatan sistem pemberian kredit pemilikan rumah</v>
          </cell>
        </row>
        <row r="680">
          <cell r="A680" t="str">
            <v>1.04.17.05</v>
          </cell>
          <cell r="B680" t="str">
            <v>Sosialisasi dan fasilitasi jaminan kepastian hukum dan perlindungan hukum</v>
          </cell>
        </row>
        <row r="681">
          <cell r="A681" t="str">
            <v>1.04.17.06</v>
          </cell>
          <cell r="B681" t="str">
            <v>Koordinasi pengawasan dan pengendalian pelaksanaan peraturan perundang-undangan bidang perumahan</v>
          </cell>
        </row>
        <row r="682">
          <cell r="A682" t="str">
            <v>1.04.17.07</v>
          </cell>
          <cell r="B682" t="str">
            <v>Monitoring, evaluasi dan pelaporan</v>
          </cell>
        </row>
        <row r="683">
          <cell r="A683" t="str">
            <v>1.04.18.01</v>
          </cell>
          <cell r="B683" t="str">
            <v>Fasilitasi dan stimulasi rahabilitasi rumah akibat bencana alam</v>
          </cell>
        </row>
        <row r="684">
          <cell r="A684" t="str">
            <v>1.04.18.02</v>
          </cell>
          <cell r="B684" t="str">
            <v>Fasilitasi dan stimulasi rahabilitasi rumah akibat bencana sosial</v>
          </cell>
        </row>
        <row r="685">
          <cell r="A685" t="str">
            <v>1.04.18.03</v>
          </cell>
          <cell r="B685" t="str">
            <v>Monitoring, evaluasi dan pelaporan</v>
          </cell>
        </row>
        <row r="686">
          <cell r="A686" t="str">
            <v>1.04.19.01</v>
          </cell>
          <cell r="B686" t="str">
            <v>Penyusunan norma, standar, pedoman, dan manual pencegahan bahaya kebakaran</v>
          </cell>
        </row>
        <row r="687">
          <cell r="A687" t="str">
            <v>1.04.19.02</v>
          </cell>
          <cell r="B687" t="str">
            <v>Sosialisasi norma, standar, pedoman, dan manual pencegahan bahaya kebakaran</v>
          </cell>
        </row>
        <row r="688">
          <cell r="A688" t="str">
            <v>1.04.19.03</v>
          </cell>
          <cell r="B688" t="str">
            <v>Koordinasi perijinan pemanfaatan gedung</v>
          </cell>
        </row>
        <row r="689">
          <cell r="A689" t="str">
            <v>1.04.19.04</v>
          </cell>
          <cell r="B689" t="str">
            <v>Pengawasan pelaksanaan kebijakan pencegahan kebakaran</v>
          </cell>
        </row>
        <row r="690">
          <cell r="A690" t="str">
            <v>1.04.19.05</v>
          </cell>
          <cell r="B690" t="str">
            <v>Kegiatan pendidikan dan pelatihan pertolongan dan pencegahan kebakaran</v>
          </cell>
        </row>
        <row r="691">
          <cell r="A691" t="str">
            <v>1.04.19.06</v>
          </cell>
          <cell r="B691" t="str">
            <v>Kegiatan rekruitment tenaga sukarela pertolongan bencana kebakaran</v>
          </cell>
        </row>
        <row r="692">
          <cell r="A692" t="str">
            <v>1.04.19.07</v>
          </cell>
          <cell r="B692" t="str">
            <v>Kegiatan penyuluhan pencegahan bahaya kebakaran</v>
          </cell>
        </row>
        <row r="693">
          <cell r="A693" t="str">
            <v>1.04.19.08</v>
          </cell>
          <cell r="B693" t="str">
            <v>Pengadaan sarana dan prasarana pencegahan bahaya kebakaran</v>
          </cell>
        </row>
        <row r="694">
          <cell r="A694" t="str">
            <v>1.04.19.09</v>
          </cell>
          <cell r="B694" t="str">
            <v>Pemeliharaan sarana dan prasarana pencegahan bahaya kebakaran</v>
          </cell>
        </row>
        <row r="695">
          <cell r="A695" t="str">
            <v>1.04.19.10</v>
          </cell>
          <cell r="B695" t="str">
            <v>Rehabilitasi sarana dan prasarana pencegahan bahaya kebakaran</v>
          </cell>
        </row>
        <row r="696">
          <cell r="A696" t="str">
            <v>1.04.19.11</v>
          </cell>
          <cell r="B696" t="str">
            <v>Kegiatan pencegahan dan pengendalian bahaya kebakaran</v>
          </cell>
        </row>
        <row r="697">
          <cell r="A697" t="str">
            <v>1.04.19.12</v>
          </cell>
          <cell r="B697" t="str">
            <v>Peningkatan pelayanan penanggulangan bahaya kebakaran</v>
          </cell>
        </row>
        <row r="698">
          <cell r="A698" t="str">
            <v>1.04.19.13</v>
          </cell>
          <cell r="B698" t="str">
            <v>Monitoring, evaluasi dan pelaporan</v>
          </cell>
        </row>
        <row r="699">
          <cell r="A699" t="str">
            <v>1.04.20.01</v>
          </cell>
          <cell r="B699" t="str">
            <v>Penyusunan kebijakan, norma, standar, pedoman, dan manual pengelolaan areal pemakaman</v>
          </cell>
        </row>
        <row r="700">
          <cell r="A700" t="str">
            <v>1.04.20.02</v>
          </cell>
          <cell r="B700" t="str">
            <v>Pengumpulan dan analisis data base jumlah jiwa yang meninggal</v>
          </cell>
        </row>
        <row r="701">
          <cell r="A701" t="str">
            <v>1.04.20.03</v>
          </cell>
          <cell r="B701" t="str">
            <v>Koordinasi pengelolaan areal pemakaman</v>
          </cell>
        </row>
        <row r="702">
          <cell r="A702" t="str">
            <v>1.04.20.04</v>
          </cell>
          <cell r="B702" t="str">
            <v>Koordinasi penataan areal pemakaman</v>
          </cell>
        </row>
        <row r="703">
          <cell r="A703" t="str">
            <v>1.04.20.05</v>
          </cell>
          <cell r="B703" t="str">
            <v>Pemberian perijinan pemakaman</v>
          </cell>
        </row>
        <row r="704">
          <cell r="A704" t="str">
            <v>1.04.20.06</v>
          </cell>
          <cell r="B704" t="str">
            <v>Pembangunan sarana dan prasarana pemakaman</v>
          </cell>
        </row>
        <row r="705">
          <cell r="A705" t="str">
            <v>1.04.20.07</v>
          </cell>
          <cell r="B705" t="str">
            <v>Pemeliharaan sarana dan prasarana pemakaman</v>
          </cell>
        </row>
        <row r="706">
          <cell r="A706" t="str">
            <v>1.04.20.08</v>
          </cell>
          <cell r="B706" t="str">
            <v>Monitoring, evaluasi dan pelaporan</v>
          </cell>
        </row>
        <row r="707">
          <cell r="A707" t="str">
            <v>1.05.15.01</v>
          </cell>
          <cell r="B707" t="str">
            <v>Penyusunan kebijakan tentang penyusunan tata ruang</v>
          </cell>
        </row>
        <row r="708">
          <cell r="A708" t="str">
            <v>1.05.15.02</v>
          </cell>
          <cell r="B708" t="str">
            <v>Penetapan kebijakan tentang RDTRK, RTRK, dan RTBL</v>
          </cell>
        </row>
        <row r="709">
          <cell r="A709" t="str">
            <v>1.05.15.03</v>
          </cell>
          <cell r="B709" t="str">
            <v>Sosialisasi peraturan perundang-undangan tentang rencana tata ruang</v>
          </cell>
        </row>
        <row r="710">
          <cell r="A710" t="str">
            <v>1.05.15.04</v>
          </cell>
          <cell r="B710" t="str">
            <v>Penyusunan rencana tata ruang wilayah</v>
          </cell>
        </row>
        <row r="711">
          <cell r="A711" t="str">
            <v>1.05.15.05</v>
          </cell>
          <cell r="B711" t="str">
            <v>Penyusunan rencana detail tata ruang kawasan</v>
          </cell>
        </row>
        <row r="712">
          <cell r="A712" t="str">
            <v>1.05.15.06</v>
          </cell>
          <cell r="B712" t="str">
            <v>Penyusunan rencana teknis ruang kawasan</v>
          </cell>
        </row>
        <row r="713">
          <cell r="A713" t="str">
            <v>1.05.15.07</v>
          </cell>
          <cell r="B713" t="str">
            <v>Penyusunan rencana tata bangunan dan lingkungan</v>
          </cell>
        </row>
        <row r="714">
          <cell r="A714" t="str">
            <v>1.05.15.08</v>
          </cell>
          <cell r="B714" t="str">
            <v>Penyusunan rancangan peraturan daerah tentang RTRW</v>
          </cell>
        </row>
        <row r="715">
          <cell r="A715" t="str">
            <v>1.05.15.09</v>
          </cell>
          <cell r="B715" t="str">
            <v>Fasilitasi peningkatan peran serta masyarakat dalam perencanaan tata ruang</v>
          </cell>
        </row>
        <row r="716">
          <cell r="A716" t="str">
            <v>1.05.15.10</v>
          </cell>
          <cell r="B716" t="str">
            <v>Rapat koordinasi tentang rencana tata ruang</v>
          </cell>
        </row>
        <row r="717">
          <cell r="A717" t="str">
            <v>1.05.15.11</v>
          </cell>
          <cell r="B717" t="str">
            <v>Revisi rencana tata ruang</v>
          </cell>
        </row>
        <row r="718">
          <cell r="A718" t="str">
            <v>1.05.15.12</v>
          </cell>
          <cell r="B718" t="str">
            <v>Pelatihan aparat dalam perencanaan tata ruang</v>
          </cell>
        </row>
        <row r="719">
          <cell r="A719" t="str">
            <v>1.05.15.13</v>
          </cell>
          <cell r="B719" t="str">
            <v>Survey dan pemetaan</v>
          </cell>
        </row>
        <row r="720">
          <cell r="A720" t="str">
            <v>1.05.15.14</v>
          </cell>
          <cell r="B720" t="str">
            <v>Koordinasi dan fasilitasi penyusunan rencana tata ruang lintas kabupaten/kota</v>
          </cell>
        </row>
        <row r="721">
          <cell r="A721" t="str">
            <v>1.05.15.15</v>
          </cell>
          <cell r="B721" t="str">
            <v>Monitoring, evaluasi dan pelaporan rencana tata ruang</v>
          </cell>
        </row>
        <row r="722">
          <cell r="A722" t="str">
            <v>1.05.16.01</v>
          </cell>
          <cell r="B722" t="str">
            <v>Penyusunan kebijakan perizinan pemanfaatan ruang</v>
          </cell>
        </row>
        <row r="723">
          <cell r="A723" t="str">
            <v>1.05.16.02</v>
          </cell>
          <cell r="B723" t="str">
            <v>Penyusunan norma, standar,  dan kriteria pemanfaatan ruang</v>
          </cell>
        </row>
        <row r="724">
          <cell r="A724" t="str">
            <v>1.05.16.03</v>
          </cell>
          <cell r="B724" t="str">
            <v>Penyusunan kebijakan pengendalian pemanfaatan ruang</v>
          </cell>
        </row>
        <row r="725">
          <cell r="A725" t="str">
            <v>1.05.16.04</v>
          </cell>
          <cell r="B725" t="str">
            <v>Fasilitasi peningkatan peran serta masyarakat dalam pemanfaatan ruang</v>
          </cell>
        </row>
        <row r="726">
          <cell r="A726" t="str">
            <v>1.05.16.05</v>
          </cell>
          <cell r="B726" t="str">
            <v>Survey dan pemetaan</v>
          </cell>
        </row>
        <row r="727">
          <cell r="A727" t="str">
            <v>1.05.16.06</v>
          </cell>
          <cell r="B727" t="str">
            <v>Pelatihan aparat dalam pemanfaatan ruang</v>
          </cell>
        </row>
        <row r="728">
          <cell r="A728" t="str">
            <v>1.05.16.07</v>
          </cell>
          <cell r="B728" t="str">
            <v>Sosialisasi kebijakan, norma, standar, prosedur dan manual pemanfaatan ruang</v>
          </cell>
        </row>
        <row r="729">
          <cell r="A729" t="str">
            <v>1.05.16.08</v>
          </cell>
          <cell r="B729" t="str">
            <v>Koordinasi dan fasilitasi penyusunan pemanfaatan ruang lintas kabupaten/kota</v>
          </cell>
        </row>
        <row r="730">
          <cell r="A730" t="str">
            <v>1.05.16.09</v>
          </cell>
          <cell r="B730" t="str">
            <v>Monitoring, evaluasi dan pelaporan pemanfaatan tata ruang</v>
          </cell>
        </row>
        <row r="731">
          <cell r="A731" t="str">
            <v>1.05.17.01</v>
          </cell>
          <cell r="B731" t="str">
            <v>Penyusunan kebijakan pengendalian pemanfaatan ruang</v>
          </cell>
        </row>
        <row r="732">
          <cell r="A732" t="str">
            <v>1.05.17.02</v>
          </cell>
          <cell r="B732" t="str">
            <v>Penyusunan prosedur dan manual pengendalian pemanfaatan ruang</v>
          </cell>
        </row>
        <row r="733">
          <cell r="A733" t="str">
            <v>1.05.17.03</v>
          </cell>
          <cell r="B733" t="str">
            <v>Fasilitasi peningkatan peran serta masyarakat dalam pengendalian pemanfaatan ruang</v>
          </cell>
        </row>
        <row r="734">
          <cell r="A734" t="str">
            <v>1.05.17.04</v>
          </cell>
          <cell r="B734" t="str">
            <v>Pelatihan aparat dalam pengendalian pemanfaatan ruang</v>
          </cell>
        </row>
        <row r="735">
          <cell r="A735" t="str">
            <v>1.05.17.05</v>
          </cell>
          <cell r="B735" t="str">
            <v>Pengawasan pemanfaatan ruang</v>
          </cell>
        </row>
        <row r="736">
          <cell r="A736" t="str">
            <v>1.05.17.06</v>
          </cell>
          <cell r="B736" t="str">
            <v>Koordinasi dan fasilitasi pengendalian pemanfaatan ruang lintas kabupaten/kota</v>
          </cell>
        </row>
        <row r="737">
          <cell r="A737" t="str">
            <v>1.05.17.07</v>
          </cell>
          <cell r="B737" t="str">
            <v>Sosialisasi kebijakan pengendalian pemanfaatan ruang</v>
          </cell>
        </row>
        <row r="738">
          <cell r="A738" t="str">
            <v>1.05.17.08</v>
          </cell>
          <cell r="B738" t="str">
            <v>Monitoring, evaluasi dan pelaporan</v>
          </cell>
        </row>
        <row r="739">
          <cell r="A739" t="str">
            <v>1.06.15.01</v>
          </cell>
          <cell r="B739" t="str">
            <v>Pengumpulan, updating dan analisis data informasi capaian target kinerja program dan kegiatan</v>
          </cell>
        </row>
        <row r="740">
          <cell r="A740" t="str">
            <v>1.06.15.02</v>
          </cell>
          <cell r="B740" t="str">
            <v>Penyusunan dan pengumpulan data informasi kebutuhan penyusunan dokumen perencanaan</v>
          </cell>
        </row>
        <row r="741">
          <cell r="A741" t="str">
            <v>1.06.15.03</v>
          </cell>
          <cell r="B741" t="str">
            <v>Penyusunan dan analisis data informasi perencanaan pembangunan kawasan rawan bencana</v>
          </cell>
        </row>
        <row r="742">
          <cell r="A742" t="str">
            <v>1.06.15.04</v>
          </cell>
          <cell r="B742" t="str">
            <v>Penyusunan dan analisis data informasi perencanaan pembangunan ekonomi</v>
          </cell>
        </row>
        <row r="743">
          <cell r="A743" t="str">
            <v>1.06.15.05</v>
          </cell>
          <cell r="B743" t="str">
            <v>Penyusunan  profile daerah</v>
          </cell>
        </row>
        <row r="744">
          <cell r="A744" t="str">
            <v>1.06.16.01</v>
          </cell>
          <cell r="B744" t="str">
            <v>Koordinasi kerjasama wilayah perbatasan</v>
          </cell>
        </row>
        <row r="745">
          <cell r="A745" t="str">
            <v>1.06.16.02</v>
          </cell>
          <cell r="B745" t="str">
            <v>Koordinasi kerjasama pembangunan antar daerah</v>
          </cell>
        </row>
        <row r="746">
          <cell r="A746" t="str">
            <v>1.06.16.03</v>
          </cell>
          <cell r="B746" t="str">
            <v>Fasilitasi kerjasama dengan dunia usah/lembaga</v>
          </cell>
        </row>
        <row r="747">
          <cell r="A747" t="str">
            <v>1.06.16.04</v>
          </cell>
          <cell r="B747" t="str">
            <v>Koordinasi dalam pemecahan masalah-masalah daerah</v>
          </cell>
        </row>
        <row r="748">
          <cell r="A748" t="str">
            <v>1.06.16.05</v>
          </cell>
          <cell r="B748" t="str">
            <v>Monitoring, evaluasi dan pelaporan</v>
          </cell>
        </row>
        <row r="749">
          <cell r="A749" t="str">
            <v>1.06.17.01</v>
          </cell>
          <cell r="B749" t="str">
            <v>Koordinasi penyelesaian masalah perbatasan antar daerah</v>
          </cell>
        </row>
        <row r="750">
          <cell r="A750" t="str">
            <v>1.06.17.02</v>
          </cell>
          <cell r="B750" t="str">
            <v>Sosialisai kebijakan pemerintah dalam penyelesaian  perbatasan antar negara</v>
          </cell>
        </row>
        <row r="751">
          <cell r="A751" t="str">
            <v>1.06.17.03</v>
          </cell>
          <cell r="B751" t="str">
            <v>Koordinasi penetapan rencana tata ruang perbatasan</v>
          </cell>
        </row>
        <row r="752">
          <cell r="A752" t="str">
            <v>1.06.17.04</v>
          </cell>
          <cell r="B752" t="str">
            <v>Penyusunan perencanaan pengembangan perbatasan</v>
          </cell>
        </row>
        <row r="753">
          <cell r="A753" t="str">
            <v>1.06.17.05</v>
          </cell>
          <cell r="B753" t="str">
            <v>Monitoring, evaluasi dan pelaporan</v>
          </cell>
        </row>
        <row r="754">
          <cell r="A754" t="str">
            <v>1.06.18.01</v>
          </cell>
          <cell r="B754" t="str">
            <v>Sosialisasi kebijakan pemerintah dalam Pengembangan Wilayah Strategis dan cepat tumbuh</v>
          </cell>
        </row>
        <row r="755">
          <cell r="A755" t="str">
            <v>1.06.18.02</v>
          </cell>
          <cell r="B755" t="str">
            <v>Koordinasi penetapan rencana Pengembangan Wilayah Strategis dan cepat tumbuh</v>
          </cell>
        </row>
        <row r="756">
          <cell r="A756" t="str">
            <v>1.06.18.03</v>
          </cell>
          <cell r="B756" t="str">
            <v>Penyusunan perencanaan Pengembangan Wilayah Strategis dan cepat tumbuh</v>
          </cell>
        </row>
        <row r="757">
          <cell r="A757" t="str">
            <v>1.06.18.04</v>
          </cell>
          <cell r="B757" t="str">
            <v>Monitoring, evaluasi dan pelaporan</v>
          </cell>
        </row>
        <row r="758">
          <cell r="A758" t="str">
            <v>1.06.19.01</v>
          </cell>
          <cell r="B758" t="str">
            <v>Koordinasi penyelesaian permasalahan penanganan sampah perkotaan</v>
          </cell>
        </row>
        <row r="759">
          <cell r="A759" t="str">
            <v>1.06.19.02</v>
          </cell>
          <cell r="B759" t="str">
            <v>Koordinasi penyelesaian permasalahan transportasi perkotaan</v>
          </cell>
        </row>
        <row r="760">
          <cell r="A760" t="str">
            <v>1.06.19.03</v>
          </cell>
          <cell r="B760" t="str">
            <v>Koordinasi penanggulangan dan penyelesaian bencana alam/sosial</v>
          </cell>
        </row>
        <row r="761">
          <cell r="A761" t="str">
            <v>1.06.19.04</v>
          </cell>
          <cell r="B761" t="str">
            <v>Koordinasi perencanaan penanganan pusat-pusat pertumbuhan ekonomi</v>
          </cell>
        </row>
        <row r="762">
          <cell r="A762" t="str">
            <v>1.06.19.05</v>
          </cell>
          <cell r="B762" t="str">
            <v>Koordinasi perencanaan penanganan pusat-pusat industri</v>
          </cell>
        </row>
        <row r="763">
          <cell r="A763" t="str">
            <v>1.06.19.06</v>
          </cell>
          <cell r="B763" t="str">
            <v>Koordinasi perencanaan penanganan pusat-pusat pendidikan</v>
          </cell>
        </row>
        <row r="764">
          <cell r="A764" t="str">
            <v>1.06.19.07</v>
          </cell>
          <cell r="B764" t="str">
            <v>Koordinasi perencanaan penanganan perumahan</v>
          </cell>
        </row>
        <row r="765">
          <cell r="A765" t="str">
            <v>1.06.19.08</v>
          </cell>
          <cell r="B765" t="str">
            <v>Koordinasi perencanaan penanganan perpakiran</v>
          </cell>
        </row>
        <row r="766">
          <cell r="A766" t="str">
            <v>1.06.19.09</v>
          </cell>
          <cell r="B766" t="str">
            <v>Koordinasi perencanaan air minum, drainase dan sanitasi perkotaan</v>
          </cell>
        </row>
        <row r="767">
          <cell r="A767" t="str">
            <v>1.06.19.10</v>
          </cell>
          <cell r="B767" t="str">
            <v>Koordinasi penanggulangan limbah rumah tangga dan industri perkotaan</v>
          </cell>
        </row>
        <row r="768">
          <cell r="A768" t="str">
            <v>1.06.19.11</v>
          </cell>
          <cell r="B768" t="str">
            <v>Monitoring, evaluasi dan pelaporan</v>
          </cell>
        </row>
        <row r="769">
          <cell r="A769" t="str">
            <v>1.06.20.01</v>
          </cell>
          <cell r="B769" t="str">
            <v>peningkatan kemampuan teknis aparat perencana</v>
          </cell>
        </row>
        <row r="770">
          <cell r="A770" t="str">
            <v>1.06.20.02</v>
          </cell>
          <cell r="B770" t="str">
            <v>Sosialisasi kebijakan perencanaan pembangunan daerah</v>
          </cell>
        </row>
        <row r="771">
          <cell r="A771" t="str">
            <v>1.06.20.03</v>
          </cell>
          <cell r="B771" t="str">
            <v>Bimbingan teknis tentang perencanaan pembangunan daerah</v>
          </cell>
        </row>
        <row r="772">
          <cell r="A772" t="str">
            <v>1.06.21.01</v>
          </cell>
          <cell r="B772" t="str">
            <v>Pengembangan partisipasi masyarakat dalam perumusan program dan kebijakan layanan publik</v>
          </cell>
        </row>
        <row r="773">
          <cell r="A773" t="str">
            <v>1.06.21.02</v>
          </cell>
          <cell r="B773" t="str">
            <v>Penyusunan rancangan RPJPD</v>
          </cell>
        </row>
        <row r="774">
          <cell r="A774" t="str">
            <v>1.06.21.03</v>
          </cell>
          <cell r="B774" t="str">
            <v>Penyelenggaraan musrenbang RPJPD</v>
          </cell>
        </row>
        <row r="775">
          <cell r="A775" t="str">
            <v>1.06.21.04</v>
          </cell>
          <cell r="B775" t="str">
            <v>Penetapan RPJPD</v>
          </cell>
        </row>
        <row r="776">
          <cell r="A776" t="str">
            <v>1.06.21.05</v>
          </cell>
          <cell r="B776" t="str">
            <v>Penyusunan rancangan RPJMD</v>
          </cell>
        </row>
        <row r="777">
          <cell r="A777" t="str">
            <v>1.06.21.06</v>
          </cell>
          <cell r="B777" t="str">
            <v>Penyelenggaraan musrenbang RPJMD</v>
          </cell>
        </row>
        <row r="778">
          <cell r="A778" t="str">
            <v>1.06.21.07</v>
          </cell>
          <cell r="B778" t="str">
            <v>Penetapan RPJMD</v>
          </cell>
        </row>
        <row r="779">
          <cell r="A779" t="str">
            <v>1.06.21.08</v>
          </cell>
          <cell r="B779" t="str">
            <v>Penyusunan rancangan RKPD</v>
          </cell>
        </row>
        <row r="780">
          <cell r="A780" t="str">
            <v>1.06.21.09</v>
          </cell>
          <cell r="B780" t="str">
            <v>Penyelenggaraan musrenbang RKPD</v>
          </cell>
        </row>
        <row r="781">
          <cell r="A781" t="str">
            <v>1.06.21.10</v>
          </cell>
          <cell r="B781" t="str">
            <v>Penetapan RKPD</v>
          </cell>
        </row>
        <row r="782">
          <cell r="A782" t="str">
            <v>1.06.21.11</v>
          </cell>
          <cell r="B782" t="str">
            <v>Kordinasi penyusunan laporan kinerja pemerintah daerah</v>
          </cell>
        </row>
        <row r="783">
          <cell r="A783" t="str">
            <v>1.06.21.12</v>
          </cell>
          <cell r="B783" t="str">
            <v>Kordinasi penyusunan Laporan Keterangan Pertanggung Jawaban (LKPJ)</v>
          </cell>
        </row>
        <row r="784">
          <cell r="A784" t="str">
            <v>1.06.21.13</v>
          </cell>
          <cell r="B784" t="str">
            <v>Monitoring, evaluasi dan pelaporan pelaksanaan rencana pembangunan daerah</v>
          </cell>
        </row>
        <row r="785">
          <cell r="A785" t="str">
            <v>1.06.22.01</v>
          </cell>
          <cell r="B785" t="str">
            <v>Penyusunan masterplan pembangunan ekonomi daerah</v>
          </cell>
        </row>
        <row r="786">
          <cell r="A786" t="str">
            <v>1.06.22.02</v>
          </cell>
          <cell r="B786" t="str">
            <v>Penyusunan indikator ekonomi daerah</v>
          </cell>
        </row>
        <row r="787">
          <cell r="A787" t="str">
            <v>1.06.22.03</v>
          </cell>
          <cell r="B787" t="str">
            <v>Penyusunan perencanaan pengembangan ekonomi masyarakat</v>
          </cell>
        </row>
        <row r="788">
          <cell r="A788" t="str">
            <v>1.06.22.04</v>
          </cell>
          <cell r="B788" t="str">
            <v>Koordinasi perencanaan pembangunan bidang ekonomi</v>
          </cell>
        </row>
        <row r="789">
          <cell r="A789" t="str">
            <v>1.06.22.05</v>
          </cell>
          <cell r="B789" t="str">
            <v>Penyusunan tabel input output daerah</v>
          </cell>
        </row>
        <row r="790">
          <cell r="A790" t="str">
            <v>1.06.22.06</v>
          </cell>
          <cell r="B790" t="str">
            <v>Penyusunan masterplan penanggulangan kemiskinan</v>
          </cell>
        </row>
        <row r="791">
          <cell r="A791" t="str">
            <v>1.06.22.07</v>
          </cell>
          <cell r="B791" t="str">
            <v>Penyusunan indikator dan pemetaan daerah rawan pangan</v>
          </cell>
        </row>
        <row r="792">
          <cell r="A792" t="str">
            <v>1.06.22.08</v>
          </cell>
          <cell r="B792" t="str">
            <v>Monitoring, evaluasi dan pelaporan</v>
          </cell>
        </row>
        <row r="793">
          <cell r="A793" t="str">
            <v>1.06.22.11</v>
          </cell>
          <cell r="B793" t="str">
            <v>Kajian Potensi PAD Kota Serang</v>
          </cell>
        </row>
        <row r="794">
          <cell r="A794" t="str">
            <v>1.06.23.01</v>
          </cell>
          <cell r="B794" t="str">
            <v>Koordinasi penyusunan masterplan pendidikan</v>
          </cell>
        </row>
        <row r="795">
          <cell r="A795" t="str">
            <v>1.06.23.02</v>
          </cell>
          <cell r="B795" t="str">
            <v>Koordinasi penyusunan masterplan kesehatan</v>
          </cell>
        </row>
        <row r="796">
          <cell r="A796" t="str">
            <v>1.06.23.03</v>
          </cell>
          <cell r="B796" t="str">
            <v>Koordinasi perencanaan pembangunan bidang sosial dan budaya</v>
          </cell>
        </row>
        <row r="797">
          <cell r="A797" t="str">
            <v>1.06.23.04</v>
          </cell>
          <cell r="B797" t="str">
            <v>Monitoring, evaluasi dan pelaporan</v>
          </cell>
        </row>
        <row r="798">
          <cell r="A798" t="str">
            <v>1.06.23.07</v>
          </cell>
          <cell r="B798" t="str">
            <v>Penyusunan Indeks Pembangunan Manusia dan Inkesra</v>
          </cell>
        </row>
        <row r="799">
          <cell r="A799" t="str">
            <v>1.06.24.01</v>
          </cell>
          <cell r="B799" t="str">
            <v>Koordinasi penyusunan masterplan prasarana perhubungan daerah</v>
          </cell>
        </row>
        <row r="800">
          <cell r="A800" t="str">
            <v>1.06.24.02</v>
          </cell>
          <cell r="B800" t="str">
            <v>Koordinasi penyusunan masterplan pengendalian sumber daya alam dan lingkungan hidup</v>
          </cell>
        </row>
        <row r="801">
          <cell r="A801" t="str">
            <v>1.06.24.03</v>
          </cell>
          <cell r="B801" t="str">
            <v>Monitoring, evaluasi dan pelaporan</v>
          </cell>
        </row>
        <row r="802">
          <cell r="A802" t="str">
            <v>1.06.25.01</v>
          </cell>
          <cell r="B802" t="str">
            <v>Koordinasi penyusunan profile daerah rawan bencana</v>
          </cell>
        </row>
        <row r="803">
          <cell r="A803" t="str">
            <v>1.06.25.02</v>
          </cell>
          <cell r="B803" t="str">
            <v>Koordinasi pembangunan daerah rawan bencana</v>
          </cell>
        </row>
        <row r="804">
          <cell r="A804" t="str">
            <v>1.06.25.03</v>
          </cell>
          <cell r="B804" t="str">
            <v>Monitoring, evaluasi dan pelaporan</v>
          </cell>
        </row>
        <row r="805">
          <cell r="A805" t="str">
            <v>1.07.15.01</v>
          </cell>
          <cell r="B805" t="str">
            <v>Perencanaan pembangunan prasaranan dan fasilitas perhubungan</v>
          </cell>
        </row>
        <row r="806">
          <cell r="A806" t="str">
            <v>1.07.15.02</v>
          </cell>
          <cell r="B806" t="str">
            <v>Penyusunan norma, kebijakan, standar dan prosedur bidang perhubungan</v>
          </cell>
        </row>
        <row r="807">
          <cell r="A807" t="str">
            <v>1.07.15.03</v>
          </cell>
          <cell r="B807" t="str">
            <v>Koordinasi dalam pembangunan prasaranan dan fasilitas perhubungan</v>
          </cell>
        </row>
        <row r="808">
          <cell r="A808" t="str">
            <v>1.07.15.04</v>
          </cell>
          <cell r="B808" t="str">
            <v>Sosialisasi kebijakan di bidang perhubungan</v>
          </cell>
        </row>
        <row r="809">
          <cell r="A809" t="str">
            <v>1.07.15.05</v>
          </cell>
          <cell r="B809" t="str">
            <v>Pembangunan sarana dan prasarana jembatan timbang</v>
          </cell>
        </row>
        <row r="810">
          <cell r="A810" t="str">
            <v>1.07.15.06</v>
          </cell>
          <cell r="B810" t="str">
            <v>Peningkatan pengelolaan terminal angkutan sungai, danau dan penyebrangan</v>
          </cell>
        </row>
        <row r="811">
          <cell r="A811" t="str">
            <v>1.07.15.07</v>
          </cell>
          <cell r="B811" t="str">
            <v>Peningkatan pengelolaan terminal angkutan darat</v>
          </cell>
        </row>
        <row r="812">
          <cell r="A812" t="str">
            <v>1.07.15.08</v>
          </cell>
          <cell r="B812" t="str">
            <v>Monitoring, evaluasi dan pelaporan</v>
          </cell>
        </row>
        <row r="813">
          <cell r="A813" t="str">
            <v>1.07.16.01</v>
          </cell>
          <cell r="B813" t="str">
            <v>Rehabilitasi/pemeliharaan sarana alat pengujian kendaraan bermotor</v>
          </cell>
        </row>
        <row r="814">
          <cell r="A814" t="str">
            <v>1.07.16.02</v>
          </cell>
          <cell r="B814" t="str">
            <v>Rehabilitasi/pemeliharaan prasarana balai pengujian kendaraan bermotor</v>
          </cell>
        </row>
        <row r="815">
          <cell r="A815" t="str">
            <v>1.07.16.03</v>
          </cell>
          <cell r="B815" t="str">
            <v>Rehabilitasi/pemeliharaan sarana dan prasarana jembatan timbang</v>
          </cell>
        </row>
        <row r="816">
          <cell r="A816" t="str">
            <v>1.07.16.04</v>
          </cell>
          <cell r="B816" t="str">
            <v>Rehabilitasi/pemeliharaan terminal/pelabuhan</v>
          </cell>
        </row>
        <row r="817">
          <cell r="A817" t="str">
            <v>1.07.17.01</v>
          </cell>
          <cell r="B817" t="str">
            <v>Kegiatan penyuluhan bagi para sopir/juru mudi untuk peningkatan keselamtan penumpang</v>
          </cell>
        </row>
        <row r="818">
          <cell r="A818" t="str">
            <v>1.07.17.02</v>
          </cell>
          <cell r="B818" t="str">
            <v>Kegiatan peningkatan disiplin masyarakat menggunakan angkutan</v>
          </cell>
        </row>
        <row r="819">
          <cell r="A819" t="str">
            <v>1.07.17.03</v>
          </cell>
          <cell r="B819" t="str">
            <v>Kegiatan temu wicara pengelola angkutan umum guna meningkatkan keselamatan penumpang</v>
          </cell>
        </row>
        <row r="820">
          <cell r="A820" t="str">
            <v>1.07.17.04</v>
          </cell>
          <cell r="B820" t="str">
            <v>Kegiatan uji kelayakan saran transportasi guna keselamtan penumpang</v>
          </cell>
        </row>
        <row r="821">
          <cell r="A821" t="str">
            <v>1.07.17.05</v>
          </cell>
          <cell r="B821" t="str">
            <v>Kegiatan pengendalian disiplin pengoperasian angkutan umum di jalan raya</v>
          </cell>
        </row>
        <row r="822">
          <cell r="A822" t="str">
            <v>1.07.17.06</v>
          </cell>
          <cell r="B822" t="str">
            <v>Kegiatan penciptaan keamanan dan kenyamanan penumpang dilingkungan treminal</v>
          </cell>
        </row>
        <row r="823">
          <cell r="A823" t="str">
            <v>1.07.17.07</v>
          </cell>
          <cell r="B823" t="str">
            <v>Kegiatan pengawasan peralatan keamanan dalam keadaaan darurat dan perlengkapan pertolongan pertama</v>
          </cell>
        </row>
        <row r="824">
          <cell r="A824" t="str">
            <v>1.07.17.08</v>
          </cell>
          <cell r="B824" t="str">
            <v>Kegiatan penataan tempat-tempat pemberhentian angkutan umum</v>
          </cell>
        </row>
        <row r="825">
          <cell r="A825" t="str">
            <v>1.07.17.09</v>
          </cell>
          <cell r="B825" t="str">
            <v>Kegiatan penciptaan disiplin dan pemeliharaan kebersihan di lingkungan terminal</v>
          </cell>
        </row>
        <row r="826">
          <cell r="A826" t="str">
            <v>1.07.17.10</v>
          </cell>
          <cell r="B826" t="str">
            <v>Kegiatan penciptaan layanan cepat, tepat, murah dan mudah</v>
          </cell>
        </row>
        <row r="827">
          <cell r="A827" t="str">
            <v>1.07.17.11</v>
          </cell>
          <cell r="B827" t="str">
            <v>Pengumpulan dan analisis data base pelayanan jasa angkutan</v>
          </cell>
        </row>
        <row r="828">
          <cell r="A828" t="str">
            <v>1.07.17.12</v>
          </cell>
          <cell r="B828" t="str">
            <v>Pengembangan sarana dan prasarana pelayanan jasa nagkutan</v>
          </cell>
        </row>
        <row r="829">
          <cell r="A829" t="str">
            <v>1.07.17.13</v>
          </cell>
          <cell r="B829" t="str">
            <v>Fasilitasi perijinan di bidang perhubungan</v>
          </cell>
        </row>
        <row r="830">
          <cell r="A830" t="str">
            <v>1.07.17.14</v>
          </cell>
          <cell r="B830" t="str">
            <v>Sosialisasi/penyuluhan ketertiban lalu lintas dan angkutan</v>
          </cell>
        </row>
        <row r="831">
          <cell r="A831" t="str">
            <v>1.07.17.15</v>
          </cell>
          <cell r="B831" t="str">
            <v>Kegiatan pemilihan dan pemberian penghargaan sopir/juru mudik/awak kendaraaan angkutan umum teladan</v>
          </cell>
        </row>
        <row r="832">
          <cell r="A832" t="str">
            <v>1.07.17.16</v>
          </cell>
          <cell r="B832" t="str">
            <v>Koordinasi dalam peningkatan pelayanan angkutan</v>
          </cell>
        </row>
        <row r="833">
          <cell r="A833" t="str">
            <v>1.07.17.17</v>
          </cell>
          <cell r="B833" t="str">
            <v>Monitoring, evaluasi dan pelaporan</v>
          </cell>
        </row>
        <row r="834">
          <cell r="A834" t="str">
            <v>1.07.18.01</v>
          </cell>
          <cell r="B834" t="str">
            <v>Pembangunan gedung terminal</v>
          </cell>
        </row>
        <row r="835">
          <cell r="A835" t="str">
            <v>1.07.18.02</v>
          </cell>
          <cell r="B835" t="str">
            <v>Pembangunan halte bus, taxi gedung terminal</v>
          </cell>
        </row>
        <row r="836">
          <cell r="A836" t="str">
            <v>1.07.18.03</v>
          </cell>
          <cell r="B836" t="str">
            <v>Pembangunan jembatan penyebrangan gedung terminal</v>
          </cell>
        </row>
        <row r="837">
          <cell r="A837" t="str">
            <v>1.07.19.01</v>
          </cell>
          <cell r="B837" t="str">
            <v>Pengadaan rambu-rambu lalu lintas</v>
          </cell>
        </row>
        <row r="838">
          <cell r="A838" t="str">
            <v>1.07.19.02</v>
          </cell>
          <cell r="B838" t="str">
            <v>Pengadaan marka jalan</v>
          </cell>
        </row>
        <row r="839">
          <cell r="A839" t="str">
            <v>1.07.19.03</v>
          </cell>
          <cell r="B839" t="str">
            <v>Pengadaan pagar pengaman jalan</v>
          </cell>
        </row>
        <row r="840">
          <cell r="A840" t="str">
            <v>1.07.20.01</v>
          </cell>
          <cell r="B840" t="str">
            <v>Pembangunan balai pengujian kendaraan bermotor</v>
          </cell>
        </row>
        <row r="841">
          <cell r="A841" t="str">
            <v>1.07.20.02</v>
          </cell>
          <cell r="B841" t="str">
            <v>Pengadaan alat pengujian kendaraan bermotor</v>
          </cell>
        </row>
        <row r="842">
          <cell r="A842" t="str">
            <v>1.07.20.03</v>
          </cell>
          <cell r="B842" t="str">
            <v>Pelaksanaan uji petik kendaraan bermotor</v>
          </cell>
        </row>
        <row r="843">
          <cell r="A843" t="str">
            <v>1.07.22.01</v>
          </cell>
          <cell r="B843" t="str">
            <v>pembinaan dan penertiban petugas parkir</v>
          </cell>
        </row>
        <row r="844">
          <cell r="A844" t="str">
            <v>1.07.26.03</v>
          </cell>
          <cell r="B844" t="str">
            <v>pendataan dan monitoring alat komunikasi</v>
          </cell>
        </row>
        <row r="845">
          <cell r="A845" t="str">
            <v>1.08.15.01</v>
          </cell>
          <cell r="B845" t="str">
            <v>Penyusunan kebijakan manajemen pengelolaan sampah</v>
          </cell>
        </row>
        <row r="846">
          <cell r="A846" t="str">
            <v>1.08.15.02</v>
          </cell>
          <cell r="B846" t="str">
            <v>Penyediaan prasarana dan sarana pengelolaan persampahan</v>
          </cell>
        </row>
        <row r="847">
          <cell r="A847" t="str">
            <v>1.08.15.03</v>
          </cell>
          <cell r="B847" t="str">
            <v>Penyusunan kebijakan kerjasama pengelolaan persampahan</v>
          </cell>
        </row>
        <row r="848">
          <cell r="A848" t="str">
            <v>1.08.15.04</v>
          </cell>
          <cell r="B848" t="str">
            <v>Peningkatan operasi dan pemeliharaan prasarana dan sarana persampahan</v>
          </cell>
        </row>
        <row r="849">
          <cell r="A849" t="str">
            <v>1.08.15.05</v>
          </cell>
          <cell r="B849" t="str">
            <v>Pengembangan teknoligi pengolahan persampahan</v>
          </cell>
        </row>
        <row r="850">
          <cell r="A850" t="str">
            <v>1.08.15.06</v>
          </cell>
          <cell r="B850" t="str">
            <v>Bimbingan teknis persampahan</v>
          </cell>
        </row>
        <row r="851">
          <cell r="A851" t="str">
            <v>1.08.15.07</v>
          </cell>
          <cell r="B851" t="str">
            <v>Peningkatan kemampuan aparat pengelolaan persampahan</v>
          </cell>
        </row>
        <row r="852">
          <cell r="A852" t="str">
            <v>1.08.15.08</v>
          </cell>
          <cell r="B852" t="str">
            <v>Kerjasama pengelolaan persampahan</v>
          </cell>
        </row>
        <row r="853">
          <cell r="A853" t="str">
            <v>1.08.15.09</v>
          </cell>
          <cell r="B853" t="str">
            <v>Kerjasama pengelolaan sampah antar daerah</v>
          </cell>
        </row>
        <row r="854">
          <cell r="A854" t="str">
            <v>1.08.15.10</v>
          </cell>
          <cell r="B854" t="str">
            <v>Sosialisasi kebijakan pengelolaan persampahan</v>
          </cell>
        </row>
        <row r="855">
          <cell r="A855" t="str">
            <v>1.08.15.11</v>
          </cell>
          <cell r="B855" t="str">
            <v>Peningkatan peran serta masyarakat dalam pengelolaan persampahan</v>
          </cell>
        </row>
        <row r="856">
          <cell r="A856" t="str">
            <v>1.08.15.12</v>
          </cell>
          <cell r="B856" t="str">
            <v>Monitoring, evaluasi dan pelaporan</v>
          </cell>
        </row>
        <row r="857">
          <cell r="A857" t="str">
            <v>1.08.16.01</v>
          </cell>
          <cell r="B857" t="str">
            <v>Koordinasi Penilaian Kota Sehat/Adipura</v>
          </cell>
        </row>
        <row r="858">
          <cell r="A858" t="str">
            <v>1.08.16.02</v>
          </cell>
          <cell r="B858" t="str">
            <v>Koordinasi penilaian langit biru</v>
          </cell>
        </row>
        <row r="859">
          <cell r="A859" t="str">
            <v>1.08.16.03</v>
          </cell>
          <cell r="B859" t="str">
            <v>Pemantauan Kualitas Lingkungan</v>
          </cell>
        </row>
        <row r="860">
          <cell r="A860" t="str">
            <v>1.08.16.04</v>
          </cell>
          <cell r="B860" t="str">
            <v>Pengawasan pelaksanaan kebijakan bidang lingkungan hidup</v>
          </cell>
        </row>
        <row r="861">
          <cell r="A861" t="str">
            <v>1.08.16.05</v>
          </cell>
          <cell r="B861" t="str">
            <v>Koordinasi penertiban kegiatan Pertambangan Tanpa Izin (PETI)</v>
          </cell>
        </row>
        <row r="862">
          <cell r="A862" t="str">
            <v>1.08.16.06</v>
          </cell>
          <cell r="B862" t="str">
            <v>Pengelolaan B3 dan Limbah B3</v>
          </cell>
        </row>
        <row r="863">
          <cell r="A863" t="str">
            <v>1.08.16.07</v>
          </cell>
          <cell r="B863" t="str">
            <v>Pengkajian dampak lingkungan</v>
          </cell>
        </row>
        <row r="864">
          <cell r="A864" t="str">
            <v>1.08.16.08</v>
          </cell>
          <cell r="B864" t="str">
            <v>Peningkatan pengelolaan lingkungan pertambangan</v>
          </cell>
        </row>
        <row r="865">
          <cell r="A865" t="str">
            <v>1.08.16.09</v>
          </cell>
          <cell r="B865" t="str">
            <v>Peningkatan peringkat kinerja perusahaan (proper)</v>
          </cell>
        </row>
        <row r="866">
          <cell r="A866" t="str">
            <v>1.08.16.10</v>
          </cell>
          <cell r="B866" t="str">
            <v>Koordinasi pengelolaan Prokasih/Superkasih</v>
          </cell>
        </row>
        <row r="867">
          <cell r="A867" t="str">
            <v>1.08.16.11</v>
          </cell>
          <cell r="B867" t="str">
            <v>Pengembangan produksi ramah lingkungan</v>
          </cell>
        </row>
        <row r="868">
          <cell r="A868" t="str">
            <v>1.08.16.12</v>
          </cell>
          <cell r="B868" t="str">
            <v>Penyusunan kebijakan pengendalian pencemaran dan perusakan lingkungan hidup</v>
          </cell>
        </row>
        <row r="869">
          <cell r="A869" t="str">
            <v>1.08.16.13</v>
          </cell>
          <cell r="B869" t="str">
            <v>Koordinasi penyusunan AMDAL</v>
          </cell>
        </row>
        <row r="870">
          <cell r="A870" t="str">
            <v>1.08.16.14</v>
          </cell>
          <cell r="B870" t="str">
            <v>Peningkatan peran serta masyarakat dalam pengendalian lingkungan hidup</v>
          </cell>
        </row>
        <row r="871">
          <cell r="A871" t="str">
            <v>1.08.16.15</v>
          </cell>
          <cell r="B871" t="str">
            <v>Pengkajian pengembangan sistem insentif dan disinsentif</v>
          </cell>
        </row>
        <row r="872">
          <cell r="A872" t="str">
            <v>1.08.16.16</v>
          </cell>
          <cell r="B872" t="str">
            <v>Monitoring, evaluasi dan pelaporan</v>
          </cell>
        </row>
        <row r="873">
          <cell r="A873" t="str">
            <v>1.08.17.01</v>
          </cell>
          <cell r="B873" t="str">
            <v>Konservasi Sumber Daya Air dan Pengendalian Kerusakan Sumber-Sumber Air</v>
          </cell>
        </row>
        <row r="874">
          <cell r="A874" t="str">
            <v>1.08.17.02</v>
          </cell>
          <cell r="B874" t="str">
            <v>Pantai dan Laut Lestari</v>
          </cell>
        </row>
        <row r="875">
          <cell r="A875" t="str">
            <v>1.08.17.03</v>
          </cell>
          <cell r="B875" t="str">
            <v>Pengembangan dan Pemantapan Kawasan Konservasi Laut, Suaka Perikanan, dan Keanekaragaman Hayati Laut</v>
          </cell>
        </row>
        <row r="876">
          <cell r="A876" t="str">
            <v>1.08.17.04</v>
          </cell>
          <cell r="B876" t="str">
            <v>Pengembangan Ekowisata dan Jasa Lingkungan</v>
          </cell>
        </row>
        <row r="877">
          <cell r="A877" t="str">
            <v>1.08.17.05</v>
          </cell>
          <cell r="B877" t="str">
            <v>Pengendalian Dampak Perubahan Iklim</v>
          </cell>
        </row>
        <row r="878">
          <cell r="A878" t="str">
            <v>1.08.17.06</v>
          </cell>
          <cell r="B878" t="str">
            <v>Pengendalian Kerusakan Hutan dan Lahan</v>
          </cell>
        </row>
        <row r="879">
          <cell r="A879" t="str">
            <v>1.08.17.07</v>
          </cell>
          <cell r="B879" t="str">
            <v>Peningkatan Konservasi Daerah Tangkapan Air dan Sumber-sumber Air</v>
          </cell>
        </row>
        <row r="880">
          <cell r="A880" t="str">
            <v>1.08.17.08</v>
          </cell>
          <cell r="B880" t="str">
            <v>Pengendalian dan Pengawasan pemanfaatan SDA</v>
          </cell>
        </row>
        <row r="881">
          <cell r="A881" t="str">
            <v>1.08.17.09</v>
          </cell>
          <cell r="B881" t="str">
            <v>Koordinasi pengelolaan konservasi SDA</v>
          </cell>
        </row>
        <row r="882">
          <cell r="A882" t="str">
            <v>1.08.17.10</v>
          </cell>
          <cell r="B882" t="str">
            <v>Pengelolaan keanekaragaman hayati dan ekosistem</v>
          </cell>
        </row>
        <row r="883">
          <cell r="A883" t="str">
            <v>1.08.17.11</v>
          </cell>
          <cell r="B883" t="str">
            <v>Pengembangan dan Pengelolaan Kawasan World Heritage Laut</v>
          </cell>
        </row>
        <row r="884">
          <cell r="A884" t="str">
            <v>1.08.17.12</v>
          </cell>
          <cell r="B884" t="str">
            <v>Pengembangan Kerjasama Pengelolaan Kawasan Konservasi Laut Regional</v>
          </cell>
        </row>
        <row r="885">
          <cell r="A885" t="str">
            <v>1.08.17.13</v>
          </cell>
          <cell r="B885" t="str">
            <v>Koordinasi Pengendalian Kebakaran Hutan</v>
          </cell>
        </row>
        <row r="886">
          <cell r="A886" t="str">
            <v>1.08.17.14</v>
          </cell>
          <cell r="B886" t="str">
            <v>Peningkatan peran serta masyarakat dalam perlindungan dan konservasi SDA</v>
          </cell>
        </row>
        <row r="887">
          <cell r="A887" t="str">
            <v>1.08.17.15</v>
          </cell>
          <cell r="B887" t="str">
            <v>Koordinasi peningkatan pengelolaan kawasan konservasi</v>
          </cell>
        </row>
        <row r="888">
          <cell r="A888" t="str">
            <v>1.08.17.16</v>
          </cell>
          <cell r="B888" t="str">
            <v>Monitoring, evaluasi dan pelaporan</v>
          </cell>
        </row>
        <row r="889">
          <cell r="A889" t="str">
            <v>1.08.18.01</v>
          </cell>
          <cell r="B889" t="str">
            <v>Pengelolaan dan rehabilitasi terumbu karang, mangrove, padang lamun, estuaria dan teluk</v>
          </cell>
        </row>
        <row r="890">
          <cell r="A890" t="str">
            <v>1.08.18.02</v>
          </cell>
          <cell r="B890" t="str">
            <v>Perencanaan dan penyusunan program pembangunan pengendalian sumber daya alam dan lingkungan hidup</v>
          </cell>
        </row>
        <row r="891">
          <cell r="A891" t="str">
            <v>1.08.18.03</v>
          </cell>
          <cell r="B891" t="str">
            <v>Rehabilitasi hutan dan lahan</v>
          </cell>
        </row>
        <row r="892">
          <cell r="A892" t="str">
            <v>1.08.18.04</v>
          </cell>
          <cell r="B892" t="str">
            <v>Pengembangan kelembagaan rehabilitasi hutan dan lahan</v>
          </cell>
        </row>
        <row r="893">
          <cell r="A893" t="str">
            <v>1.08.18.05</v>
          </cell>
          <cell r="B893" t="str">
            <v>Penyusunan pedoman standar dan prosedur rehabilitasi terumbu karang, mangrove, dan padang lamun</v>
          </cell>
        </row>
        <row r="894">
          <cell r="A894" t="str">
            <v>1.08.18.06</v>
          </cell>
          <cell r="B894" t="str">
            <v>Sosialisasi pedoman standar dan prosedur rehabilitasi terumbu karang, mangrove, dan padang lamun</v>
          </cell>
        </row>
        <row r="895">
          <cell r="A895" t="str">
            <v>1.08.18.07</v>
          </cell>
          <cell r="B895" t="str">
            <v>Peningkatan peran serta masyarakat dalam rehabilitasi dan pemulihan cadangan SDA</v>
          </cell>
        </row>
        <row r="896">
          <cell r="A896" t="str">
            <v>1.08.18.08</v>
          </cell>
          <cell r="B896" t="str">
            <v>Monitoring, evaluasi dan pelaporan</v>
          </cell>
        </row>
        <row r="897">
          <cell r="A897" t="str">
            <v>1.08.19.01</v>
          </cell>
          <cell r="B897" t="str">
            <v>Peningkatan edukasi dan komunikasi masyarakat di bidang lingkungan</v>
          </cell>
        </row>
        <row r="898">
          <cell r="A898" t="str">
            <v>1.08.19.02</v>
          </cell>
          <cell r="B898" t="str">
            <v>Pengembangan data dan informasi lingkungan</v>
          </cell>
        </row>
        <row r="899">
          <cell r="A899" t="str">
            <v>1.08.19.03</v>
          </cell>
          <cell r="B899" t="str">
            <v>Penyusunan data sumberdaya alam dan neraca sumber daya hutan (NSDH) nasional dan daerah</v>
          </cell>
        </row>
        <row r="900">
          <cell r="A900" t="str">
            <v>1.08.19.04</v>
          </cell>
          <cell r="B900" t="str">
            <v>Penguatan jejaring informasi lingkungan pusat dan daerah</v>
          </cell>
        </row>
        <row r="901">
          <cell r="A901" t="str">
            <v>1.08.19.05</v>
          </cell>
          <cell r="B901" t="str">
            <v>Monitoring, evaluasi dan pelaporan</v>
          </cell>
        </row>
        <row r="902">
          <cell r="A902" t="str">
            <v>1.08.20.01</v>
          </cell>
          <cell r="B902" t="str">
            <v>Pengujian emisi kendaraan bermotor</v>
          </cell>
        </row>
        <row r="903">
          <cell r="A903" t="str">
            <v>1.08.20.02</v>
          </cell>
          <cell r="B903" t="str">
            <v>Pengujian emisi udara akibat aktivitas industri</v>
          </cell>
        </row>
        <row r="904">
          <cell r="A904" t="str">
            <v>1.08.20.03</v>
          </cell>
          <cell r="B904" t="str">
            <v>Pengujian kadar polusi limbah padat dan limbah cair</v>
          </cell>
        </row>
        <row r="905">
          <cell r="A905" t="str">
            <v>1.08.20.04</v>
          </cell>
          <cell r="B905" t="str">
            <v>Pembangunan tempat pembuangan benda padat/cair yang menimbulkan polusi</v>
          </cell>
        </row>
        <row r="906">
          <cell r="A906" t="str">
            <v>1.08.20.05</v>
          </cell>
          <cell r="B906" t="str">
            <v>Penyuluhan dan pengendalian polusi dan pencemaran</v>
          </cell>
        </row>
        <row r="907">
          <cell r="A907" t="str">
            <v>1.08.20.06</v>
          </cell>
          <cell r="B907" t="str">
            <v>Monitoring, evaluasi dan pelaporan</v>
          </cell>
        </row>
        <row r="908">
          <cell r="A908" t="str">
            <v>1.08.21.01</v>
          </cell>
          <cell r="B908" t="str">
            <v>Pengembangan ekowisata dan jasa lingkungan di kawasan konservasi</v>
          </cell>
        </row>
        <row r="909">
          <cell r="A909" t="str">
            <v>1.08.21.02</v>
          </cell>
          <cell r="B909" t="str">
            <v>Pengembangan konservasi laut dan hutan wisata</v>
          </cell>
        </row>
        <row r="910">
          <cell r="A910" t="str">
            <v>1.08.21.03</v>
          </cell>
          <cell r="B910" t="str">
            <v>Monitoring, evaluasi dan pelaporan</v>
          </cell>
        </row>
        <row r="911">
          <cell r="A911" t="str">
            <v>1.08.22.01</v>
          </cell>
          <cell r="B911" t="str">
            <v>Pengadaan alat pemadam kebakaran hutan</v>
          </cell>
        </row>
        <row r="912">
          <cell r="A912" t="str">
            <v>1.08.22.02</v>
          </cell>
          <cell r="B912" t="str">
            <v>Pemetaan kawasan rawan kebakaran hutan</v>
          </cell>
        </row>
        <row r="913">
          <cell r="A913" t="str">
            <v>1.08.22.03</v>
          </cell>
          <cell r="B913" t="str">
            <v>Koordinasi pengendalian kebakaran hutan</v>
          </cell>
        </row>
        <row r="914">
          <cell r="A914" t="str">
            <v>1.08.22.04</v>
          </cell>
          <cell r="B914" t="str">
            <v>Penyusunan norma, standar, prosedur dan manual pengendalian kebakaran hutan</v>
          </cell>
        </row>
        <row r="915">
          <cell r="A915" t="str">
            <v>1.08.22.05</v>
          </cell>
          <cell r="B915" t="str">
            <v>Sosialisasi kebijakan pencegahan kebakaran hutan</v>
          </cell>
        </row>
        <row r="916">
          <cell r="A916" t="str">
            <v>1.08.22.06</v>
          </cell>
          <cell r="B916" t="str">
            <v>Monitoring, evaluasi dan pelaporan</v>
          </cell>
        </row>
        <row r="917">
          <cell r="A917" t="str">
            <v>1.08.23.01</v>
          </cell>
          <cell r="B917" t="str">
            <v>Pengelolaan dan rehabilitasi ekosistem pesisir dan laut</v>
          </cell>
        </row>
        <row r="918">
          <cell r="A918" t="str">
            <v>1.08.23.02</v>
          </cell>
          <cell r="B918" t="str">
            <v>Pengembangan sistem manajemen pengelolaan pesisir laut</v>
          </cell>
        </row>
        <row r="919">
          <cell r="A919" t="str">
            <v>1.08.24.01</v>
          </cell>
          <cell r="B919" t="str">
            <v>Penyusunan kebijakan, norma,standard prosedur dan manual pengelolaan RTH</v>
          </cell>
        </row>
        <row r="920">
          <cell r="A920" t="str">
            <v>1.08.24.02</v>
          </cell>
          <cell r="B920" t="str">
            <v>Sosialisasi kebijakan, norma, standard, prosedur dan manual pengelolaan RTH</v>
          </cell>
        </row>
        <row r="921">
          <cell r="A921" t="str">
            <v>1.08.24.03</v>
          </cell>
          <cell r="B921" t="str">
            <v>Penyusunan dan analisis data/informasi pengelolaan RTH</v>
          </cell>
        </row>
        <row r="922">
          <cell r="A922" t="str">
            <v>1.08.24.04</v>
          </cell>
          <cell r="B922" t="str">
            <v>Penyusunan program pengembahan RTH</v>
          </cell>
        </row>
        <row r="923">
          <cell r="A923" t="str">
            <v>1.08.24.05</v>
          </cell>
          <cell r="B923" t="str">
            <v>Penataan RTH</v>
          </cell>
        </row>
        <row r="924">
          <cell r="A924" t="str">
            <v>1.08.24.06</v>
          </cell>
          <cell r="B924" t="str">
            <v>Pemeliharaan RTH</v>
          </cell>
        </row>
        <row r="925">
          <cell r="A925" t="str">
            <v>1.08.24.07</v>
          </cell>
          <cell r="B925" t="str">
            <v>Pengembangan taman rekreasi</v>
          </cell>
        </row>
        <row r="926">
          <cell r="A926" t="str">
            <v>1.08.24.08</v>
          </cell>
          <cell r="B926" t="str">
            <v>Pengawasan dan pengendalian RTH</v>
          </cell>
        </row>
        <row r="927">
          <cell r="A927" t="str">
            <v>1.08.24.09</v>
          </cell>
          <cell r="B927" t="str">
            <v>Peningkatan peran serta masyarakat dalam pengelolaan RTH</v>
          </cell>
        </row>
        <row r="928">
          <cell r="A928" t="str">
            <v>1.08.24.10</v>
          </cell>
          <cell r="B928" t="str">
            <v>Monitoring dan evaluasi</v>
          </cell>
        </row>
        <row r="929">
          <cell r="A929" t="str">
            <v>1.08.24.11</v>
          </cell>
          <cell r="B929" t="str">
            <v>Pemeliharaan PJU</v>
          </cell>
        </row>
        <row r="930">
          <cell r="A930" t="str">
            <v>1.09.15.01</v>
          </cell>
          <cell r="B930" t="str">
            <v>Penyusunan sistem pendaftaran tanah</v>
          </cell>
        </row>
        <row r="931">
          <cell r="A931" t="str">
            <v>1.09.15.02</v>
          </cell>
          <cell r="B931" t="str">
            <v>Sosialisasi sistem pendaftaran tanah</v>
          </cell>
        </row>
        <row r="932">
          <cell r="A932" t="str">
            <v>1.09.16.01</v>
          </cell>
          <cell r="B932" t="str">
            <v>Penataan penguasaan, pemilikan , penggunaan dan pemanfaatan tanah</v>
          </cell>
        </row>
        <row r="933">
          <cell r="A933" t="str">
            <v>1.09.16.02</v>
          </cell>
          <cell r="B933" t="str">
            <v>Penyuluhan hukum pertanahan</v>
          </cell>
        </row>
        <row r="934">
          <cell r="A934" t="str">
            <v>1.09.17.01</v>
          </cell>
          <cell r="B934" t="str">
            <v>Fasilitasi penyelesaian konflik-konflik pertanahan</v>
          </cell>
        </row>
        <row r="935">
          <cell r="A935" t="str">
            <v>1.09.18.01</v>
          </cell>
          <cell r="B935" t="str">
            <v>Penyusunan sistem informasi pertanahan yang handal</v>
          </cell>
        </row>
        <row r="936">
          <cell r="A936" t="str">
            <v>1.10.15.01</v>
          </cell>
          <cell r="B936" t="str">
            <v>Pembangunan dan Pengoperasian SIAK secara terpadu</v>
          </cell>
        </row>
        <row r="937">
          <cell r="A937" t="str">
            <v>1.10.15.02</v>
          </cell>
          <cell r="B937" t="str">
            <v>Pelatihan tenaga pengelola SIAK</v>
          </cell>
        </row>
        <row r="938">
          <cell r="A938" t="str">
            <v>1.10.15.03</v>
          </cell>
          <cell r="B938" t="str">
            <v>Implementasi Sistem Administrasi Kependudukan (membangun, updating, dan pemeliharaan)</v>
          </cell>
        </row>
        <row r="939">
          <cell r="A939" t="str">
            <v>1.10.15.04</v>
          </cell>
          <cell r="B939" t="str">
            <v>Pembentukan dan Penataan Sistem Koneksi (Inter-Phase Tahap Awal) NIK</v>
          </cell>
        </row>
        <row r="940">
          <cell r="A940" t="str">
            <v>1.10.15.05</v>
          </cell>
          <cell r="B940" t="str">
            <v>Koordinasi pelaksanaan kebijakan Kependudukan</v>
          </cell>
        </row>
        <row r="941">
          <cell r="A941" t="str">
            <v>1.10.15.06</v>
          </cell>
          <cell r="B941" t="str">
            <v>Pengolahan dalam penyusunan laporan informasi kependudukan</v>
          </cell>
        </row>
        <row r="942">
          <cell r="A942" t="str">
            <v>1.10.15.07</v>
          </cell>
          <cell r="B942" t="str">
            <v>Penyediaan informasi yang dapat diakses masyarakat</v>
          </cell>
        </row>
        <row r="943">
          <cell r="A943" t="str">
            <v>1.10.15.08</v>
          </cell>
          <cell r="B943" t="str">
            <v>Peningkatan pelayanan publik dalam bidang kependudukan</v>
          </cell>
        </row>
        <row r="944">
          <cell r="A944" t="str">
            <v>1.10.15.09</v>
          </cell>
          <cell r="B944" t="str">
            <v>Pengembangan data base kependudukan</v>
          </cell>
        </row>
        <row r="945">
          <cell r="A945" t="str">
            <v>1.10.15.10</v>
          </cell>
          <cell r="B945" t="str">
            <v>Penyusunan kebijakan kependudukan</v>
          </cell>
        </row>
        <row r="946">
          <cell r="A946" t="str">
            <v>1.10.15.11</v>
          </cell>
          <cell r="B946" t="str">
            <v>Peningkatan kapasitas aparat kependudukan dan catatan sipil</v>
          </cell>
        </row>
        <row r="947">
          <cell r="A947" t="str">
            <v>1.10.15.12</v>
          </cell>
          <cell r="B947" t="str">
            <v>Sosialisasi kebijakan kependudukan</v>
          </cell>
        </row>
        <row r="948">
          <cell r="A948" t="str">
            <v>1.10.15.13</v>
          </cell>
          <cell r="B948" t="str">
            <v>Peningkatan kapasitas kelembagaan kependudukan</v>
          </cell>
        </row>
        <row r="949">
          <cell r="A949" t="str">
            <v>1.10.15.14</v>
          </cell>
          <cell r="B949" t="str">
            <v>Monitoring, evaluasi dan pelaporan</v>
          </cell>
        </row>
        <row r="950">
          <cell r="A950" t="str">
            <v>1.11.15.01</v>
          </cell>
          <cell r="B950" t="str">
            <v>Perumusan kebijakan peningkatan kualitas hidup perempuan di bidang ilmu pengetahuan dan teknologi</v>
          </cell>
        </row>
        <row r="951">
          <cell r="A951" t="str">
            <v>1.11.15.02</v>
          </cell>
          <cell r="B951" t="str">
            <v>Perumusan kebijakan peningkatan peran dan posisi perempuan di bidang politik dan jabatan publik</v>
          </cell>
        </row>
        <row r="952">
          <cell r="A952" t="str">
            <v>1.11.15.03</v>
          </cell>
          <cell r="B952" t="str">
            <v>Pelaksanaan sosialisasi yang terkait dengan kesetaraan gender, pemberdayaan perempuan dan perlindungan anak</v>
          </cell>
        </row>
        <row r="953">
          <cell r="A953" t="str">
            <v>1.11.15.04</v>
          </cell>
          <cell r="B953" t="str">
            <v>Monitoring, evaluasi dan pelaporan</v>
          </cell>
        </row>
        <row r="954">
          <cell r="A954" t="str">
            <v>1.11.16.01</v>
          </cell>
          <cell r="B954" t="str">
            <v>Advokasi dan fasilitasi PUG bagi perempuan</v>
          </cell>
        </row>
        <row r="955">
          <cell r="A955" t="str">
            <v>1.11.16.02</v>
          </cell>
          <cell r="B955" t="str">
            <v>Fasilitasi pengembangan pusat pelayanan terpadu pemberdayaan perempuan (P2TP2)</v>
          </cell>
        </row>
        <row r="956">
          <cell r="A956" t="str">
            <v>1.11.16.03</v>
          </cell>
          <cell r="B956" t="str">
            <v>Pemetaan potensi organisasi dan lembaga masyarakat yang berperan dalam pemberdayaan perempuan dan anak</v>
          </cell>
        </row>
        <row r="957">
          <cell r="A957" t="str">
            <v>1.11.16.04</v>
          </cell>
          <cell r="B957" t="str">
            <v>Pengembangan materi dan pelaksanaan KIE tentang kesetaraan dan keadilan gender (KKG)</v>
          </cell>
        </row>
        <row r="958">
          <cell r="A958" t="str">
            <v>1.11.16.05</v>
          </cell>
          <cell r="B958" t="str">
            <v>Penguatan kelembagaan pengarusutamaan gender dan anak</v>
          </cell>
        </row>
        <row r="959">
          <cell r="A959" t="str">
            <v>1.11.16.06</v>
          </cell>
          <cell r="B959" t="str">
            <v>Peningkatan kapasitas dan jaringan kelembagaan pemberdayaan perempuan dan anak</v>
          </cell>
        </row>
        <row r="960">
          <cell r="A960" t="str">
            <v>1.11.16.07</v>
          </cell>
          <cell r="B960" t="str">
            <v>Evaluasi pelaksanaan PUG</v>
          </cell>
        </row>
        <row r="961">
          <cell r="A961" t="str">
            <v>1.11.16.08</v>
          </cell>
          <cell r="B961" t="str">
            <v>Pengembangan sistem informasi Gender dan Anak</v>
          </cell>
        </row>
        <row r="962">
          <cell r="A962" t="str">
            <v>1.11.16.09</v>
          </cell>
          <cell r="B962" t="str">
            <v>Monitoring, evaluasi dan pelaporan</v>
          </cell>
        </row>
        <row r="963">
          <cell r="A963" t="str">
            <v>1.11.17.01</v>
          </cell>
          <cell r="B963" t="str">
            <v>Pelaksanaan kebijakan perlindungan perempuan di daerah</v>
          </cell>
        </row>
        <row r="964">
          <cell r="A964" t="str">
            <v>1.11.17.02</v>
          </cell>
          <cell r="B964" t="str">
            <v>Pelatihan bagi pelatih (TOT) SDM pelayanan dan pendampingan korban KDRT</v>
          </cell>
        </row>
        <row r="965">
          <cell r="A965" t="str">
            <v>1.11.17.03</v>
          </cell>
          <cell r="B965" t="str">
            <v>Penyusunan sistem perlindungan bagi perempuan</v>
          </cell>
        </row>
        <row r="966">
          <cell r="A966" t="str">
            <v>1.11.17.04</v>
          </cell>
          <cell r="B966" t="str">
            <v>Sosialisasi dan advokasi kebijakan penghapusan buta aksara perempuan (PBAP)</v>
          </cell>
        </row>
        <row r="967">
          <cell r="A967" t="str">
            <v>1.11.17.05</v>
          </cell>
          <cell r="B967" t="str">
            <v>Sosialisasi dan advokasi kebijakan perlindungan tenaga kerja perempuan</v>
          </cell>
        </row>
        <row r="968">
          <cell r="A968" t="str">
            <v>1.11.17.06</v>
          </cell>
          <cell r="B968" t="str">
            <v>Sosialisasi sistem pencatatan dan pelaporan KDRT</v>
          </cell>
        </row>
        <row r="969">
          <cell r="A969" t="str">
            <v>1.11.17.07</v>
          </cell>
          <cell r="B969" t="str">
            <v>Penyusunan profil perlindungan perempuan lansia dan cacat</v>
          </cell>
        </row>
        <row r="970">
          <cell r="A970" t="str">
            <v>1.11.17.08</v>
          </cell>
          <cell r="B970" t="str">
            <v>Fasilitasi upaya perlindungan perempuan terhadap tindak kekerasan</v>
          </cell>
        </row>
        <row r="971">
          <cell r="A971" t="str">
            <v>1.11.17.09</v>
          </cell>
          <cell r="B971" t="str">
            <v>Monitoring, evaluasi dan pelaporan</v>
          </cell>
        </row>
        <row r="972">
          <cell r="A972" t="str">
            <v>1.11.18.01</v>
          </cell>
          <cell r="B972" t="str">
            <v>Kegiatan pembinaan organisasi perempuan</v>
          </cell>
        </row>
        <row r="973">
          <cell r="A973" t="str">
            <v>1.11.18.02</v>
          </cell>
          <cell r="B973" t="str">
            <v>Kegiatan pendidikan dan pelatihan peningkatan peran serta dan kesetaraan jender</v>
          </cell>
        </row>
        <row r="974">
          <cell r="A974" t="str">
            <v>1.11.18.03</v>
          </cell>
          <cell r="B974" t="str">
            <v>Kegiatan penyuluhan bagi ibu rumah tangga dalam membangun keluarga sejahtera</v>
          </cell>
        </row>
        <row r="975">
          <cell r="A975" t="str">
            <v>1.11.18.04</v>
          </cell>
          <cell r="B975" t="str">
            <v>Kegiatan bimbingan manajemen usaha bagi perempuan dalam mengelola usaha</v>
          </cell>
        </row>
        <row r="976">
          <cell r="A976" t="str">
            <v>1.11.18.05</v>
          </cell>
          <cell r="B976" t="str">
            <v>Kegiatan pameran hasil karya perempuan di bidang pembangunan</v>
          </cell>
        </row>
        <row r="977">
          <cell r="A977" t="str">
            <v>1.11.18.06</v>
          </cell>
          <cell r="B977" t="str">
            <v>Monitoring, evaluasi dan pelaporan</v>
          </cell>
        </row>
        <row r="978">
          <cell r="A978" t="str">
            <v>1.11.19.01</v>
          </cell>
          <cell r="B978" t="str">
            <v>Workshop peningkatan peran perempuan dalam pengambilan keputusan</v>
          </cell>
        </row>
        <row r="979">
          <cell r="A979" t="str">
            <v>1.11.19.02</v>
          </cell>
          <cell r="B979" t="str">
            <v>Pemberdayaan lembaga yang berbasis gender</v>
          </cell>
        </row>
        <row r="980">
          <cell r="A980" t="str">
            <v>1.12.15.01</v>
          </cell>
          <cell r="B980" t="str">
            <v>Penyediaan Pelayanan KB dan Alat Kontrasepsi bagi Keluarga Miskin</v>
          </cell>
        </row>
        <row r="981">
          <cell r="A981" t="str">
            <v>1.12.15.02</v>
          </cell>
          <cell r="B981" t="str">
            <v>Pelayanan KIE</v>
          </cell>
        </row>
        <row r="982">
          <cell r="A982" t="str">
            <v>1.12.15.03</v>
          </cell>
          <cell r="B982" t="str">
            <v>Peningkatan Perlindungan Hak Reproduksi Individu</v>
          </cell>
        </row>
        <row r="983">
          <cell r="A983" t="str">
            <v>1.12.15.04</v>
          </cell>
          <cell r="B983" t="str">
            <v>Promosi Pelayanan Khiba</v>
          </cell>
        </row>
        <row r="984">
          <cell r="A984" t="str">
            <v>1.12.15.05</v>
          </cell>
          <cell r="B984" t="str">
            <v>Pembinaan Keluarga Berencana</v>
          </cell>
        </row>
        <row r="985">
          <cell r="A985" t="str">
            <v>1.12.15.06</v>
          </cell>
          <cell r="B985" t="str">
            <v>Pengadaan sarana mobilitas tim KB keliling</v>
          </cell>
        </row>
        <row r="986">
          <cell r="A986" t="str">
            <v>1.12.16.01</v>
          </cell>
          <cell r="B986" t="str">
            <v>Advokasi dan KIE tentang Kesehatan Reproduksi Remaja (KRR)</v>
          </cell>
        </row>
        <row r="987">
          <cell r="A987" t="str">
            <v>1.12.16.02</v>
          </cell>
          <cell r="B987" t="str">
            <v>Memperkuat dukungan dan partisipasi masyarakat</v>
          </cell>
        </row>
        <row r="988">
          <cell r="A988" t="str">
            <v>1.12.17.01</v>
          </cell>
          <cell r="B988" t="str">
            <v>Pelayanan konseling KB</v>
          </cell>
        </row>
        <row r="989">
          <cell r="A989" t="str">
            <v>1.12.17.02</v>
          </cell>
          <cell r="B989" t="str">
            <v>Pelayanan pemasangan kontrasepsi KB</v>
          </cell>
        </row>
        <row r="990">
          <cell r="A990" t="str">
            <v>1.12.17.03</v>
          </cell>
          <cell r="B990" t="str">
            <v>Pengadaan alat kontrasepsi</v>
          </cell>
        </row>
        <row r="991">
          <cell r="A991" t="str">
            <v>1.12.17.04</v>
          </cell>
          <cell r="B991" t="str">
            <v>Pelayanan KB medis operasi</v>
          </cell>
        </row>
        <row r="992">
          <cell r="A992" t="str">
            <v>1.12.18.01</v>
          </cell>
          <cell r="B992" t="str">
            <v>Fasilitasi pembentukan kelompok masyarakat peduli KB</v>
          </cell>
        </row>
        <row r="993">
          <cell r="A993" t="str">
            <v>1.12.18.02</v>
          </cell>
          <cell r="B993" t="str">
            <v>Operasional kefiatan institusi Pos KB Desa</v>
          </cell>
        </row>
        <row r="994">
          <cell r="A994" t="str">
            <v>1.12.18.06</v>
          </cell>
          <cell r="B994" t="str">
            <v>Momentum TNI Manunggal KB- KES (TMKK)</v>
          </cell>
        </row>
        <row r="995">
          <cell r="A995" t="str">
            <v>1.12.18.07</v>
          </cell>
          <cell r="B995" t="str">
            <v>Momentum Kesatuan Gerak PKK KB-KES</v>
          </cell>
        </row>
        <row r="996">
          <cell r="A996" t="str">
            <v>1.12.18.08</v>
          </cell>
          <cell r="B996" t="str">
            <v>Momentum hari Keluarga Nasional</v>
          </cell>
        </row>
        <row r="997">
          <cell r="A997" t="str">
            <v>1.12.19.01</v>
          </cell>
          <cell r="B997" t="str">
            <v>Penyuluhan kesehatan ibu, bayi dan anak melalui kelompok kegiatan di masyarakat</v>
          </cell>
        </row>
        <row r="998">
          <cell r="A998" t="str">
            <v>1.12.20.01</v>
          </cell>
          <cell r="B998" t="str">
            <v>Pendirian pusat pelayanan informasi dan konseling KKR</v>
          </cell>
        </row>
        <row r="999">
          <cell r="A999" t="str">
            <v>1.12.20.02</v>
          </cell>
          <cell r="B999" t="str">
            <v>Fasilitasi forum pelayanan KKR bagi kelompok remaja dan kelompok sebaya diluar sekolah</v>
          </cell>
        </row>
        <row r="1000">
          <cell r="A1000" t="str">
            <v>1.12.21.01</v>
          </cell>
          <cell r="B1000" t="str">
            <v>Penyuluhan penanggulangan narkoba, PMS termasuk HIV/ AIDS</v>
          </cell>
        </row>
        <row r="1001">
          <cell r="A1001" t="str">
            <v>1.12.22.01</v>
          </cell>
          <cell r="B1001" t="str">
            <v>Pengumpulan bahan informasi tentang pengasuhan dan pembinaan tumbuh kembang anak</v>
          </cell>
        </row>
        <row r="1002">
          <cell r="A1002" t="str">
            <v>1.12.23.01</v>
          </cell>
          <cell r="B1002" t="str">
            <v>Pelatihan tenaga pendamping kelompok bina keluarga di kecamatan</v>
          </cell>
        </row>
        <row r="1003">
          <cell r="A1003" t="str">
            <v>1.12.24.01</v>
          </cell>
          <cell r="B1003" t="str">
            <v>Pengkajian pengembangan model operasional BKB-Posyandu-PADU</v>
          </cell>
        </row>
        <row r="1004">
          <cell r="A1004" t="str">
            <v>1.12.25.01</v>
          </cell>
          <cell r="B1004" t="str">
            <v>Persiapan pelaksanaan dan sosialisasi data mikro keluarga</v>
          </cell>
        </row>
        <row r="1005">
          <cell r="A1005" t="str">
            <v>1.13.15.01</v>
          </cell>
          <cell r="B1005" t="str">
            <v>Peningkatan Kemampuan (Capacity Building) petugas dan pendamping sosial pemberdayaan Fakir Miskin, KAT dan Penyandang Masalah Kesejahteraan Sosial (PMKS) Lainnya</v>
          </cell>
        </row>
        <row r="1006">
          <cell r="A1006" t="str">
            <v>1.13.15.02</v>
          </cell>
          <cell r="B1006" t="str">
            <v>Peningkatan Kemampuan (Capacity Building) petugas dan pendamping sosial pemberdayaan Fakir Miskin, KAT dan Penyandang Masalah Kesejahteraan Sosial (PMKS) Lainnya</v>
          </cell>
        </row>
        <row r="1007">
          <cell r="A1007" t="str">
            <v>1.13.15.03</v>
          </cell>
          <cell r="B1007" t="str">
            <v>Pelatihan keterampilan berusaha bagi keluarga miskin</v>
          </cell>
        </row>
        <row r="1008">
          <cell r="A1008" t="str">
            <v>1.13.15.04</v>
          </cell>
          <cell r="B1008" t="str">
            <v>Fasilitasi manajemen usaha bagi keluarga miskin</v>
          </cell>
        </row>
        <row r="1009">
          <cell r="A1009" t="str">
            <v>1.13.15.05</v>
          </cell>
          <cell r="B1009" t="str">
            <v>Pengadaan sarana dan prasarana pendukung usaha bagi keluarga miskin</v>
          </cell>
        </row>
        <row r="1010">
          <cell r="A1010" t="str">
            <v>1.13.15.06</v>
          </cell>
          <cell r="B1010" t="str">
            <v>Pelatihan keterampilan bagi penyandang masalah kesejahteraan sosial</v>
          </cell>
        </row>
        <row r="1011">
          <cell r="A1011" t="str">
            <v>1.13.16.01</v>
          </cell>
          <cell r="B1011" t="str">
            <v>Pengembangan Kebijakan tentang akses sarana dan prasarana publik bagi penyandang cacat dan lansia</v>
          </cell>
        </row>
        <row r="1012">
          <cell r="A1012" t="str">
            <v>1.13.16.02</v>
          </cell>
          <cell r="B1012" t="str">
            <v>Pelayanan dan perlindungan sosial, hukum bagi korban eksploitasi, perdagangan perempuan dan anak</v>
          </cell>
        </row>
        <row r="1013">
          <cell r="A1013" t="str">
            <v>1.13.16.03</v>
          </cell>
          <cell r="B1013" t="str">
            <v>Pelaksanaan KIE konseling dan kampanye sosial bagi Penyandang Masalah Kesejahteraan Sosial (PMKS)</v>
          </cell>
        </row>
        <row r="1014">
          <cell r="A1014" t="str">
            <v>1.13.16.04</v>
          </cell>
          <cell r="B1014" t="str">
            <v>Pelatihan keterampilan dan praktek belajar kerja bagi anak terlantar termasuk anak jalanan, anak cacat, anak nakal</v>
          </cell>
        </row>
        <row r="1015">
          <cell r="A1015" t="str">
            <v>1.13.16.05</v>
          </cell>
          <cell r="B1015" t="str">
            <v>Pelayanan psikososial bagi PMKS di trauma centre termasuk bagi korban bencana</v>
          </cell>
        </row>
        <row r="1016">
          <cell r="A1016" t="str">
            <v>1.13.16.06</v>
          </cell>
          <cell r="B1016" t="str">
            <v>Pembentukan pusat informasi penyandang cacat dan trauma center</v>
          </cell>
        </row>
        <row r="1017">
          <cell r="A1017" t="str">
            <v>1.13.16.07</v>
          </cell>
          <cell r="B1017" t="str">
            <v>Peningkatan kualitas pelayanan, sarana dan prasarana rehabilitasi kesejahteraan sosial bagi PMKS</v>
          </cell>
        </row>
        <row r="1018">
          <cell r="A1018" t="str">
            <v>1.13.16.08</v>
          </cell>
          <cell r="B1018" t="str">
            <v>Penyusunan kebijakan pelayanandan rehabilitasi sosial bagi penyandang masalah kesejahteraan sosial</v>
          </cell>
        </row>
        <row r="1019">
          <cell r="A1019" t="str">
            <v>1.13.16.09</v>
          </cell>
          <cell r="B1019" t="str">
            <v>Koordinasi perumusan kebijakan dan sikronisasi pelaksanaan upaya-upaya penanggulangan kemiskinan dan penurunan kesenjangan</v>
          </cell>
        </row>
        <row r="1020">
          <cell r="A1020" t="str">
            <v>1.13.16.10</v>
          </cell>
          <cell r="B1020" t="str">
            <v>penanganan masalah-masalah strategis yang menyangkut tanggap cepat darurat dan kejadian luar biasa</v>
          </cell>
        </row>
        <row r="1021">
          <cell r="A1021" t="str">
            <v>1.13.16.11</v>
          </cell>
          <cell r="B1021" t="str">
            <v>Monitoring, evaluasi dan pelaporan</v>
          </cell>
        </row>
        <row r="1022">
          <cell r="A1022" t="str">
            <v>1.13.17.01</v>
          </cell>
          <cell r="B1022" t="str">
            <v>Pembangunan sarana dan prasarana tempat penampungan anak terlantar</v>
          </cell>
        </row>
        <row r="1023">
          <cell r="A1023" t="str">
            <v>1.13.17.02</v>
          </cell>
          <cell r="B1023" t="str">
            <v>Pelatihan keterampilan dan praktek belajar kerja bagi anak terlantar</v>
          </cell>
        </row>
        <row r="1024">
          <cell r="A1024" t="str">
            <v>1.13.17.03</v>
          </cell>
          <cell r="B1024" t="str">
            <v>Penyusunan data dan analisis permasalahan anak terlantar</v>
          </cell>
        </row>
        <row r="1025">
          <cell r="A1025" t="str">
            <v>1.13.17.04</v>
          </cell>
          <cell r="B1025" t="str">
            <v>Pengembangan bakat dan keterampilan anak terlantar</v>
          </cell>
        </row>
        <row r="1026">
          <cell r="A1026" t="str">
            <v>1.13.17.05</v>
          </cell>
          <cell r="B1026" t="str">
            <v>Peningkatan keterampilan tenaga pembinaan anak terlantar</v>
          </cell>
        </row>
        <row r="1027">
          <cell r="A1027" t="str">
            <v>1.13.17.06</v>
          </cell>
          <cell r="B1027" t="str">
            <v>Monitoring, evaluasi dan pelaporan</v>
          </cell>
        </row>
        <row r="1028">
          <cell r="A1028" t="str">
            <v>1.13.18.01</v>
          </cell>
          <cell r="B1028" t="str">
            <v>Pendataan penyandang cacat  dan penyakit kejiwaan</v>
          </cell>
        </row>
        <row r="1029">
          <cell r="A1029" t="str">
            <v>1.13.18.02</v>
          </cell>
          <cell r="B1029" t="str">
            <v>Pembangunan sarana dan prasarana perawatan para penyandang cacat dan trauma</v>
          </cell>
        </row>
        <row r="1030">
          <cell r="A1030" t="str">
            <v>1.13.18.03</v>
          </cell>
          <cell r="B1030" t="str">
            <v>Pendidikan dan pelatihan bagi penyandang cacat dan eks trauma</v>
          </cell>
        </row>
        <row r="1031">
          <cell r="A1031" t="str">
            <v>1.13.18.04</v>
          </cell>
          <cell r="B1031" t="str">
            <v>Pendayagunaan para penyandang cacat dan eks trauma</v>
          </cell>
        </row>
        <row r="1032">
          <cell r="A1032" t="str">
            <v>1.13.18.05</v>
          </cell>
          <cell r="B1032" t="str">
            <v>Peningkatan keterampilan tenaga pelatihan dan pendidik</v>
          </cell>
        </row>
        <row r="1033">
          <cell r="A1033" t="str">
            <v>1.13.19.01</v>
          </cell>
          <cell r="B1033" t="str">
            <v>Pembangunan sarana dan prasarana panti asuhan/ jompo</v>
          </cell>
        </row>
        <row r="1034">
          <cell r="A1034" t="str">
            <v>1.13.19.02</v>
          </cell>
          <cell r="B1034" t="str">
            <v>Rehabilitasi sedang/ berat bangunan panti asuhan/ jompo</v>
          </cell>
        </row>
        <row r="1035">
          <cell r="A1035" t="str">
            <v>1.13.19.03</v>
          </cell>
          <cell r="B1035" t="str">
            <v>Operasi dan pemeliharaan sarana dan prasarana panti asuhan/ jompo</v>
          </cell>
        </row>
        <row r="1036">
          <cell r="A1036" t="str">
            <v>1.13.19.04</v>
          </cell>
          <cell r="B1036" t="str">
            <v>Pendidikan dan pelatihan bagi penghuni panti asuhan/ jompo</v>
          </cell>
        </row>
        <row r="1037">
          <cell r="A1037" t="str">
            <v>1.13.19.05</v>
          </cell>
          <cell r="B1037" t="str">
            <v>Peningkatan keterampilan tenaga pelatihan dan pendidik</v>
          </cell>
        </row>
        <row r="1038">
          <cell r="A1038" t="str">
            <v>1.13.19.06</v>
          </cell>
          <cell r="B1038" t="str">
            <v>Monitoring, evaluasi dan pelaporan</v>
          </cell>
        </row>
        <row r="1039">
          <cell r="A1039" t="str">
            <v>1.13.20.01</v>
          </cell>
          <cell r="B1039" t="str">
            <v>Pendidikan dan pelatihan keterampilan berusaha bagi eks penyandang penyakit sosial</v>
          </cell>
        </row>
        <row r="1040">
          <cell r="A1040" t="str">
            <v>1.13.20.02</v>
          </cell>
          <cell r="B1040" t="str">
            <v>Pembangunan pusat bimbingan/ konseling bagi eks penyandang penyakit sosial</v>
          </cell>
        </row>
        <row r="1041">
          <cell r="A1041" t="str">
            <v>1.13.20.03</v>
          </cell>
          <cell r="B1041" t="str">
            <v>Pemantauan kemajuan perubahan sikap mental eks penyandang penyakit sosial</v>
          </cell>
        </row>
        <row r="1042">
          <cell r="A1042" t="str">
            <v>1.13.20.04</v>
          </cell>
          <cell r="B1042" t="str">
            <v>Pemberdayaan eks penyandang penyakit sosial</v>
          </cell>
        </row>
        <row r="1043">
          <cell r="A1043" t="str">
            <v>1.13.20.05</v>
          </cell>
          <cell r="B1043" t="str">
            <v>Monitoring, evaluasi dan pelaporan</v>
          </cell>
        </row>
        <row r="1044">
          <cell r="A1044" t="str">
            <v>1.13.21.01</v>
          </cell>
          <cell r="B1044" t="str">
            <v>Peningkatan peran aktif masyarakat dan dunia usaha</v>
          </cell>
        </row>
        <row r="1045">
          <cell r="A1045" t="str">
            <v>1.13.21.02</v>
          </cell>
          <cell r="B1045" t="str">
            <v>Peningkatan jejaring kerjasama pelaku-pelaku usaha kesejahteraan sosial masyarakat</v>
          </cell>
        </row>
        <row r="1046">
          <cell r="A1046" t="str">
            <v>1.13.21.03</v>
          </cell>
          <cell r="B1046" t="str">
            <v>Peningkatan kualitas SDM kesejahteraan sosial masyarakat</v>
          </cell>
        </row>
        <row r="1047">
          <cell r="A1047" t="str">
            <v>1.13.21.04</v>
          </cell>
          <cell r="B1047" t="str">
            <v>Pengembangan model kelembagaan perlindungan sosial</v>
          </cell>
        </row>
        <row r="1048">
          <cell r="A1048" t="str">
            <v>1.14.15.01</v>
          </cell>
          <cell r="B1048" t="str">
            <v>Penyusunan data base tenaga kerja daerah</v>
          </cell>
        </row>
        <row r="1049">
          <cell r="A1049" t="str">
            <v>1.14.15.02</v>
          </cell>
          <cell r="B1049" t="str">
            <v>Pembangunan balai latihan kerja</v>
          </cell>
        </row>
        <row r="1050">
          <cell r="A1050" t="str">
            <v>1.14.15.03</v>
          </cell>
          <cell r="B1050" t="str">
            <v>Pengadaan peralatan pendidikan dan keterampilan bagi pencari kerja</v>
          </cell>
        </row>
        <row r="1051">
          <cell r="A1051" t="str">
            <v>1.14.15.04</v>
          </cell>
          <cell r="B1051" t="str">
            <v>Peningkatan profesionalisme tenaga kepelatihan dan instruktur BLK</v>
          </cell>
        </row>
        <row r="1052">
          <cell r="A1052" t="str">
            <v>1.14.15.05</v>
          </cell>
          <cell r="B1052" t="str">
            <v>Pengadaan bahan dan materi pendidikan dan keterampilan kerja</v>
          </cell>
        </row>
        <row r="1053">
          <cell r="A1053" t="str">
            <v>1.14.15.06</v>
          </cell>
          <cell r="B1053" t="str">
            <v>Pendidikan dan pelatihan keterampilan bagi pencari kerja</v>
          </cell>
        </row>
        <row r="1054">
          <cell r="A1054" t="str">
            <v>1.14.15.07</v>
          </cell>
          <cell r="B1054" t="str">
            <v>Pemeliharaan rutin/ berkala sarana dan prasarana BLK</v>
          </cell>
        </row>
        <row r="1055">
          <cell r="A1055" t="str">
            <v>1.14.15.08</v>
          </cell>
          <cell r="B1055" t="str">
            <v>Rehabilitasi sedang/ berat sarana dan prasarana BLK</v>
          </cell>
        </row>
        <row r="1056">
          <cell r="A1056" t="str">
            <v>1.14.15.09</v>
          </cell>
          <cell r="B1056" t="str">
            <v>Monitoring, evaluasi dan pelaporan</v>
          </cell>
        </row>
        <row r="1057">
          <cell r="A1057" t="str">
            <v>1.14.16.01</v>
          </cell>
          <cell r="B1057" t="str">
            <v>Penyusunan informasi bursa tenaga kerja</v>
          </cell>
        </row>
        <row r="1058">
          <cell r="A1058" t="str">
            <v>1.14.16.02</v>
          </cell>
          <cell r="B1058" t="str">
            <v>Penyebarluasan informasi bursa tenaga kerja</v>
          </cell>
        </row>
        <row r="1059">
          <cell r="A1059" t="str">
            <v>1.14.16.03</v>
          </cell>
          <cell r="B1059" t="str">
            <v>Kerjasama pendidikan dan pelatihan</v>
          </cell>
        </row>
        <row r="1060">
          <cell r="A1060" t="str">
            <v>1.14.16.04</v>
          </cell>
          <cell r="B1060" t="str">
            <v>Penyiapan tenaga kerja siap pakai</v>
          </cell>
        </row>
        <row r="1061">
          <cell r="A1061" t="str">
            <v>1.14.16.05</v>
          </cell>
          <cell r="B1061" t="str">
            <v>Pengembangan kelembagaan produktivitas dan pelatihan kewirausahaan</v>
          </cell>
        </row>
        <row r="1062">
          <cell r="A1062" t="str">
            <v>1.14.16.06</v>
          </cell>
          <cell r="B1062" t="str">
            <v>Pemberian fasilitasi dan mendorong sistem pendanaan pelatihan berbasis masyarakat</v>
          </cell>
        </row>
        <row r="1063">
          <cell r="A1063" t="str">
            <v>1.14.16.07</v>
          </cell>
          <cell r="B1063" t="str">
            <v>Monitoring, evaluasi dan pelaporan</v>
          </cell>
        </row>
        <row r="1064">
          <cell r="A1064" t="str">
            <v>1.14.17.01</v>
          </cell>
          <cell r="B1064" t="str">
            <v>Pengendalian dan pembinaan lembaga penyalur tenaga kerja</v>
          </cell>
        </row>
        <row r="1065">
          <cell r="A1065" t="str">
            <v>1.14.17.02</v>
          </cell>
          <cell r="B1065" t="str">
            <v>Fasilitasi penyelesaian prosedur penyelesaian perselisihan hubungan industrial</v>
          </cell>
        </row>
        <row r="1066">
          <cell r="A1066" t="str">
            <v>1.14.17.03</v>
          </cell>
          <cell r="B1066" t="str">
            <v>Fasilitasi penyelesaian prosedur pemberian perlindungan hukum dan jaminan sosial ketenagakerjaan</v>
          </cell>
        </row>
        <row r="1067">
          <cell r="A1067" t="str">
            <v>1.14.17.04</v>
          </cell>
          <cell r="B1067" t="str">
            <v>Sosialisasi berbagai peraturan pelaksanaan tentang ketenagakerjaan</v>
          </cell>
        </row>
        <row r="1068">
          <cell r="A1068" t="str">
            <v>1.14.17.05</v>
          </cell>
          <cell r="B1068" t="str">
            <v>Peningkatan pengawasan, perlindungandan penegakkan hukum tehadap keselamatan dan kesehatan kerja</v>
          </cell>
        </row>
        <row r="1069">
          <cell r="A1069" t="str">
            <v>1.14.17.06</v>
          </cell>
          <cell r="B1069" t="str">
            <v>penyusunan kebijakan standarisasi lembaga penyalur tenaga kerja</v>
          </cell>
        </row>
        <row r="1070">
          <cell r="A1070" t="str">
            <v>1.14.17.07</v>
          </cell>
          <cell r="B1070" t="str">
            <v>Pemantauan kinerja lembaga penyalur tenaga kerja</v>
          </cell>
        </row>
        <row r="1071">
          <cell r="A1071" t="str">
            <v>1.14.17.08</v>
          </cell>
          <cell r="B1071" t="str">
            <v>Monitoring, evaluasi dan pelaporan</v>
          </cell>
        </row>
        <row r="1072">
          <cell r="A1072" t="str">
            <v>1.15.15.01</v>
          </cell>
          <cell r="B1072" t="str">
            <v>Penyusunan kebijakan tentang Usaha Kecil Menengah</v>
          </cell>
        </row>
        <row r="1073">
          <cell r="A1073" t="str">
            <v>1.15.15.02</v>
          </cell>
          <cell r="B1073" t="str">
            <v>Sosialisasi kebijakan tentang Usaha Kecil Menengah</v>
          </cell>
        </row>
        <row r="1074">
          <cell r="A1074" t="str">
            <v>1.15.15.03</v>
          </cell>
          <cell r="B1074" t="str">
            <v>Fasilitasi kemudahan formalisasi badan Usaha Kecil Menengah</v>
          </cell>
        </row>
        <row r="1075">
          <cell r="A1075" t="str">
            <v>1.15.15.04</v>
          </cell>
          <cell r="B1075" t="str">
            <v>Pendirian unit penanganan pengaduan</v>
          </cell>
        </row>
        <row r="1076">
          <cell r="A1076" t="str">
            <v>1.15.15.05</v>
          </cell>
          <cell r="B1076" t="str">
            <v>Pengkajian dampak regulasi/ kebijakan nasional</v>
          </cell>
        </row>
        <row r="1077">
          <cell r="A1077" t="str">
            <v>1.15.15.06</v>
          </cell>
          <cell r="B1077" t="str">
            <v>Perencanaan, koordinasi dan pengembangan Usaha Kecil Menengah</v>
          </cell>
        </row>
        <row r="1078">
          <cell r="A1078" t="str">
            <v>1.15.15.07</v>
          </cell>
          <cell r="B1078" t="str">
            <v>Pengembangan jaringan infrastruktur Usaha Kecil Menengah</v>
          </cell>
        </row>
        <row r="1079">
          <cell r="A1079" t="str">
            <v>1.15.15.08</v>
          </cell>
          <cell r="B1079" t="str">
            <v>Fasilitasi pengembangan Usaha Kecil Menengah</v>
          </cell>
        </row>
        <row r="1080">
          <cell r="A1080" t="str">
            <v>1.15.15.09</v>
          </cell>
          <cell r="B1080" t="str">
            <v>Fasilitasi Permasalahan proses produksi Usaha Kecil Menengah</v>
          </cell>
        </row>
        <row r="1081">
          <cell r="A1081" t="str">
            <v>1.15.15.10</v>
          </cell>
          <cell r="B1081" t="str">
            <v>Pemberian Fasilitasi Pengamanan kawasan Usaha Kecil Menengah</v>
          </cell>
        </row>
        <row r="1082">
          <cell r="A1082" t="str">
            <v>1.15.15.11</v>
          </cell>
          <cell r="B1082" t="str">
            <v>Monitoring, evaluasi dan pelaporan</v>
          </cell>
        </row>
        <row r="1083">
          <cell r="A1083" t="str">
            <v>1.15.16.01</v>
          </cell>
          <cell r="B1083" t="str">
            <v>Fasilitasi pengembangan inkubator teknologi dan bisnis</v>
          </cell>
        </row>
        <row r="1084">
          <cell r="A1084" t="str">
            <v>1.15.16.02</v>
          </cell>
          <cell r="B1084" t="str">
            <v>Memfasilitasi peningkatan kemitraan investasi Usaha Kecil Menengah dengan perusahaan asing</v>
          </cell>
        </row>
        <row r="1085">
          <cell r="A1085" t="str">
            <v>1.15.16.03</v>
          </cell>
          <cell r="B1085" t="str">
            <v>Memfasilitasi peningkatan kemitraan usaha bagi Usaha Mikro Kecil Menengah</v>
          </cell>
        </row>
        <row r="1086">
          <cell r="A1086" t="str">
            <v>1.15.16.04</v>
          </cell>
          <cell r="B1086" t="str">
            <v>Peningkatan kerjasama di bidang HAKI</v>
          </cell>
        </row>
        <row r="1087">
          <cell r="A1087" t="str">
            <v>1.15.16.05</v>
          </cell>
          <cell r="B1087" t="str">
            <v>Fasilitasi Pengembangan sarana promosi hasil produksi</v>
          </cell>
        </row>
        <row r="1088">
          <cell r="A1088" t="str">
            <v>1.15.16.06</v>
          </cell>
          <cell r="B1088" t="str">
            <v>Penyelenggaraan pelatihan kewirausahaan</v>
          </cell>
        </row>
        <row r="1089">
          <cell r="A1089" t="str">
            <v>1.15.16.07</v>
          </cell>
          <cell r="B1089" t="str">
            <v>Pelatihan manajemen pengelolaan koperasi/ KUD</v>
          </cell>
        </row>
        <row r="1090">
          <cell r="A1090" t="str">
            <v>1.15.16.08</v>
          </cell>
          <cell r="B1090" t="str">
            <v>Sosialisasi HAKI kepada Usaha Mikro Kecil Menengah</v>
          </cell>
        </row>
        <row r="1091">
          <cell r="A1091" t="str">
            <v>1.15.16.09</v>
          </cell>
          <cell r="B1091" t="str">
            <v>Sosialisasi dan pelatihan pola pengelolaan limbah industri dalam menjaga kelestarian kawasan  Usaha Mikro Kecil Menengah</v>
          </cell>
        </row>
        <row r="1092">
          <cell r="A1092" t="str">
            <v>1.15.16.10</v>
          </cell>
          <cell r="B1092" t="str">
            <v>Monitoring, evaluasi dan pelaporan</v>
          </cell>
        </row>
        <row r="1093">
          <cell r="A1093" t="str">
            <v>1.15.17.01</v>
          </cell>
          <cell r="B1093" t="str">
            <v>Sosialisasi dukungan informasi penyediaan permodalan</v>
          </cell>
        </row>
        <row r="1094">
          <cell r="A1094" t="str">
            <v>1.15.17.02</v>
          </cell>
          <cell r="B1094" t="str">
            <v>Pengembangan klaster bisnis</v>
          </cell>
        </row>
        <row r="1095">
          <cell r="A1095" t="str">
            <v>1.15.17.03</v>
          </cell>
          <cell r="B1095" t="str">
            <v>Koordinasi pemanfaatan fasilitas pemerintah untuk Usaha Kecil Menengah dan Koperasi</v>
          </cell>
        </row>
        <row r="1096">
          <cell r="A1096" t="str">
            <v>1.15.17.04</v>
          </cell>
          <cell r="B1096" t="str">
            <v>Koordinasi penggunaan dana pemerintahan bagi Usaha Mikro Kecil Menengah</v>
          </cell>
        </row>
        <row r="1097">
          <cell r="A1097" t="str">
            <v>1.15.17.05</v>
          </cell>
          <cell r="B1097" t="str">
            <v>Pemantauan pengelolaan penggunaan dana pemerintah bagi Usaha Mikro Kecil Menengah</v>
          </cell>
        </row>
        <row r="1098">
          <cell r="A1098" t="str">
            <v>1.15.17.06</v>
          </cell>
          <cell r="B1098" t="str">
            <v>Pengembangan sarana pemasaran produk Usaha Mikro Kecil Menengah</v>
          </cell>
        </row>
        <row r="1099">
          <cell r="A1099" t="str">
            <v>1.15.17.07</v>
          </cell>
          <cell r="B1099" t="str">
            <v>Peningkatan jaringan kerjasama antar lembaga</v>
          </cell>
        </row>
        <row r="1100">
          <cell r="A1100" t="str">
            <v>1.15.17.08</v>
          </cell>
          <cell r="B1100" t="str">
            <v>Penyelenggaraan pembinaan industri rumah tangg, industri kecil dan industri menengah</v>
          </cell>
        </row>
        <row r="1101">
          <cell r="A1101" t="str">
            <v>1.15.17.09</v>
          </cell>
          <cell r="B1101" t="str">
            <v>Penyelenggaraan promosi produk Usaha Mikro Kecil Menengah</v>
          </cell>
        </row>
        <row r="1102">
          <cell r="A1102" t="str">
            <v>1.15.17.10</v>
          </cell>
          <cell r="B1102" t="str">
            <v>Pengembangan Kebijakan dan program peningkatan ekonomi lokal</v>
          </cell>
        </row>
        <row r="1103">
          <cell r="A1103" t="str">
            <v>1.15.17.11</v>
          </cell>
          <cell r="B1103" t="str">
            <v>Monitoring, evaluasi dan pelaporan</v>
          </cell>
        </row>
        <row r="1104">
          <cell r="A1104" t="str">
            <v>1.15.18.01</v>
          </cell>
          <cell r="B1104" t="str">
            <v>Koordinasi pelaksanaan kebijakan dan program pembangunan koperasi</v>
          </cell>
        </row>
        <row r="1105">
          <cell r="A1105" t="str">
            <v>1.15.18.02</v>
          </cell>
          <cell r="B1105" t="str">
            <v>Peningkatan sarana dan prasarana pendidikan dan pelatihan perkoperasian</v>
          </cell>
        </row>
        <row r="1106">
          <cell r="A1106" t="str">
            <v>1.15.18.03</v>
          </cell>
          <cell r="B1106" t="str">
            <v>Pembangunan sistem informasi perencanaan pengembangan Perkoperasian</v>
          </cell>
        </row>
        <row r="1107">
          <cell r="A1107" t="str">
            <v>1.15.18.04</v>
          </cell>
          <cell r="B1107" t="str">
            <v>Sosialisasi prinsip-prinsip pemahaman perkoperasian</v>
          </cell>
        </row>
        <row r="1108">
          <cell r="A1108" t="str">
            <v>1.15.18.05</v>
          </cell>
          <cell r="B1108" t="str">
            <v>Permbinaan, pengawasan dan penghargaan koperasi berprestasi</v>
          </cell>
        </row>
        <row r="1109">
          <cell r="A1109" t="str">
            <v>1.15.18.06</v>
          </cell>
          <cell r="B1109" t="str">
            <v>Peningkatan dan pengembangan jaringan kerjasama usaha koperasi</v>
          </cell>
        </row>
        <row r="1110">
          <cell r="A1110" t="str">
            <v>1.15.18.07</v>
          </cell>
          <cell r="B1110" t="str">
            <v>Penyebaran model-model pola pengembangan koperasi</v>
          </cell>
        </row>
        <row r="1111">
          <cell r="A1111" t="str">
            <v>1.15.18.08</v>
          </cell>
          <cell r="B1111" t="str">
            <v>Rintisan penerapan teknologi sederhana/ manajemen modern pada jenis-jenis usaha koperasi</v>
          </cell>
        </row>
        <row r="1112">
          <cell r="A1112" t="str">
            <v>1.15.18.09</v>
          </cell>
          <cell r="B1112" t="str">
            <v>Monitoring, evaluasi dan pelaporan</v>
          </cell>
        </row>
        <row r="1113">
          <cell r="A1113" t="str">
            <v>1.16.15.01</v>
          </cell>
          <cell r="B1113" t="str">
            <v>Peningkatan fasiliatasi terwujudnya kerjasama strategis antar usaha besar dan Usaha Kecil Menengah</v>
          </cell>
        </row>
        <row r="1114">
          <cell r="A1114" t="str">
            <v>1.16.15.02</v>
          </cell>
          <cell r="B1114" t="str">
            <v>Pengembangan potensi unggulan daerah</v>
          </cell>
        </row>
        <row r="1115">
          <cell r="A1115" t="str">
            <v>1.16.15.03</v>
          </cell>
          <cell r="B1115" t="str">
            <v>Fasilitasi dan koordinasi percepatan pembangunan kawasan produksi daerah tertinggal (P2KPDT)</v>
          </cell>
        </row>
        <row r="1116">
          <cell r="A1116" t="str">
            <v>1.16.15.04</v>
          </cell>
          <cell r="B1116" t="str">
            <v>Koordinasi antar lembaga dalam pengendalian pelaksanaan investasi PMDN/ PMA</v>
          </cell>
        </row>
        <row r="1117">
          <cell r="A1117" t="str">
            <v>1.16.15.05</v>
          </cell>
          <cell r="B1117" t="str">
            <v>Koordinasi perencanaan dan pengembangan penanaman modal</v>
          </cell>
        </row>
        <row r="1118">
          <cell r="A1118" t="str">
            <v>1.16.15.06</v>
          </cell>
          <cell r="B1118" t="str">
            <v>Peningkatan koordinasi dan kerjasama di bidang penanaman modal dengan instansi pemerintah dan dunia usaha</v>
          </cell>
        </row>
        <row r="1119">
          <cell r="A1119" t="str">
            <v>1.16.15.07</v>
          </cell>
          <cell r="B1119" t="str">
            <v>Pengawasan dan evaluasi kinerja dan aparatur Badan Penanaman Modal Daerah</v>
          </cell>
        </row>
        <row r="1120">
          <cell r="A1120" t="str">
            <v>1.16.15.08</v>
          </cell>
          <cell r="B1120" t="str">
            <v>Peningkatan kegiatan pemantauan, pembinaan dan pengawasan pelaksanaan penanaman modal</v>
          </cell>
        </row>
        <row r="1121">
          <cell r="A1121" t="str">
            <v>1.16.15.09</v>
          </cell>
          <cell r="B1121" t="str">
            <v>Peningkatan kualitas SDM guna pengingkatan pelayanan investasi</v>
          </cell>
        </row>
        <row r="1122">
          <cell r="A1122" t="str">
            <v>1.16.15.10</v>
          </cell>
          <cell r="B1122" t="str">
            <v>Penyelenggaraanpameran investasi</v>
          </cell>
        </row>
        <row r="1123">
          <cell r="A1123" t="str">
            <v>1.16.15.11</v>
          </cell>
          <cell r="B1123" t="str">
            <v>Monitoring, evaluasi dan pelaporan</v>
          </cell>
        </row>
        <row r="1124">
          <cell r="A1124" t="str">
            <v>1.16.15.12</v>
          </cell>
          <cell r="B1124" t="str">
            <v>Desiminasi infornmasi Perizinan</v>
          </cell>
        </row>
        <row r="1125">
          <cell r="A1125" t="str">
            <v>1.16.16.01</v>
          </cell>
          <cell r="B1125" t="str">
            <v>Penyusunan kebijakan investasi bagi pembangunan fasilitas infrastruktur</v>
          </cell>
        </row>
        <row r="1126">
          <cell r="A1126" t="str">
            <v>1.16.16.02</v>
          </cell>
          <cell r="B1126" t="str">
            <v>Memfasilitasi dan koordinasi kerjasama di bidang investasi</v>
          </cell>
        </row>
        <row r="1127">
          <cell r="A1127" t="str">
            <v>1.16.16.03</v>
          </cell>
          <cell r="B1127" t="str">
            <v>Penyusunan Cetak Biru (Master Plan) pengembangan penanaman modal</v>
          </cell>
        </row>
        <row r="1128">
          <cell r="A1128" t="str">
            <v>1.16.16.04</v>
          </cell>
          <cell r="B1128" t="str">
            <v>Pengembangan System Informasi Penanaman Modal</v>
          </cell>
        </row>
        <row r="1129">
          <cell r="A1129" t="str">
            <v>1.16.16.05</v>
          </cell>
          <cell r="B1129" t="str">
            <v>Penyusunan sistem informasi penanaman modal di daerah</v>
          </cell>
        </row>
        <row r="1130">
          <cell r="A1130" t="str">
            <v>1.16.16.06</v>
          </cell>
          <cell r="B1130" t="str">
            <v>Penyederhanaan prosedur perijinan dan peningkatan pelayanan penanaman modal</v>
          </cell>
        </row>
        <row r="1131">
          <cell r="A1131" t="str">
            <v>1.16.16.07</v>
          </cell>
          <cell r="B1131" t="str">
            <v>Kajian Kebijakan penanaman modal</v>
          </cell>
        </row>
        <row r="1132">
          <cell r="A1132" t="str">
            <v>1.16.16.08</v>
          </cell>
          <cell r="B1132" t="str">
            <v>Pemberian insentif investasi di wilayah tertinggal</v>
          </cell>
        </row>
        <row r="1133">
          <cell r="A1133" t="str">
            <v>1.16.16.09</v>
          </cell>
          <cell r="B1133" t="str">
            <v>Monitoring, evaluasi dan pelaporan</v>
          </cell>
        </row>
        <row r="1134">
          <cell r="A1134" t="str">
            <v>1.16.17.01</v>
          </cell>
          <cell r="B1134" t="str">
            <v>Kajian potensi sumberdaya yang terkait dengan investasi</v>
          </cell>
        </row>
        <row r="1135">
          <cell r="A1135" t="str">
            <v>1.16.17.02</v>
          </cell>
          <cell r="B1135" t="str">
            <v>Kajian Indeks Kepuasan Masyarakat (IKM)</v>
          </cell>
        </row>
        <row r="1136">
          <cell r="A1136" t="str">
            <v>1.17.15.01</v>
          </cell>
          <cell r="B1136" t="str">
            <v>Pelestarian dan aktualisasi adat budaya daerah</v>
          </cell>
        </row>
        <row r="1137">
          <cell r="A1137" t="str">
            <v>1.17.15.02</v>
          </cell>
          <cell r="B1137" t="str">
            <v>Penatagunaan naskah kuno nusantara</v>
          </cell>
        </row>
        <row r="1138">
          <cell r="A1138" t="str">
            <v>1.17.15.03</v>
          </cell>
          <cell r="B1138" t="str">
            <v>Penyusunan kebijakan tentang budaya lokal daerah</v>
          </cell>
        </row>
        <row r="1139">
          <cell r="A1139" t="str">
            <v>1.17.15.04</v>
          </cell>
          <cell r="B1139" t="str">
            <v>Pemanatauan dan evaluasi pelaksanaan program pengembangan nilai budaya</v>
          </cell>
        </row>
        <row r="1140">
          <cell r="A1140" t="str">
            <v>1.17.15.05</v>
          </cell>
          <cell r="B1140" t="str">
            <v>Pemberian dukungan, penghargaan dan kerjasama di bidang budaya</v>
          </cell>
        </row>
        <row r="1141">
          <cell r="A1141" t="str">
            <v>1.17.16.01</v>
          </cell>
          <cell r="B1141" t="str">
            <v>Fasilitasi partisipasi masyarakat dalam pengelolaan kekayaan budaya</v>
          </cell>
        </row>
        <row r="1142">
          <cell r="A1142" t="str">
            <v>1.17.16.02</v>
          </cell>
          <cell r="B1142" t="str">
            <v>Pelestarian fisik dan kandungan bahan pustaka termasuk naskah kuno</v>
          </cell>
        </row>
        <row r="1143">
          <cell r="A1143" t="str">
            <v>1.17.16.03</v>
          </cell>
          <cell r="B1143" t="str">
            <v>Penyusunan kebijakan pengelolaan kekayaan budaya lokal daerah</v>
          </cell>
        </row>
        <row r="1144">
          <cell r="A1144" t="str">
            <v>1.17.16.04</v>
          </cell>
          <cell r="B1144" t="str">
            <v>Sosialisasi pengelolaan kekayaan budaya lokal daerah</v>
          </cell>
        </row>
        <row r="1145">
          <cell r="A1145" t="str">
            <v>1.17.16.05</v>
          </cell>
          <cell r="B1145" t="str">
            <v>Pengelolaan dan pengembangan pelestarian peninggalan sejarah purbakala, museum dan peninggalan bawah air</v>
          </cell>
        </row>
        <row r="1146">
          <cell r="A1146" t="str">
            <v>1.17.16.06</v>
          </cell>
          <cell r="B1146" t="str">
            <v>Pengembangan kebudayaan dan pariwisata</v>
          </cell>
        </row>
        <row r="1147">
          <cell r="A1147" t="str">
            <v>1.17.16.07</v>
          </cell>
          <cell r="B1147" t="str">
            <v>Pengembangan nilai dan geografi sejarah</v>
          </cell>
        </row>
        <row r="1148">
          <cell r="A1148" t="str">
            <v>1.17.16.08</v>
          </cell>
          <cell r="B1148" t="str">
            <v>Perekaman dan digitalisasi bahan pustaka</v>
          </cell>
        </row>
        <row r="1149">
          <cell r="A1149" t="str">
            <v>1.17.16.09</v>
          </cell>
          <cell r="B1149" t="str">
            <v>Perumusan kebijakan sejarah dan purbakala</v>
          </cell>
        </row>
        <row r="1150">
          <cell r="A1150" t="str">
            <v>1.17.16.10</v>
          </cell>
          <cell r="B1150" t="str">
            <v>Pengawasan, monitoring, evaluasi dan pelaporan pelaksanaan program pengelolaan kekayaan budaya</v>
          </cell>
        </row>
        <row r="1151">
          <cell r="A1151" t="str">
            <v>1.17.16.11</v>
          </cell>
          <cell r="B1151" t="str">
            <v>Pendukungan pengelolaan museum dan taman budaya di daerah</v>
          </cell>
        </row>
        <row r="1152">
          <cell r="A1152" t="str">
            <v>1.17.16.12</v>
          </cell>
          <cell r="B1152" t="str">
            <v>Pengelolaan karya cetak dan karya rekam</v>
          </cell>
        </row>
        <row r="1153">
          <cell r="A1153" t="str">
            <v>1.17.16.13</v>
          </cell>
          <cell r="B1153" t="str">
            <v>Pengembangan data base sistem informasi sejarah purbakala</v>
          </cell>
        </row>
        <row r="1154">
          <cell r="A1154" t="str">
            <v>1.17.17.01</v>
          </cell>
          <cell r="B1154" t="str">
            <v>Pengembangan kesenian dan kebudayaan daerah</v>
          </cell>
        </row>
        <row r="1155">
          <cell r="A1155" t="str">
            <v>1.17.17.02</v>
          </cell>
          <cell r="B1155" t="str">
            <v>Penyusunan sistem informasi data base bidang kebudayaan</v>
          </cell>
        </row>
        <row r="1156">
          <cell r="A1156" t="str">
            <v>1.17.17.03</v>
          </cell>
          <cell r="B1156" t="str">
            <v>Penyelenggaraan dialog kebudayaan</v>
          </cell>
        </row>
        <row r="1157">
          <cell r="A1157" t="str">
            <v>1.17.17.04</v>
          </cell>
          <cell r="B1157" t="str">
            <v>Fasilitasi perkembangan keragaman budaya daerah</v>
          </cell>
        </row>
        <row r="1158">
          <cell r="A1158" t="str">
            <v>1.17.17.05</v>
          </cell>
          <cell r="B1158" t="str">
            <v>Fasilitasi penyelenggaraan festival budaya daerah</v>
          </cell>
        </row>
        <row r="1159">
          <cell r="A1159" t="str">
            <v>1.17.17.06</v>
          </cell>
          <cell r="B1159" t="str">
            <v>Seminar dalam rangka revitalisasi dan reaktualisasi budaya lokal</v>
          </cell>
        </row>
        <row r="1160">
          <cell r="A1160" t="str">
            <v>1.17.17.07</v>
          </cell>
          <cell r="B1160" t="str">
            <v>Monitoring, evaluasi dan pelaporan pelaksanaan pengembangan keanekaragaman budaya</v>
          </cell>
        </row>
        <row r="1161">
          <cell r="A1161" t="str">
            <v>1.17.18.01</v>
          </cell>
          <cell r="B1161" t="str">
            <v>Fasilitasi Pengembangan kemitraan dengan LSM dan perusahaan swasta</v>
          </cell>
        </row>
        <row r="1162">
          <cell r="A1162" t="str">
            <v>1.17.18.02</v>
          </cell>
          <cell r="B1162" t="str">
            <v>Fasilitasi Ppembentukan kemitraan usaha profesi antar daerah</v>
          </cell>
        </row>
        <row r="1163">
          <cell r="A1163" t="str">
            <v>1.17.18.03</v>
          </cell>
          <cell r="B1163" t="str">
            <v>Membangun Kemitraan pengelolaan kebudayaan antar daerah</v>
          </cell>
        </row>
        <row r="1164">
          <cell r="A1164" t="str">
            <v>1.17.18.04</v>
          </cell>
          <cell r="B1164" t="str">
            <v>Monitoring, evaluasi dan pelaporan</v>
          </cell>
        </row>
        <row r="1165">
          <cell r="A1165" t="str">
            <v>1.18.15.01</v>
          </cell>
          <cell r="B1165" t="str">
            <v>Pendataan potensi kepemudaan</v>
          </cell>
        </row>
        <row r="1166">
          <cell r="A1166" t="str">
            <v>1.18.15.02</v>
          </cell>
          <cell r="B1166" t="str">
            <v>Pemantauan dan evaluasi pelaksanaan pembangunan pemuda</v>
          </cell>
        </row>
        <row r="1167">
          <cell r="A1167" t="str">
            <v>1.18.15.03</v>
          </cell>
          <cell r="B1167" t="str">
            <v>Penelitian dan pengkajian kebijakan-kebijakan pembangunan kepemudaan</v>
          </cell>
        </row>
        <row r="1168">
          <cell r="A1168" t="str">
            <v>1.18.15.04</v>
          </cell>
          <cell r="B1168" t="str">
            <v>Pengembangan sistem informasi manajemen kepemudaan berbasis E-YOUTH</v>
          </cell>
        </row>
        <row r="1169">
          <cell r="A1169" t="str">
            <v>1.18.15.05</v>
          </cell>
          <cell r="B1169" t="str">
            <v>Peningkatan keimanan dan ketaqwaan kepemudaan</v>
          </cell>
        </row>
        <row r="1170">
          <cell r="A1170" t="str">
            <v>1.18.15.06</v>
          </cell>
          <cell r="B1170" t="str">
            <v>Penyusunan pedoman komunikasi, informasi, edukasi dan advokasi tentang kepemimpinan pemuda</v>
          </cell>
        </row>
        <row r="1171">
          <cell r="A1171" t="str">
            <v>1.18.15.07</v>
          </cell>
          <cell r="B1171" t="str">
            <v>Penyusunan rancangan pola kemitraan antar pemuda dengan masyarakat</v>
          </cell>
        </row>
        <row r="1172">
          <cell r="A1172" t="str">
            <v>1.18.15.08</v>
          </cell>
          <cell r="B1172" t="str">
            <v>Perluasan penyusunan rencana aksi daerah bidang kepemudaan</v>
          </cell>
        </row>
        <row r="1173">
          <cell r="A1173" t="str">
            <v>1.18.15.09</v>
          </cell>
          <cell r="B1173" t="str">
            <v>Perumusan kebijakan kewirausahaan bagi pemuda</v>
          </cell>
        </row>
        <row r="1174">
          <cell r="A1174" t="str">
            <v>1.18.15.10</v>
          </cell>
          <cell r="B1174" t="str">
            <v>Monitoring, evaluasi dan pelaporan</v>
          </cell>
        </row>
        <row r="1175">
          <cell r="A1175" t="str">
            <v>1.18.16.01</v>
          </cell>
          <cell r="B1175" t="str">
            <v>Pembinaan Organisasi kepemudaan</v>
          </cell>
        </row>
        <row r="1176">
          <cell r="A1176" t="str">
            <v>1.18.16.02</v>
          </cell>
          <cell r="B1176" t="str">
            <v>Pendidikan dan pelatihan dasar kepemimpinan</v>
          </cell>
        </row>
        <row r="1177">
          <cell r="A1177" t="str">
            <v>1.18.16.03</v>
          </cell>
          <cell r="B1177" t="str">
            <v>Fasilitasi aksi bhakti sosial kepemudaan</v>
          </cell>
        </row>
        <row r="1178">
          <cell r="A1178" t="str">
            <v>1.18.16.04</v>
          </cell>
          <cell r="B1178" t="str">
            <v>Fasilitasi pekan temu wicara organisasi pemuda</v>
          </cell>
        </row>
        <row r="1179">
          <cell r="A1179" t="str">
            <v>1.18.16.05</v>
          </cell>
          <cell r="B1179" t="str">
            <v>Penyuluhan pencegahan penggunaan narkoba dikalangan generasi muda</v>
          </cell>
        </row>
        <row r="1180">
          <cell r="A1180" t="str">
            <v>1.18.16.06</v>
          </cell>
          <cell r="B1180" t="str">
            <v>Lomba kreasi dan kaya tulis ilmiah dikalangan pemuda</v>
          </cell>
        </row>
        <row r="1181">
          <cell r="A1181" t="str">
            <v>1.18.16.07</v>
          </cell>
          <cell r="B1181" t="str">
            <v>Pembinaan pemuda pelopor keamanan lingkungan</v>
          </cell>
        </row>
        <row r="1182">
          <cell r="A1182" t="str">
            <v>1.18.16.08</v>
          </cell>
          <cell r="B1182" t="str">
            <v>Pameran prestasi hasil karya pemuda</v>
          </cell>
        </row>
        <row r="1183">
          <cell r="A1183" t="str">
            <v>1.18.16.09</v>
          </cell>
          <cell r="B1183" t="str">
            <v>Monitoring, evaluasi dan pelaporan</v>
          </cell>
        </row>
        <row r="1184">
          <cell r="A1184" t="str">
            <v>1.18.17.01</v>
          </cell>
          <cell r="B1184" t="str">
            <v>Pelatihan kewirausahaan bagi pemuda</v>
          </cell>
        </row>
        <row r="1185">
          <cell r="A1185" t="str">
            <v>1.18.17.02</v>
          </cell>
          <cell r="B1185" t="str">
            <v>Pelatihan keterampilan bagi pemuda</v>
          </cell>
        </row>
        <row r="1186">
          <cell r="A1186" t="str">
            <v>1.18.18.01</v>
          </cell>
          <cell r="B1186" t="str">
            <v>Pemberian penyuluhan tentang bahaya narkoba bagi pemuda</v>
          </cell>
        </row>
        <row r="1187">
          <cell r="A1187" t="str">
            <v>1.18.19.01</v>
          </cell>
          <cell r="B1187" t="str">
            <v>Peningkatan mutu organisasi dan tenaga keolahragaan</v>
          </cell>
        </row>
        <row r="1188">
          <cell r="A1188" t="str">
            <v>1.18.19.02</v>
          </cell>
          <cell r="B1188" t="str">
            <v>Pengembangan sistem sertifikasi dan standarisasi profesi</v>
          </cell>
        </row>
        <row r="1189">
          <cell r="A1189" t="str">
            <v>1.18.19.03</v>
          </cell>
          <cell r="B1189" t="str">
            <v>pengembangan perencanaan olahraga terpadu</v>
          </cell>
        </row>
        <row r="1190">
          <cell r="A1190" t="str">
            <v>1.18.19.04</v>
          </cell>
          <cell r="B1190" t="str">
            <v>Pemantauan dan evaluasi pelaksanaan pengembangan olahraga</v>
          </cell>
        </row>
        <row r="1191">
          <cell r="A1191" t="str">
            <v>1.18.19.05</v>
          </cell>
          <cell r="B1191" t="str">
            <v>Pembinaan manajemen organisasi olahraga</v>
          </cell>
        </row>
        <row r="1192">
          <cell r="A1192" t="str">
            <v>1.18.19.06</v>
          </cell>
          <cell r="B1192" t="str">
            <v>Pengkajian kebijakan-kebijakan pembangunan olahraga</v>
          </cell>
        </row>
        <row r="1193">
          <cell r="A1193" t="str">
            <v>1.18.19.07</v>
          </cell>
          <cell r="B1193" t="str">
            <v>Penyusunan pola kemitraan pemerintah dan masyarakat dalam pembangunan dan pengembangan industri olahraga</v>
          </cell>
        </row>
        <row r="1194">
          <cell r="A1194" t="str">
            <v>1.18.19.08</v>
          </cell>
          <cell r="B1194" t="str">
            <v>Monitoring, evaluasi dan pelaporan</v>
          </cell>
        </row>
        <row r="1195">
          <cell r="A1195" t="str">
            <v>1.18.20.01</v>
          </cell>
          <cell r="B1195" t="str">
            <v>Pelaksanaan identifikasi bakat dan potensi pelajar dalam olahraga</v>
          </cell>
        </row>
        <row r="1196">
          <cell r="A1196" t="str">
            <v>1.18.20.02</v>
          </cell>
          <cell r="B1196" t="str">
            <v>Pelaksanaan identifikasi dan pengembangan olahraga unggulan daerah</v>
          </cell>
        </row>
        <row r="1197">
          <cell r="A1197" t="str">
            <v>1.18.20.03</v>
          </cell>
          <cell r="B1197" t="str">
            <v>Pembibitan dan pembinaan olahragawan berbakat</v>
          </cell>
        </row>
        <row r="1198">
          <cell r="A1198" t="str">
            <v>1.18.20.04</v>
          </cell>
          <cell r="B1198" t="str">
            <v>Pembinaan cabang olahraga prestasi di tingkat daerah</v>
          </cell>
        </row>
        <row r="1199">
          <cell r="A1199" t="str">
            <v>1.18.20.05</v>
          </cell>
          <cell r="B1199" t="str">
            <v>Peningkatan kesegaran jasmani dan rekreasi</v>
          </cell>
        </row>
        <row r="1200">
          <cell r="A1200" t="str">
            <v>1.18.20.06</v>
          </cell>
          <cell r="B1200" t="str">
            <v>Penyelenggaraan kompetisi olahraga</v>
          </cell>
        </row>
        <row r="1201">
          <cell r="A1201" t="str">
            <v>1.18.20.07</v>
          </cell>
          <cell r="B1201" t="str">
            <v>Pemassalan olahraga bagi pelajar, mahasiswa dan masyarakat</v>
          </cell>
        </row>
        <row r="1202">
          <cell r="A1202" t="str">
            <v>1.18.20.08</v>
          </cell>
          <cell r="B1202" t="str">
            <v>Pemberian penghargaan bagi insan olahraga yang berdedikasi dan berprestasi</v>
          </cell>
        </row>
        <row r="1203">
          <cell r="A1203" t="str">
            <v>1.18.20.09</v>
          </cell>
          <cell r="B1203" t="str">
            <v>Pengembangan dan Pemanfaatan IPTEK olahraga sebagai pendorong peningkatan pretasi olahraga</v>
          </cell>
        </row>
        <row r="1204">
          <cell r="A1204" t="str">
            <v>1.18.20.10</v>
          </cell>
          <cell r="B1204" t="str">
            <v>Pengembangan olahraga lanjut usia termasuk penyandang cacat</v>
          </cell>
        </row>
        <row r="1205">
          <cell r="A1205" t="str">
            <v>1.18.20.11</v>
          </cell>
          <cell r="B1205" t="str">
            <v>Pengembangan olahraga rekreasi</v>
          </cell>
        </row>
        <row r="1206">
          <cell r="A1206" t="str">
            <v>1.18.20.12</v>
          </cell>
          <cell r="B1206" t="str">
            <v>Peningkatan jaminan kesejahteraan bagi masa depan atlet, pelatih dan teknisi olahraga</v>
          </cell>
        </row>
        <row r="1207">
          <cell r="A1207" t="str">
            <v>1.18.20.13</v>
          </cell>
          <cell r="B1207" t="str">
            <v>Peningkatan jumlah kualitas serta kompetensi pelatih, peneliti, praktisi dan teknisi olahraga</v>
          </cell>
        </row>
        <row r="1208">
          <cell r="A1208" t="str">
            <v>1.18.20.14</v>
          </cell>
          <cell r="B1208" t="str">
            <v>Pembinaan olahraga yang berkembang di masyarakat</v>
          </cell>
        </row>
        <row r="1209">
          <cell r="A1209" t="str">
            <v>1.18.20.15</v>
          </cell>
          <cell r="B1209" t="str">
            <v>Peningkatan manajemen organisasi olahraga tingkat perkumpulan dan tingkat daerah</v>
          </cell>
        </row>
        <row r="1210">
          <cell r="A1210" t="str">
            <v>1.18.20.16</v>
          </cell>
          <cell r="B1210" t="str">
            <v>Peningkatan peran serta masyarakat dan dunia usaha dalam pendanaan dan pembinaan olahraga</v>
          </cell>
        </row>
        <row r="1211">
          <cell r="A1211" t="str">
            <v>1.18.20.17</v>
          </cell>
          <cell r="B1211" t="str">
            <v>Kerjasama peningkatan olahragawan berbakat dan berprestasi dengan lembaga/ instansi lainnya</v>
          </cell>
        </row>
        <row r="1212">
          <cell r="A1212" t="str">
            <v>1.18.21.01</v>
          </cell>
          <cell r="B1212" t="str">
            <v>Peningkatan kerjasama pola kemitraan antara pemerintah dan masyarakat untuk membangun sarana dan prasarana olahraga</v>
          </cell>
        </row>
        <row r="1213">
          <cell r="A1213" t="str">
            <v>1.18.21.02</v>
          </cell>
          <cell r="B1213" t="str">
            <v>Peningkatan pembangunan saran dan prasarana olahraga</v>
          </cell>
        </row>
        <row r="1214">
          <cell r="A1214" t="str">
            <v>1.18.21.03</v>
          </cell>
          <cell r="B1214" t="str">
            <v>Pemantauan dan evaluasi pembangunan sarana dan prasarana olahraga</v>
          </cell>
        </row>
        <row r="1215">
          <cell r="A1215" t="str">
            <v>1.18.21.05</v>
          </cell>
          <cell r="B1215" t="str">
            <v>Pengembangan dan pemanfaatan iptek dalam pengembangan sarana dan prasarana olahraga</v>
          </cell>
        </row>
        <row r="1216">
          <cell r="A1216" t="str">
            <v>1.18.21.06</v>
          </cell>
          <cell r="B1216" t="str">
            <v>Peningkatan peran dunia usaha dalam pengembangan sarana dan prasarana olahraga</v>
          </cell>
        </row>
        <row r="1217">
          <cell r="A1217" t="str">
            <v>1.18.21.07</v>
          </cell>
          <cell r="B1217" t="str">
            <v>Pemeliharaan rutin/ berkala sarana dan prasarana olahraga</v>
          </cell>
        </row>
        <row r="1218">
          <cell r="A1218" t="str">
            <v>1.19.15.01</v>
          </cell>
          <cell r="B1218" t="str">
            <v>Penyiapan tenaga kerja pengendali keamanan dan kenyamanan lingkungan</v>
          </cell>
        </row>
        <row r="1219">
          <cell r="A1219" t="str">
            <v>1.19.15.02</v>
          </cell>
          <cell r="B1219" t="str">
            <v>Pembangunan pos jaga/ ronda</v>
          </cell>
        </row>
        <row r="1220">
          <cell r="A1220" t="str">
            <v>1.19.15.03</v>
          </cell>
          <cell r="B1220" t="str">
            <v>Pelatihan pengendalian keamanan dan kenyamanan lingkungan</v>
          </cell>
        </row>
        <row r="1221">
          <cell r="A1221" t="str">
            <v>1.19.15.04</v>
          </cell>
          <cell r="B1221" t="str">
            <v>Pengendalian kebisingan dan gangguan dari kegiatan masyarakat</v>
          </cell>
        </row>
        <row r="1222">
          <cell r="A1222" t="str">
            <v>1.19.15.05</v>
          </cell>
          <cell r="B1222" t="str">
            <v>pengendalian keamanan lingkungan</v>
          </cell>
        </row>
        <row r="1223">
          <cell r="A1223" t="str">
            <v>1.19.15.06</v>
          </cell>
          <cell r="B1223" t="str">
            <v>Monitoring, evaluasi dan pelaporan</v>
          </cell>
        </row>
        <row r="1224">
          <cell r="A1224" t="str">
            <v>1.19.16.01</v>
          </cell>
          <cell r="B1224" t="str">
            <v>Pengawasan pengendalian dan evaluasi kegiatan polisi pamong praja</v>
          </cell>
        </row>
        <row r="1225">
          <cell r="A1225" t="str">
            <v>1.19.16.02</v>
          </cell>
          <cell r="B1225" t="str">
            <v>Peningkatan kerjasama dengan aparat keamanan dalam teknik pencegahan kejahatan</v>
          </cell>
        </row>
        <row r="1226">
          <cell r="A1226" t="str">
            <v>1.19.16.03</v>
          </cell>
          <cell r="B1226" t="str">
            <v>Kerjasama pengembangan kemampuan aparat polisi pamong praja dengan TNI/ POLRI dan Kejaksaan</v>
          </cell>
        </row>
        <row r="1227">
          <cell r="A1227" t="str">
            <v>1.19.16.04</v>
          </cell>
          <cell r="B1227" t="str">
            <v>Peningkatan kapasitas aparat dalam rangka pelaksanaan siskamswakarsa di daerah</v>
          </cell>
        </row>
        <row r="1228">
          <cell r="A1228" t="str">
            <v>1.19.16.05</v>
          </cell>
          <cell r="B1228" t="str">
            <v>Monitoring, evaluasi dan pelaporan</v>
          </cell>
        </row>
        <row r="1229">
          <cell r="A1229" t="str">
            <v>1.19.17.01</v>
          </cell>
          <cell r="B1229" t="str">
            <v>Peningkatan toleransi dan kerukunan dalam kehidupan beragama</v>
          </cell>
        </row>
        <row r="1230">
          <cell r="A1230" t="str">
            <v>1.19.17.02</v>
          </cell>
          <cell r="B1230" t="str">
            <v>Peningkatan rasa solidaritas dan ikatan sosial dikalangan masyarakat</v>
          </cell>
        </row>
        <row r="1231">
          <cell r="A1231" t="str">
            <v>1.19.17.03</v>
          </cell>
          <cell r="B1231" t="str">
            <v>Peningkatan kesadaran masyarakat akan nilai-nilai luhur budaya bangsa</v>
          </cell>
        </row>
        <row r="1232">
          <cell r="A1232" t="str">
            <v>1.19.18.01</v>
          </cell>
          <cell r="B1232" t="str">
            <v>Fasilitasi pencapaian halaqoh dan berbagai forum keagamaan lainnya dalam upaya peningkatan wawasan kebangasaan</v>
          </cell>
        </row>
        <row r="1233">
          <cell r="A1233" t="str">
            <v>1.19.18.02</v>
          </cell>
          <cell r="B1233" t="str">
            <v>Seminar, talk show, diskusi peningkatan wawasan kebangasaan</v>
          </cell>
        </row>
        <row r="1234">
          <cell r="A1234" t="str">
            <v>1.19.18.03</v>
          </cell>
          <cell r="B1234" t="str">
            <v>Pentas seni dan budaya, festifal, lomba cipta dalam upaya peningkatan wawasan kebangsaan</v>
          </cell>
        </row>
        <row r="1235">
          <cell r="A1235" t="str">
            <v>1.19.19.01</v>
          </cell>
          <cell r="B1235" t="str">
            <v>Pembentukan satuan keamanan lingkungan di masyarakat</v>
          </cell>
        </row>
        <row r="1236">
          <cell r="A1236" t="str">
            <v>1.19.20.01</v>
          </cell>
          <cell r="B1236" t="str">
            <v>Penyuluhan pencegahan peredaran/ penggunaan minuman keras dan narkoba</v>
          </cell>
        </row>
        <row r="1237">
          <cell r="A1237" t="str">
            <v>1.19.20.02</v>
          </cell>
          <cell r="B1237" t="str">
            <v>Penyuluhan pencegahan berkembangnya praktek prostitusi</v>
          </cell>
        </row>
        <row r="1238">
          <cell r="A1238" t="str">
            <v>1.19.20.03</v>
          </cell>
          <cell r="B1238" t="str">
            <v>Penyuluhan pencegahan peredaran uang palsu</v>
          </cell>
        </row>
        <row r="1239">
          <cell r="A1239" t="str">
            <v>1.19.20.04</v>
          </cell>
          <cell r="B1239" t="str">
            <v>Penyuluhan pencegahan dan penertiban aksi premanisme</v>
          </cell>
        </row>
        <row r="1240">
          <cell r="A1240" t="str">
            <v>1.19.20.05</v>
          </cell>
          <cell r="B1240" t="str">
            <v>Penyuluhan pencegahan dan penertiban tindak penyelundupan</v>
          </cell>
        </row>
        <row r="1241">
          <cell r="A1241" t="str">
            <v>1.19.20.06</v>
          </cell>
          <cell r="B1241" t="str">
            <v>Penyuluhan pencegahan praktek perjudian</v>
          </cell>
        </row>
        <row r="1242">
          <cell r="A1242" t="str">
            <v>1.19.20.07</v>
          </cell>
          <cell r="B1242" t="str">
            <v>Penyuluhan pencegahan eksploitasi anak bawah umur</v>
          </cell>
        </row>
        <row r="1243">
          <cell r="A1243" t="str">
            <v>1.19.20.08</v>
          </cell>
          <cell r="B1243" t="str">
            <v>Monitoring, evaluasi dan pelaporan</v>
          </cell>
        </row>
        <row r="1244">
          <cell r="A1244" t="str">
            <v>1.19.21.01</v>
          </cell>
          <cell r="B1244" t="str">
            <v>Penyuluhan kepada masyarakat</v>
          </cell>
        </row>
        <row r="1245">
          <cell r="A1245" t="str">
            <v>1.19.21.02</v>
          </cell>
          <cell r="B1245" t="str">
            <v>Fasilitasi penyelesaian perselisihan partai politik</v>
          </cell>
        </row>
        <row r="1246">
          <cell r="A1246" t="str">
            <v>1.19.21.03</v>
          </cell>
          <cell r="B1246" t="str">
            <v>koordinasi forum-forum diskusi politik</v>
          </cell>
        </row>
        <row r="1247">
          <cell r="A1247" t="str">
            <v>1.19.21.04</v>
          </cell>
          <cell r="B1247" t="str">
            <v>Penyusunan data base partai politik</v>
          </cell>
        </row>
        <row r="1248">
          <cell r="A1248" t="str">
            <v>1.19.21.05</v>
          </cell>
          <cell r="B1248" t="str">
            <v>Monitoring, evaluasi dan pelaporan</v>
          </cell>
        </row>
        <row r="1249">
          <cell r="A1249" t="str">
            <v>1.19.22.01</v>
          </cell>
          <cell r="B1249" t="str">
            <v>Pemantauan dan penyebarluasan informasi potensi bencana alam</v>
          </cell>
        </row>
        <row r="1250">
          <cell r="A1250" t="str">
            <v>1.19.22.02</v>
          </cell>
          <cell r="B1250" t="str">
            <v>Pengadaan tempat penampungan sementara dan evakuasi penduduk dari ancaman/ korban bencana alam</v>
          </cell>
        </row>
        <row r="1251">
          <cell r="A1251" t="str">
            <v>1.19.22.03</v>
          </cell>
          <cell r="B1251" t="str">
            <v>Pengadaan sarana dan prasarana evakuasi penduduk dari ancaman/ korban bencana alam</v>
          </cell>
        </row>
        <row r="1252">
          <cell r="A1252" t="str">
            <v>1.19.22.04</v>
          </cell>
          <cell r="B1252" t="str">
            <v>Pengadaan logistik dan obat-obatan bagi penduduk di tempat penampungan sementara</v>
          </cell>
        </row>
        <row r="1253">
          <cell r="A1253" t="str">
            <v>1.20.15.01</v>
          </cell>
          <cell r="B1253" t="str">
            <v>Pembahasan rancangan peraturan daerah</v>
          </cell>
        </row>
        <row r="1254">
          <cell r="A1254" t="str">
            <v>1.20.15.02</v>
          </cell>
          <cell r="B1254" t="str">
            <v>Hearing/ dialog dan koordinasi dengan pejabat pemerintah daerah dan tokoh masyarakat/ tokoh agama</v>
          </cell>
        </row>
        <row r="1255">
          <cell r="A1255" t="str">
            <v>1.20.15.03</v>
          </cell>
          <cell r="B1255" t="str">
            <v>Rapat-rapat alat kelengkapan dewan</v>
          </cell>
        </row>
        <row r="1256">
          <cell r="A1256" t="str">
            <v>1.20.15.04</v>
          </cell>
          <cell r="B1256" t="str">
            <v>Rapat-rapat paripurna</v>
          </cell>
        </row>
        <row r="1257">
          <cell r="A1257" t="str">
            <v>1.20.15.05</v>
          </cell>
          <cell r="B1257" t="str">
            <v>Kegiatan Reses</v>
          </cell>
        </row>
        <row r="1258">
          <cell r="A1258" t="str">
            <v>1.20.15.06</v>
          </cell>
          <cell r="B1258" t="str">
            <v>Kunjungan kerja pimpinan dan anggota DPRD dalam daerah</v>
          </cell>
        </row>
        <row r="1259">
          <cell r="A1259" t="str">
            <v>1.20.15.07</v>
          </cell>
          <cell r="B1259" t="str">
            <v>Peningkatan kapasitas pimpinan dan anggota DPRD</v>
          </cell>
        </row>
        <row r="1260">
          <cell r="A1260" t="str">
            <v>1.20.15.08</v>
          </cell>
          <cell r="B1260" t="str">
            <v>Sosialisasi perturan perundang-undangan</v>
          </cell>
        </row>
        <row r="1261">
          <cell r="A1261" t="str">
            <v>1.20.19.01</v>
          </cell>
          <cell r="B1261" t="str">
            <v>Evaluasi rancangan peraturan desa tentang APB desa</v>
          </cell>
        </row>
        <row r="1262">
          <cell r="A1262" t="str">
            <v>1.20.16.01</v>
          </cell>
          <cell r="B1262" t="str">
            <v>Dialog/ audiensi dengan tokoh-tokoh masyarakat, pimpinan/ anggota organisasi sosial dan masyarakat</v>
          </cell>
        </row>
        <row r="1263">
          <cell r="A1263" t="str">
            <v>1.20.16.02</v>
          </cell>
          <cell r="B1263" t="str">
            <v>Penerimaan kunjungan kerja pejabat negara/ departemen/ lembaga pemerintah non departemen/ luar negeri</v>
          </cell>
        </row>
        <row r="1264">
          <cell r="A1264" t="str">
            <v>1.20.16.03</v>
          </cell>
          <cell r="B1264" t="str">
            <v>Rapat koordinasi unsur MUSPIDA</v>
          </cell>
        </row>
        <row r="1265">
          <cell r="A1265" t="str">
            <v>1.20.16.04</v>
          </cell>
          <cell r="B1265" t="str">
            <v>Rapat koordinasi pejabat pemerintah daerah</v>
          </cell>
        </row>
        <row r="1266">
          <cell r="A1266" t="str">
            <v>1.20.16.05</v>
          </cell>
          <cell r="B1266" t="str">
            <v>Kunjungan kerja/ inspeksi kepala daerah/ wakil kepala daerah</v>
          </cell>
        </row>
        <row r="1267">
          <cell r="A1267" t="str">
            <v>1.20.16.06</v>
          </cell>
          <cell r="B1267" t="str">
            <v>Koordinasi dengan pemerintah pusat dan pemerintah daerah lainnya</v>
          </cell>
        </row>
        <row r="1268">
          <cell r="A1268" t="str">
            <v>1.20.17.01</v>
          </cell>
          <cell r="B1268" t="str">
            <v>Penyusunan analisa standar belanja</v>
          </cell>
        </row>
        <row r="1269">
          <cell r="A1269" t="str">
            <v>1.20.17.02</v>
          </cell>
          <cell r="B1269" t="str">
            <v>penyusunan standar satuan harga</v>
          </cell>
        </row>
        <row r="1270">
          <cell r="A1270" t="str">
            <v>1.20.17.03</v>
          </cell>
          <cell r="B1270" t="str">
            <v>Penyusunan kebijakan akuntansi pemerintah daerah</v>
          </cell>
        </row>
        <row r="1271">
          <cell r="A1271" t="str">
            <v>1.20.17.04</v>
          </cell>
          <cell r="B1271" t="str">
            <v>Penyusunan sistem dan prosedur pengelolaan keuangan daerah</v>
          </cell>
        </row>
        <row r="1272">
          <cell r="A1272" t="str">
            <v>1.20.17.05</v>
          </cell>
          <cell r="B1272" t="str">
            <v>Penyusunan rancangan peraturan daerah tentang pajak daerah dan retribusi</v>
          </cell>
        </row>
        <row r="1273">
          <cell r="A1273" t="str">
            <v>1.20.17.06</v>
          </cell>
          <cell r="B1273" t="str">
            <v>Penyusunan rancangan peraturan daerah tentang APBD</v>
          </cell>
        </row>
        <row r="1274">
          <cell r="A1274" t="str">
            <v>1.20.17.07</v>
          </cell>
          <cell r="B1274" t="str">
            <v>Penyusunan rancangan peraturan KDH tentang Penjabaran APBD</v>
          </cell>
        </row>
        <row r="1275">
          <cell r="A1275" t="str">
            <v>1.20.17.08</v>
          </cell>
          <cell r="B1275" t="str">
            <v>Penyusunan rancangan peraturan daerah tentang Perubahan APBD</v>
          </cell>
        </row>
        <row r="1276">
          <cell r="A1276" t="str">
            <v>1.20.17.09</v>
          </cell>
          <cell r="B1276" t="str">
            <v>Penyusunan rancangan peraturan KDH tentang Penjabaran Perubahan APBD</v>
          </cell>
        </row>
        <row r="1277">
          <cell r="A1277" t="str">
            <v>1.20.17.10</v>
          </cell>
          <cell r="B1277" t="str">
            <v>Penyusunan rancangan peraturan daerah tentang pertanggungjawaban pelaksanaan APBD</v>
          </cell>
        </row>
        <row r="1278">
          <cell r="A1278" t="str">
            <v>1.20.17.11</v>
          </cell>
          <cell r="B1278" t="str">
            <v>Penyusunan rancangan peraturan KDH tentang penjabaran pertanggungjawaban pelaksanaan APBD</v>
          </cell>
        </row>
        <row r="1279">
          <cell r="A1279" t="str">
            <v>1.20.17.12</v>
          </cell>
          <cell r="B1279" t="str">
            <v>Penyusunan Sistem informasi keuangan daerah</v>
          </cell>
        </row>
        <row r="1280">
          <cell r="A1280" t="str">
            <v>1.20.17.13</v>
          </cell>
          <cell r="B1280" t="str">
            <v>Penyusunan Sistem informasi pengelolaan keuangan daerah</v>
          </cell>
        </row>
        <row r="1281">
          <cell r="A1281" t="str">
            <v>1.20.17.14</v>
          </cell>
          <cell r="B1281" t="str">
            <v>Sosialisasi paket regulasi tentang pengelolaan keuangan daerah</v>
          </cell>
        </row>
        <row r="1282">
          <cell r="A1282" t="str">
            <v>1.20.17.15</v>
          </cell>
          <cell r="B1282" t="str">
            <v>Bimbingan teknis implementasi paket regulasi tentang pengelolaan keuangan daerah</v>
          </cell>
        </row>
        <row r="1283">
          <cell r="A1283" t="str">
            <v>1.20.17.16</v>
          </cell>
          <cell r="B1283" t="str">
            <v>Peningkatan manajemen aset/ barang daerah</v>
          </cell>
        </row>
        <row r="1284">
          <cell r="A1284" t="str">
            <v>1.20.17.17</v>
          </cell>
          <cell r="B1284" t="str">
            <v>Peningkatan manajemen investasi daerah</v>
          </cell>
        </row>
        <row r="1285">
          <cell r="A1285" t="str">
            <v>1.20.17.18</v>
          </cell>
          <cell r="B1285" t="str">
            <v>Revaluasi/ appraisal aset/ barang daerah</v>
          </cell>
        </row>
        <row r="1286">
          <cell r="A1286" t="str">
            <v>1.20.17.19</v>
          </cell>
          <cell r="B1286" t="str">
            <v>Intensifikasi dan Ekstensifikasi sumber-sumberpendapatan daerah</v>
          </cell>
        </row>
        <row r="1287">
          <cell r="A1287" t="str">
            <v>1.20.17.20</v>
          </cell>
          <cell r="B1287" t="str">
            <v>Pengelolaan sistem administrasi Gaji PNS Kota Serang</v>
          </cell>
        </row>
        <row r="1288">
          <cell r="A1288" t="str">
            <v>1.20.17.25</v>
          </cell>
          <cell r="B1288" t="str">
            <v>Pengahargaan Pajak Daerah dan PBB</v>
          </cell>
        </row>
        <row r="1289">
          <cell r="A1289" t="str">
            <v>1.20.17.27</v>
          </cell>
          <cell r="B1289" t="str">
            <v>Konsultasi dan koordinasi pengelolaan keuangan daerah</v>
          </cell>
        </row>
        <row r="1290">
          <cell r="A1290" t="str">
            <v>1.20.17.29</v>
          </cell>
          <cell r="B1290" t="str">
            <v>Evaluasi Pendapatan dan Belannja SKPD</v>
          </cell>
        </row>
        <row r="1291">
          <cell r="A1291" t="str">
            <v>1.20.17.30</v>
          </cell>
          <cell r="B1291" t="str">
            <v>Pedoman Penyusunan Pelaksanaan APBD</v>
          </cell>
        </row>
        <row r="1292">
          <cell r="A1292" t="str">
            <v>1.20.17.31</v>
          </cell>
          <cell r="B1292" t="str">
            <v>Pemeliharaan Sistem Informasi Pengelolaan Keuangan Daerah</v>
          </cell>
        </row>
        <row r="1293">
          <cell r="A1293" t="str">
            <v>1.20.17.32</v>
          </cell>
          <cell r="B1293" t="str">
            <v>Penyusunan Laporan Rekapitulasi Penerimaan, pengeluaran dan PFK</v>
          </cell>
        </row>
        <row r="1294">
          <cell r="A1294" t="str">
            <v>1.20.17.33</v>
          </cell>
          <cell r="B1294" t="str">
            <v>Pengelolaan dan pemeliharaan aset pemerintah daerah</v>
          </cell>
        </row>
        <row r="1295">
          <cell r="A1295" t="str">
            <v>1.20.17.34</v>
          </cell>
          <cell r="B1295" t="str">
            <v>Peningkatan Akuntabilitas Laporan Keuangan Daerah</v>
          </cell>
        </row>
        <row r="1296">
          <cell r="A1296" t="str">
            <v>1.20.18.01</v>
          </cell>
          <cell r="B1296" t="str">
            <v>Evaluasi rancangan peraturan daerah tentang APBD kabupaten/ kota</v>
          </cell>
        </row>
        <row r="1297">
          <cell r="A1297" t="str">
            <v>1.20.18.02</v>
          </cell>
          <cell r="B1297" t="str">
            <v>Evaluasi rancangan peraturan KDH tentang Penjabaran APBD kabupaten/ kota</v>
          </cell>
        </row>
        <row r="1298">
          <cell r="A1298" t="str">
            <v>1.20.18.03</v>
          </cell>
          <cell r="B1298" t="str">
            <v>Evaluasi rancangan peraturan daerah tentang pajak daerah dan retribusi daerah kabupaten/ kota</v>
          </cell>
        </row>
        <row r="1299">
          <cell r="A1299" t="str">
            <v>1.20.18.04</v>
          </cell>
          <cell r="B1299" t="str">
            <v>Penyusunan standar evaluasi rancangan peraturan daerah tentang APBD kabupaten/ kota</v>
          </cell>
        </row>
        <row r="1300">
          <cell r="A1300" t="str">
            <v>1.20.18.05</v>
          </cell>
          <cell r="B1300" t="str">
            <v>Asistensi penyusunan rancangan pengelolaan keuangan daerah kabupaten/ kota</v>
          </cell>
        </row>
        <row r="1301">
          <cell r="A1301" t="str">
            <v>1.20.19.01</v>
          </cell>
          <cell r="B1301" t="str">
            <v>Evaluasi rancangan peraturan desa tentang APB Desa</v>
          </cell>
        </row>
        <row r="1302">
          <cell r="A1302" t="str">
            <v>1.20.19.02</v>
          </cell>
          <cell r="B1302" t="str">
            <v>Evaluasi rancangan peraturan desa tentang pendapatan desa</v>
          </cell>
        </row>
        <row r="1303">
          <cell r="A1303" t="str">
            <v>1.20.19.03</v>
          </cell>
          <cell r="B1303" t="str">
            <v>Penyusunan pedoman pengelolaan keuangan desa</v>
          </cell>
        </row>
        <row r="1304">
          <cell r="A1304" t="str">
            <v>1.20.20.01</v>
          </cell>
          <cell r="B1304" t="str">
            <v>Pelaksanaan pengawasan internal secara berkala</v>
          </cell>
        </row>
        <row r="1305">
          <cell r="A1305" t="str">
            <v>1.20.20.02</v>
          </cell>
          <cell r="B1305" t="str">
            <v>Penanganan Kasus pengaduan di lingkungan pemerintah daerah</v>
          </cell>
        </row>
        <row r="1306">
          <cell r="A1306" t="str">
            <v>1.20.20.03</v>
          </cell>
          <cell r="B1306" t="str">
            <v>Pengendalian manajemen pelaksanaan kebijakan KDH</v>
          </cell>
        </row>
        <row r="1307">
          <cell r="A1307" t="str">
            <v>1.20.20.04</v>
          </cell>
          <cell r="B1307" t="str">
            <v>Penanganan kasus pada wilayah pemerintahan dibawahnya</v>
          </cell>
        </row>
        <row r="1308">
          <cell r="A1308" t="str">
            <v>1.20.20.05</v>
          </cell>
          <cell r="B1308" t="str">
            <v>Inventarisasi temuan pengawasan</v>
          </cell>
        </row>
        <row r="1309">
          <cell r="A1309" t="str">
            <v>1.20.20.06</v>
          </cell>
          <cell r="B1309" t="str">
            <v>Tindak lanjut hasil temuan pengawasan</v>
          </cell>
        </row>
        <row r="1310">
          <cell r="A1310" t="str">
            <v>1.20.20.07</v>
          </cell>
          <cell r="B1310" t="str">
            <v>Koordinasi pengawasan yang lebih komprehensif</v>
          </cell>
        </row>
        <row r="1311">
          <cell r="A1311" t="str">
            <v>1.20.20.08</v>
          </cell>
          <cell r="B1311" t="str">
            <v>Evaluasi berkala temuan hasil pengawasan</v>
          </cell>
        </row>
        <row r="1312">
          <cell r="A1312" t="str">
            <v>1.20.21.01</v>
          </cell>
          <cell r="B1312" t="str">
            <v>Pelatihan pengembangan tenaga pemeriksa dan aparatur pengawasan</v>
          </cell>
        </row>
        <row r="1313">
          <cell r="A1313" t="str">
            <v>1.20.21.02</v>
          </cell>
          <cell r="B1313" t="str">
            <v>Pelatihan teknis pengawasan dan penilaian akuntabilitas kinerja</v>
          </cell>
        </row>
        <row r="1314">
          <cell r="A1314" t="str">
            <v>1.20.22.01</v>
          </cell>
          <cell r="B1314" t="str">
            <v>Penyusunan naskah akademik kebijakan sistem dan prosedur pengawasan</v>
          </cell>
        </row>
        <row r="1315">
          <cell r="A1315" t="str">
            <v>1.20.22.02</v>
          </cell>
          <cell r="B1315" t="str">
            <v>Penyusunan kebijakan sistem dan prosedur pengawasan</v>
          </cell>
        </row>
        <row r="1316">
          <cell r="A1316" t="str">
            <v>1.20.23.01</v>
          </cell>
          <cell r="B1316" t="str">
            <v>Penyusunan sistem informasi terhadap layanan publik</v>
          </cell>
        </row>
        <row r="1317">
          <cell r="A1317" t="str">
            <v>1.20.24.01</v>
          </cell>
          <cell r="B1317" t="str">
            <v>Pembentukan unit khusus penanganan pengaduan masyarakat</v>
          </cell>
        </row>
        <row r="1318">
          <cell r="A1318" t="str">
            <v>1.20.25.01</v>
          </cell>
          <cell r="B1318" t="str">
            <v>Fasilitasi/pembentukan kerjasama antar daerah dalam penyediaan pelayanan publik</v>
          </cell>
        </row>
        <row r="1319">
          <cell r="A1319" t="str">
            <v>1.20.25.02</v>
          </cell>
          <cell r="B1319" t="str">
            <v>Fasilitasi/pembentukan perkuatan kerjasama antar daerah pada bidang ekonomi</v>
          </cell>
        </row>
        <row r="1320">
          <cell r="A1320" t="str">
            <v>1.20.25.03</v>
          </cell>
          <cell r="B1320" t="str">
            <v>Fasilitasi/pembentukan kerjasama antar daerah di bidang hukum</v>
          </cell>
        </row>
        <row r="1321">
          <cell r="A1321" t="str">
            <v>1.20.25.04</v>
          </cell>
          <cell r="B1321" t="str">
            <v>Fasilitasi/pembentukan kerjasama antar daerah dalam penyediaan sarana dan prasarana publik</v>
          </cell>
        </row>
        <row r="1322">
          <cell r="A1322" t="str">
            <v>1.20.26.01</v>
          </cell>
          <cell r="B1322" t="str">
            <v>Koordinasi kerjasama permasalahan peraturan perundang-undangan</v>
          </cell>
        </row>
        <row r="1323">
          <cell r="A1323" t="str">
            <v>1.20.26.02</v>
          </cell>
          <cell r="B1323" t="str">
            <v>Penyusunan rencana kerja rancangan peraturan perundang-undangan</v>
          </cell>
        </row>
        <row r="1324">
          <cell r="A1324" t="str">
            <v>1.20.26.03</v>
          </cell>
          <cell r="B1324" t="str">
            <v>Legislasi rancangan peraturan perundang-undangan</v>
          </cell>
        </row>
        <row r="1325">
          <cell r="A1325" t="str">
            <v>1.20.26.04</v>
          </cell>
          <cell r="B1325" t="str">
            <v>Fasilitasi sosialisasi peraturan perundang-undangan</v>
          </cell>
        </row>
        <row r="1326">
          <cell r="A1326" t="str">
            <v>1.20.26.05</v>
          </cell>
          <cell r="B1326" t="str">
            <v>Publikasi peraturan perundang-undangan</v>
          </cell>
        </row>
        <row r="1327">
          <cell r="A1327" t="str">
            <v>1.20.26.06</v>
          </cell>
          <cell r="B1327" t="str">
            <v>Kajian peraturan perundang-undangan daerah terhadap peraturan perundang-undangan yang baru,lebih tinggi dari keserasian antar peraturan perundang-undangan daerah</v>
          </cell>
        </row>
        <row r="1328">
          <cell r="A1328" t="str">
            <v>1.20.26.07</v>
          </cell>
          <cell r="B1328" t="str">
            <v>Peningkatan Pelayanan Bantuan Hukum</v>
          </cell>
        </row>
        <row r="1329">
          <cell r="A1329" t="str">
            <v>1.20.27.01</v>
          </cell>
          <cell r="B1329" t="str">
            <v>Fasilitasi penyiapan data dan informasi pendukung proses pemekaran daerah</v>
          </cell>
        </row>
        <row r="1330">
          <cell r="A1330" t="str">
            <v>1.20.27.02</v>
          </cell>
          <cell r="B1330" t="str">
            <v>Fasilitasi percepatan penyerahan P3D dari daerah induk ke daerah pemekaran</v>
          </cell>
        </row>
        <row r="1331">
          <cell r="A1331" t="str">
            <v>1.20.27.03</v>
          </cell>
          <cell r="B1331" t="str">
            <v>Fasilitasi percepatan penyelesaian tapal batas wilayah administrasi antar daerah</v>
          </cell>
        </row>
        <row r="1332">
          <cell r="A1332" t="str">
            <v>1.20.27.04</v>
          </cell>
          <cell r="B1332" t="str">
            <v>Fasilitasi pemantapan SOTK pemerintah daerah otonom baru</v>
          </cell>
        </row>
        <row r="1333">
          <cell r="A1333" t="str">
            <v>1.20.28.02</v>
          </cell>
          <cell r="B1333" t="str">
            <v>Penyusunan LAKIP SKPD</v>
          </cell>
        </row>
        <row r="1334">
          <cell r="A1334" t="str">
            <v>1.20.28.13</v>
          </cell>
          <cell r="B1334" t="str">
            <v>Penyusunan Rencana Setrategis SKPD</v>
          </cell>
        </row>
        <row r="1335">
          <cell r="A1335" t="str">
            <v>1.20.28.14</v>
          </cell>
          <cell r="B1335" t="str">
            <v>Penyusunan Rencana Kerja SKPD</v>
          </cell>
        </row>
        <row r="1336">
          <cell r="A1336" t="str">
            <v>1.20.28.xxx</v>
          </cell>
          <cell r="B1336" t="str">
            <v>………………………………</v>
          </cell>
        </row>
        <row r="1337">
          <cell r="A1337" t="str">
            <v>1.20.32.02</v>
          </cell>
          <cell r="B1337" t="str">
            <v>Pengadaan Tugu Batas Wilayah</v>
          </cell>
        </row>
        <row r="1338">
          <cell r="A1338" t="str">
            <v>1.20.33.01</v>
          </cell>
          <cell r="B1338" t="str">
            <v>Penilaian Lomba desa dan Kelurahan</v>
          </cell>
        </row>
        <row r="1339">
          <cell r="A1339" t="str">
            <v>1.21.15.01</v>
          </cell>
          <cell r="B1339" t="str">
            <v>Pendidikan dan pelatihan teknis</v>
          </cell>
        </row>
        <row r="1340">
          <cell r="A1340" t="str">
            <v>1.21.15.02</v>
          </cell>
          <cell r="B1340" t="str">
            <v>pendidikan penjenjangan struktural</v>
          </cell>
        </row>
        <row r="1341">
          <cell r="A1341" t="str">
            <v>1.21.15.03</v>
          </cell>
          <cell r="B1341" t="str">
            <v>Pemantauan dan evaluasi penyelenggaraan pendidikan</v>
          </cell>
        </row>
        <row r="1342">
          <cell r="A1342" t="str">
            <v>1.21.15.04</v>
          </cell>
          <cell r="B1342" t="str">
            <v>Pembuatan buku juknis/juklak</v>
          </cell>
        </row>
        <row r="1343">
          <cell r="A1343" t="str">
            <v>1.21.15.05</v>
          </cell>
          <cell r="B1343" t="str">
            <v>Pengembangan kurikulum pendidikan dan pelatihan</v>
          </cell>
        </row>
        <row r="1344">
          <cell r="A1344" t="str">
            <v>1.21.15.06</v>
          </cell>
          <cell r="B1344" t="str">
            <v>Peningkatan ketrampilan dan profesionalisme</v>
          </cell>
        </row>
        <row r="1345">
          <cell r="A1345" t="str">
            <v>1.21.16.01</v>
          </cell>
          <cell r="B1345" t="str">
            <v>Pendidikan dan pelatihan prajabatan bagi calon PNS Daerah</v>
          </cell>
        </row>
        <row r="1346">
          <cell r="A1346" t="str">
            <v>1.21.16.02</v>
          </cell>
          <cell r="B1346" t="str">
            <v>Pendidikan dan pelatihan struktural bagi PNS Daerah</v>
          </cell>
        </row>
        <row r="1347">
          <cell r="A1347" t="str">
            <v>1.21.16.03</v>
          </cell>
          <cell r="B1347" t="str">
            <v>Pendidikan dan pelatihan teknis tugas dasn fungsi bagi PNS daerah</v>
          </cell>
        </row>
        <row r="1348">
          <cell r="A1348" t="str">
            <v>1.21.16.04</v>
          </cell>
          <cell r="B1348" t="str">
            <v>Pendidikan dan pelatihan fungsional bagi PNS Daerah</v>
          </cell>
        </row>
        <row r="1349">
          <cell r="A1349" t="str">
            <v>1.21.17.01</v>
          </cell>
          <cell r="B1349" t="str">
            <v>Penyusunan rencana pembinaan karir PNS</v>
          </cell>
        </row>
        <row r="1350">
          <cell r="A1350" t="str">
            <v>1.21.17.02</v>
          </cell>
          <cell r="B1350" t="str">
            <v>Seleksi penerimaan calon PNS</v>
          </cell>
        </row>
        <row r="1351">
          <cell r="A1351" t="str">
            <v>1.21.17.03</v>
          </cell>
          <cell r="B1351" t="str">
            <v>Penempatan PNS</v>
          </cell>
        </row>
        <row r="1352">
          <cell r="A1352" t="str">
            <v>1.21.17.04</v>
          </cell>
          <cell r="B1352" t="str">
            <v>Penataan sistem administrasi kenaikan pangkat otomatis PNS</v>
          </cell>
        </row>
        <row r="1353">
          <cell r="A1353" t="str">
            <v>1.21.17.05</v>
          </cell>
          <cell r="B1353" t="str">
            <v>Pembangunan/Pengembangan sistem informasi kepegawaian daerah</v>
          </cell>
        </row>
        <row r="1354">
          <cell r="A1354" t="str">
            <v>1.21.17.06</v>
          </cell>
          <cell r="B1354" t="str">
            <v>Penyusunan instrumen analisis jabatan PNS</v>
          </cell>
        </row>
        <row r="1355">
          <cell r="A1355" t="str">
            <v>1.21.17.07</v>
          </cell>
          <cell r="B1355" t="str">
            <v>Seleksi dan penetapan PNS untuk tugas belajar</v>
          </cell>
        </row>
        <row r="1356">
          <cell r="A1356" t="str">
            <v>1.21.17.08</v>
          </cell>
          <cell r="B1356" t="str">
            <v>Pemberian penghargaan bagi PNS yang berprestasi</v>
          </cell>
        </row>
        <row r="1357">
          <cell r="A1357" t="str">
            <v>1.21.17.09</v>
          </cell>
          <cell r="B1357" t="str">
            <v>Proses penanganan kasus-kasus pelanggaran disiplin PNS</v>
          </cell>
        </row>
        <row r="1358">
          <cell r="A1358" t="str">
            <v>1.21.17.10</v>
          </cell>
          <cell r="B1358" t="str">
            <v>Kajian sistem dan kualitas materi diklat PNS</v>
          </cell>
        </row>
        <row r="1359">
          <cell r="A1359" t="str">
            <v>1.21.17.11</v>
          </cell>
          <cell r="B1359" t="str">
            <v>Pemberian bantuan tugas belajar dan ikatan dinas</v>
          </cell>
        </row>
        <row r="1360">
          <cell r="A1360" t="str">
            <v>1.21.17.12</v>
          </cell>
          <cell r="B1360" t="str">
            <v>Pemberian bantuan penyelenggaraan penerimaan Praja IPDN</v>
          </cell>
        </row>
        <row r="1361">
          <cell r="A1361" t="str">
            <v>1.21.17.13</v>
          </cell>
          <cell r="B1361" t="str">
            <v>Penyelenggaraan diklat teknis, fungsional dan kepemimpinan</v>
          </cell>
        </row>
        <row r="1362">
          <cell r="A1362" t="str">
            <v>1.21.17.14</v>
          </cell>
          <cell r="B1362" t="str">
            <v>Pengembangan diklat (Analisis Kebutuhan Diklat, Penyusunan silabi, Penyusunan Modul, Penyusunan Pedoman Diklat)</v>
          </cell>
        </row>
        <row r="1363">
          <cell r="A1363" t="str">
            <v>1.21.17.15</v>
          </cell>
          <cell r="B1363" t="str">
            <v>Monitoring, evaluasi dan pelaporan</v>
          </cell>
        </row>
        <row r="1364">
          <cell r="A1364" t="str">
            <v>1.21.17.16</v>
          </cell>
          <cell r="B1364" t="str">
            <v>Koordinasi penyelenggaraan diklat</v>
          </cell>
        </row>
        <row r="1365">
          <cell r="A1365" t="str">
            <v>1.21.17.17</v>
          </cell>
          <cell r="B1365" t="str">
            <v>Ujian penyesuaian kenaikan pangkat</v>
          </cell>
        </row>
        <row r="1366">
          <cell r="A1366" t="str">
            <v>1.21.17.18</v>
          </cell>
          <cell r="B1366" t="str">
            <v>Ujian dinas tingkat II</v>
          </cell>
        </row>
        <row r="1367">
          <cell r="A1367" t="str">
            <v>1.21.17.19</v>
          </cell>
          <cell r="B1367" t="str">
            <v>Pengambilan sumpah dan janji PNS</v>
          </cell>
        </row>
        <row r="1368">
          <cell r="A1368" t="str">
            <v>1.21.17.21</v>
          </cell>
          <cell r="B1368" t="str">
            <v>Pembuatan Karpeg, Karis dan Karsu</v>
          </cell>
        </row>
        <row r="1369">
          <cell r="A1369" t="str">
            <v>1.22.15.01</v>
          </cell>
          <cell r="B1369" t="str">
            <v>Pemberdayaan Lembaga dan Organisasi Masyarakat Pedesaan</v>
          </cell>
        </row>
        <row r="1370">
          <cell r="A1370" t="str">
            <v>1.22.15.02</v>
          </cell>
          <cell r="B1370" t="str">
            <v>Penyelenggaraan Pendidikan dan Pelatihan Tenaga Teknis dan Masyarakat</v>
          </cell>
        </row>
        <row r="1371">
          <cell r="A1371" t="str">
            <v>1.22.15.03</v>
          </cell>
          <cell r="B1371" t="str">
            <v>Penyelenggaraan Diseminasi Informasi bagi Masyarakat Desa</v>
          </cell>
        </row>
        <row r="1372">
          <cell r="A1372" t="str">
            <v>1.22.16.01</v>
          </cell>
          <cell r="B1372" t="str">
            <v>Pelatihan ketrampilan usaha budidaya tanaman</v>
          </cell>
        </row>
        <row r="1373">
          <cell r="A1373" t="str">
            <v>1.22.16.02</v>
          </cell>
          <cell r="B1373" t="str">
            <v>Pelatihan ketrampilan manajemen badan usaha milik desa</v>
          </cell>
        </row>
        <row r="1374">
          <cell r="A1374" t="str">
            <v>1.22.16.03</v>
          </cell>
          <cell r="B1374" t="str">
            <v>Pelatihan ketrampilan usaha industri kerajinan</v>
          </cell>
        </row>
        <row r="1375">
          <cell r="A1375" t="str">
            <v>1.22.16.04</v>
          </cell>
          <cell r="B1375" t="str">
            <v>Pelatihan ketrampilan usaha pertanian dan perternakan</v>
          </cell>
        </row>
        <row r="1376">
          <cell r="A1376" t="str">
            <v>1.22.16.05</v>
          </cell>
          <cell r="B1376" t="str">
            <v>Fasilitasi permodalan bagi usaha mikro kecil dan menengah di perdesaan</v>
          </cell>
        </row>
        <row r="1377">
          <cell r="A1377" t="str">
            <v>1.22.16.06</v>
          </cell>
          <cell r="B1377" t="str">
            <v>Fasilitasi kemitraan swasta dan usaha mikro kecil dan menengah di pedesaan</v>
          </cell>
        </row>
        <row r="1378">
          <cell r="A1378" t="str">
            <v>1.22.16.07</v>
          </cell>
          <cell r="B1378" t="str">
            <v>Monitoring, evaluasi dan pelaporan</v>
          </cell>
        </row>
        <row r="1379">
          <cell r="A1379" t="str">
            <v>1.22.17.01</v>
          </cell>
          <cell r="B1379" t="str">
            <v>Pembinaan kelompok masyarakat pembangunan desa</v>
          </cell>
        </row>
        <row r="1380">
          <cell r="A1380" t="str">
            <v>1.22.17.02</v>
          </cell>
          <cell r="B1380" t="str">
            <v>Pelaksanaan musyawarah pembangunan desa</v>
          </cell>
        </row>
        <row r="1381">
          <cell r="A1381" t="str">
            <v>1.22.17.03</v>
          </cell>
          <cell r="B1381" t="str">
            <v>Pemberian stimulan pembangunan desa</v>
          </cell>
        </row>
        <row r="1382">
          <cell r="A1382" t="str">
            <v>1.22.17.04</v>
          </cell>
          <cell r="B1382" t="str">
            <v>Monitoring, evaluasi dan pelaporan</v>
          </cell>
        </row>
        <row r="1383">
          <cell r="A1383" t="str">
            <v>1.22.18.01</v>
          </cell>
          <cell r="B1383" t="str">
            <v>Pelatihan aparatur pemerintah desa dalam bidang pembangunan kawasan perdesaan</v>
          </cell>
        </row>
        <row r="1384">
          <cell r="A1384" t="str">
            <v>1.22.18.02</v>
          </cell>
          <cell r="B1384" t="str">
            <v>Pelatihan aparatur pemerintah desa dalam bidang pengelolaan keuangan desa</v>
          </cell>
        </row>
        <row r="1385">
          <cell r="A1385" t="str">
            <v>1.22.18.03</v>
          </cell>
          <cell r="B1385" t="str">
            <v>Pelatihan aparatur pemerintah desa dalam bidang manajemen pemerintahan desa</v>
          </cell>
        </row>
        <row r="1386">
          <cell r="A1386" t="str">
            <v>1.22.18.04</v>
          </cell>
          <cell r="B1386" t="str">
            <v>Monitoring, evaluasi dan pelaporan</v>
          </cell>
        </row>
        <row r="1387">
          <cell r="A1387" t="str">
            <v>1.22.19.01</v>
          </cell>
          <cell r="B1387" t="str">
            <v>Pelatihan perempuan di perdesaan dalam bidang usaha ekonomi produktif</v>
          </cell>
        </row>
        <row r="1388">
          <cell r="A1388" t="str">
            <v>1.23.15.01</v>
          </cell>
          <cell r="B1388" t="str">
            <v>Penyusunan dan pengumpulan data dan statistik daerah</v>
          </cell>
        </row>
        <row r="1389">
          <cell r="A1389" t="str">
            <v>1.23.15.02</v>
          </cell>
          <cell r="B1389" t="str">
            <v>Pengolahan, updating dan analisis data dan statistik daerah</v>
          </cell>
        </row>
        <row r="1390">
          <cell r="A1390" t="str">
            <v>1.23.15.03</v>
          </cell>
          <cell r="B1390" t="str">
            <v>Penyusunan dan pengumpulan data PDRB</v>
          </cell>
        </row>
        <row r="1391">
          <cell r="A1391" t="str">
            <v>1.23.15.04</v>
          </cell>
          <cell r="B1391" t="str">
            <v>Pengolahan, updating dan analisis data PDRB</v>
          </cell>
        </row>
        <row r="1392">
          <cell r="A1392" t="str">
            <v>1.24.15.01</v>
          </cell>
          <cell r="B1392" t="str">
            <v>Pembangunan data base informasi kearsipan</v>
          </cell>
        </row>
        <row r="1393">
          <cell r="A1393" t="str">
            <v>1.24.15.02</v>
          </cell>
          <cell r="B1393" t="str">
            <v>Pengumpulan data</v>
          </cell>
        </row>
        <row r="1394">
          <cell r="A1394" t="str">
            <v>1.24.15.03</v>
          </cell>
          <cell r="B1394" t="str">
            <v>Pengklasifikasikan data</v>
          </cell>
        </row>
        <row r="1395">
          <cell r="A1395" t="str">
            <v>1.24.15.04</v>
          </cell>
          <cell r="B1395" t="str">
            <v>Penyusunan sistem katalog data</v>
          </cell>
        </row>
        <row r="1396">
          <cell r="A1396" t="str">
            <v>1.24.15.05</v>
          </cell>
          <cell r="B1396" t="str">
            <v>Pengadaan sarana penyimpanan</v>
          </cell>
        </row>
        <row r="1397">
          <cell r="A1397" t="str">
            <v>1.24.15.06</v>
          </cell>
          <cell r="B1397" t="str">
            <v>Kajian sistem administrasi kearsifan</v>
          </cell>
        </row>
        <row r="1398">
          <cell r="A1398" t="str">
            <v>1.24.15.07</v>
          </cell>
          <cell r="B1398" t="str">
            <v>Pemeliharaan peralatan jaringan informasi kearsifan</v>
          </cell>
        </row>
        <row r="1399">
          <cell r="A1399" t="str">
            <v>1.24.16.01</v>
          </cell>
          <cell r="B1399" t="str">
            <v>Pengadaan sarana pengolahan dan penyimpanan arsip</v>
          </cell>
        </row>
        <row r="1400">
          <cell r="A1400" t="str">
            <v>1.24.16.02</v>
          </cell>
          <cell r="B1400" t="str">
            <v>Pendataan dan penataan dokumen/arsip daerah</v>
          </cell>
        </row>
        <row r="1401">
          <cell r="A1401" t="str">
            <v>1.24.16.03</v>
          </cell>
          <cell r="B1401" t="str">
            <v>Penduplikatan dokumen/arsip daerah dalam bentuk informatika</v>
          </cell>
        </row>
        <row r="1402">
          <cell r="A1402" t="str">
            <v>1.24.16.04</v>
          </cell>
          <cell r="B1402" t="str">
            <v>Pembangunan sistem keamanan penyimpanan data</v>
          </cell>
        </row>
        <row r="1403">
          <cell r="A1403" t="str">
            <v>1.24.17.01</v>
          </cell>
          <cell r="B1403" t="str">
            <v>Pemeliharaan rutin/berkala sarana pengolahan dan penyimpanan arsip</v>
          </cell>
        </row>
        <row r="1404">
          <cell r="A1404" t="str">
            <v>1.24.17.02</v>
          </cell>
          <cell r="B1404" t="str">
            <v>Pemeliharaan rutin/berkala arsip daerah</v>
          </cell>
        </row>
        <row r="1405">
          <cell r="A1405" t="str">
            <v>1.24.17.03</v>
          </cell>
          <cell r="B1405" t="str">
            <v>Monitoring, evaluasi dan pelaporan kondisi situasi data</v>
          </cell>
        </row>
        <row r="1406">
          <cell r="A1406" t="str">
            <v>1.24.18.01</v>
          </cell>
          <cell r="B1406" t="str">
            <v>Penyusunan dan penerbitan naskah sumber arsip</v>
          </cell>
        </row>
        <row r="1407">
          <cell r="A1407" t="str">
            <v>1.24.18.02</v>
          </cell>
          <cell r="B1407" t="str">
            <v>Penyediaan sarana layanan informasi arsip</v>
          </cell>
        </row>
        <row r="1408">
          <cell r="A1408" t="str">
            <v>1.24.18.03</v>
          </cell>
          <cell r="B1408" t="str">
            <v>Sosialisasi/penyuluhan kearsipan di lingkungan instansi pemerintah/swasta</v>
          </cell>
        </row>
        <row r="1409">
          <cell r="A1409" t="str">
            <v>1.25.15.01</v>
          </cell>
          <cell r="B1409" t="str">
            <v>Fasilitasi penyempurnaan peraturan perundangan penyiaran dan KMIP</v>
          </cell>
        </row>
        <row r="1410">
          <cell r="A1410" t="str">
            <v>1.25.15.02</v>
          </cell>
          <cell r="B1410" t="str">
            <v>Pembinaan dan pengembangan jaringan komunikasi dan informasi</v>
          </cell>
        </row>
        <row r="1411">
          <cell r="A1411" t="str">
            <v>1.25.15.03</v>
          </cell>
          <cell r="B1411" t="str">
            <v>Pembinaan dan pengembangan sumber daya komunikasi dan informasi</v>
          </cell>
        </row>
        <row r="1412">
          <cell r="A1412" t="str">
            <v>1.25.15.04</v>
          </cell>
          <cell r="B1412" t="str">
            <v>Penelitian dan pengembangan ilmu pengetahuan dan teknologi</v>
          </cell>
        </row>
        <row r="1413">
          <cell r="A1413" t="str">
            <v>1.25.15.05</v>
          </cell>
          <cell r="B1413" t="str">
            <v>Pengadaan alat studio dan komunikasi</v>
          </cell>
        </row>
        <row r="1414">
          <cell r="A1414" t="str">
            <v>1.25.15.06</v>
          </cell>
          <cell r="B1414" t="str">
            <v>Pengkajian dan pengembangan sistem informasi</v>
          </cell>
        </row>
        <row r="1415">
          <cell r="A1415" t="str">
            <v>1.25.15.07</v>
          </cell>
          <cell r="B1415" t="str">
            <v>Perencanaan dan pengembangan kebijakan komunikasi dan informasi</v>
          </cell>
        </row>
        <row r="1416">
          <cell r="A1416" t="str">
            <v>1.25.16.01</v>
          </cell>
          <cell r="B1416" t="str">
            <v>Pengkajian dan penelitian bidang informasi dan komunikasi</v>
          </cell>
        </row>
        <row r="1417">
          <cell r="A1417" t="str">
            <v>1.25.17.01</v>
          </cell>
          <cell r="B1417" t="str">
            <v>Pelatihan SDM dalam bidang komunikasi dan informasi</v>
          </cell>
        </row>
        <row r="1418">
          <cell r="A1418" t="str">
            <v>1.25.18.01</v>
          </cell>
          <cell r="B1418" t="str">
            <v>Penyebarluasan informasi pembangunan daerah</v>
          </cell>
        </row>
        <row r="1419">
          <cell r="A1419" t="str">
            <v>1.25.18.02</v>
          </cell>
          <cell r="B1419" t="str">
            <v>Penyebarluasan informasi penyelenggaraan pemerintahan daerah</v>
          </cell>
        </row>
        <row r="1420">
          <cell r="A1420" t="str">
            <v>1.25.18.03</v>
          </cell>
          <cell r="B1420" t="str">
            <v>Penyebarluasan informasi yang bersifat penyuluhan bagi masyarakat</v>
          </cell>
        </row>
        <row r="1421">
          <cell r="A1421" t="str">
            <v>2.01.15.01</v>
          </cell>
          <cell r="B1421" t="str">
            <v>Pelatihan petani dan pelaku agribisnis</v>
          </cell>
        </row>
        <row r="1422">
          <cell r="A1422" t="str">
            <v>2.01.15.02</v>
          </cell>
          <cell r="B1422" t="str">
            <v>Penyuluhan dan pendampingan petani dan pelaku agrobisnis</v>
          </cell>
        </row>
        <row r="1423">
          <cell r="A1423" t="str">
            <v>2.01.15.03</v>
          </cell>
          <cell r="B1423" t="str">
            <v>Peningkatan kemampuan lembaga petani</v>
          </cell>
        </row>
        <row r="1424">
          <cell r="A1424" t="str">
            <v>2.01.15.04</v>
          </cell>
          <cell r="B1424" t="str">
            <v>Peningkatan sistem insentif dan disnisentif bagi petani/kelompok tani</v>
          </cell>
        </row>
        <row r="1425">
          <cell r="A1425" t="str">
            <v>2.01.15.05</v>
          </cell>
          <cell r="B1425" t="str">
            <v>Penyuluhan dan bimbingan pemanfaatan dan produktivitas lahan tidur</v>
          </cell>
        </row>
        <row r="1426">
          <cell r="A1426" t="str">
            <v>2.01.16.01</v>
          </cell>
          <cell r="B1426" t="str">
            <v>Penanganan daerah rawan pangan</v>
          </cell>
        </row>
        <row r="1427">
          <cell r="A1427" t="str">
            <v>2.01.16.02</v>
          </cell>
          <cell r="B1427" t="str">
            <v>Penyusunan data base potensi produk pangan</v>
          </cell>
        </row>
        <row r="1428">
          <cell r="A1428" t="str">
            <v>2.01.16.03</v>
          </cell>
          <cell r="B1428" t="str">
            <v>Analisis dan penyusunan pola konsumsi dan suplai pangan</v>
          </cell>
        </row>
        <row r="1429">
          <cell r="A1429" t="str">
            <v>2.01.16.04</v>
          </cell>
          <cell r="B1429" t="str">
            <v>Analisis rasio jumlah penduduk terhadap jumlah kebutuhan pangan</v>
          </cell>
        </row>
        <row r="1430">
          <cell r="A1430" t="str">
            <v>2.01.16.05</v>
          </cell>
          <cell r="B1430" t="str">
            <v>Laporan berkala kondisi ketahanan pangan daerah</v>
          </cell>
        </row>
        <row r="1431">
          <cell r="A1431" t="str">
            <v>2.01.16.06</v>
          </cell>
          <cell r="B1431" t="str">
            <v>Kajian rantai pasokan dan pemasaran pangan</v>
          </cell>
        </row>
        <row r="1432">
          <cell r="A1432" t="str">
            <v>2.01.16.07</v>
          </cell>
          <cell r="B1432" t="str">
            <v>Monitoring, evaluasi dan pelaporan kebijakan perberasan</v>
          </cell>
        </row>
        <row r="1433">
          <cell r="A1433" t="str">
            <v>2.01.16.08</v>
          </cell>
          <cell r="B1433" t="str">
            <v>Monitoring, evaluasi dan pelaporan kebijakan subsidi pertanian</v>
          </cell>
        </row>
        <row r="1434">
          <cell r="A1434" t="str">
            <v>2.01.16.09</v>
          </cell>
          <cell r="B1434" t="str">
            <v>Pemanfaatan perkarangan untuk pengembangan pangan</v>
          </cell>
        </row>
        <row r="1435">
          <cell r="A1435" t="str">
            <v>2.01.16.10</v>
          </cell>
          <cell r="B1435" t="str">
            <v>Pemantauan dan analisis akses pangan masyarakat</v>
          </cell>
        </row>
        <row r="1436">
          <cell r="A1436" t="str">
            <v>2.01.16.11</v>
          </cell>
          <cell r="B1436" t="str">
            <v>Pemantauan dan analisis akses harga pangan pokok</v>
          </cell>
        </row>
        <row r="1437">
          <cell r="A1437" t="str">
            <v>2.01.16.12</v>
          </cell>
          <cell r="B1437" t="str">
            <v>Penanganan pasca panen dan pengolahan hasil pertanian</v>
          </cell>
        </row>
        <row r="1438">
          <cell r="A1438" t="str">
            <v>2.01.16.13</v>
          </cell>
          <cell r="B1438" t="str">
            <v>Pengembangan cadangan pangan daerah</v>
          </cell>
        </row>
        <row r="1439">
          <cell r="A1439" t="str">
            <v>2.01.16.14</v>
          </cell>
          <cell r="B1439" t="str">
            <v>Pengembangan desa mandiri pangan</v>
          </cell>
        </row>
        <row r="1440">
          <cell r="A1440" t="str">
            <v>2.01.16.15</v>
          </cell>
          <cell r="B1440" t="str">
            <v>Pengembangan intensifikasi tanaman padi, palawija</v>
          </cell>
        </row>
        <row r="1441">
          <cell r="A1441" t="str">
            <v>2.01.16.16</v>
          </cell>
          <cell r="B1441" t="str">
            <v>Pengembangan diverisifikasi tanaman</v>
          </cell>
        </row>
        <row r="1442">
          <cell r="A1442" t="str">
            <v>2.01.16.17</v>
          </cell>
          <cell r="B1442" t="str">
            <v>Pengembangan pertanian pada lahan kering</v>
          </cell>
        </row>
        <row r="1443">
          <cell r="A1443" t="str">
            <v>2.01.16.18</v>
          </cell>
          <cell r="B1443" t="str">
            <v>Pengembangan lumbung pangan desa</v>
          </cell>
        </row>
        <row r="1444">
          <cell r="A1444" t="str">
            <v>2.01.16.19</v>
          </cell>
          <cell r="B1444" t="str">
            <v>Pengembangan model distribusi pangan yang efisien</v>
          </cell>
        </row>
        <row r="1445">
          <cell r="A1445" t="str">
            <v>2.01.16.20</v>
          </cell>
          <cell r="B1445" t="str">
            <v>Pengembangan perbinihan/perbibitan</v>
          </cell>
        </row>
        <row r="1446">
          <cell r="A1446" t="str">
            <v>2.01.16.21</v>
          </cell>
          <cell r="B1446" t="str">
            <v>Pengembangan sistem informasi pasar</v>
          </cell>
        </row>
        <row r="1447">
          <cell r="A1447" t="str">
            <v>2.01.16.22</v>
          </cell>
          <cell r="B1447" t="str">
            <v>Peningkatan mutu dan keamanan pangan</v>
          </cell>
        </row>
        <row r="1448">
          <cell r="A1448" t="str">
            <v>2.01.16.23</v>
          </cell>
          <cell r="B1448" t="str">
            <v>Koordinasi kebijakan perberasan</v>
          </cell>
        </row>
        <row r="1449">
          <cell r="A1449" t="str">
            <v>2.01.16.24</v>
          </cell>
          <cell r="B1449" t="str">
            <v>Koordinasi perumusan kebijakan pertanahan dan infrastruktur pertanian dan perdesaan</v>
          </cell>
        </row>
        <row r="1450">
          <cell r="A1450" t="str">
            <v>2.01.16.25</v>
          </cell>
          <cell r="B1450" t="str">
            <v>Penelitian dan pengembangan sumber daya pertanian</v>
          </cell>
        </row>
        <row r="1451">
          <cell r="A1451" t="str">
            <v>2.01.16.26</v>
          </cell>
          <cell r="B1451" t="str">
            <v>Penelitian dan pengembangan teknologi biotekhnologi</v>
          </cell>
        </row>
        <row r="1452">
          <cell r="A1452" t="str">
            <v>2.01.16.27</v>
          </cell>
          <cell r="B1452" t="str">
            <v>Penelitian dan pengembangan  teknologi budi daya</v>
          </cell>
        </row>
        <row r="1453">
          <cell r="A1453" t="str">
            <v>2.01.16.28</v>
          </cell>
          <cell r="B1453" t="str">
            <v>Penelitian dan pengembangan teknologi pasca panen</v>
          </cell>
        </row>
        <row r="1454">
          <cell r="A1454" t="str">
            <v>2.01.16.29</v>
          </cell>
          <cell r="B1454" t="str">
            <v>Peningkatan produksi, produktivitas dan mutu produk perkebunan, produk pertanian</v>
          </cell>
        </row>
        <row r="1455">
          <cell r="A1455" t="str">
            <v>2.01.16.30</v>
          </cell>
          <cell r="B1455" t="str">
            <v>Penyuluhan sumber pangan alternatif</v>
          </cell>
        </row>
        <row r="1456">
          <cell r="A1456" t="str">
            <v>2.01.16.31</v>
          </cell>
          <cell r="B1456" t="str">
            <v>Monitoring, evaluasi dan pelaporan</v>
          </cell>
        </row>
        <row r="1457">
          <cell r="A1457" t="str">
            <v>2.01.17.01</v>
          </cell>
          <cell r="B1457" t="str">
            <v>Penelitian dan pengembangan pemasaran hasil produksi pertanian/perkebunan</v>
          </cell>
        </row>
        <row r="1458">
          <cell r="A1458" t="str">
            <v>2.01.17.02</v>
          </cell>
          <cell r="B1458" t="str">
            <v>Fasilitasi kerjasama regioanal/nasioanal/internasional penyediaan hasil produksi pertanian/perkebunan komplementer</v>
          </cell>
        </row>
        <row r="1459">
          <cell r="A1459" t="str">
            <v>2.01.17.03</v>
          </cell>
          <cell r="B1459" t="str">
            <v>Pembangunan sarana dan prasarana pasar kecamatan/perdesaan produksi hasil pertanian/perkebunan</v>
          </cell>
        </row>
        <row r="1460">
          <cell r="A1460" t="str">
            <v>2.01.17.04</v>
          </cell>
          <cell r="B1460" t="str">
            <v>Pembangunan pusat-pusat etalase/eksibi/promosi atas hasil produksi pertanian/perkebuanan</v>
          </cell>
        </row>
        <row r="1461">
          <cell r="A1461" t="str">
            <v>2.01.17.05</v>
          </cell>
          <cell r="B1461" t="str">
            <v>Pemeliharan rutin/berkala sarana dan prasarana pasar kecamatan/pedesaan produksi hasil pertanian/perkebunan</v>
          </cell>
        </row>
        <row r="1462">
          <cell r="A1462" t="str">
            <v>2.01.17.06</v>
          </cell>
          <cell r="B1462" t="str">
            <v>Pemeliharan rutin/berkala pusat-pusat etalase/eksibi/promosi atas hasil produksi pertanian/perkebuanan</v>
          </cell>
        </row>
        <row r="1463">
          <cell r="A1463" t="str">
            <v>2.01.17.07</v>
          </cell>
          <cell r="B1463" t="str">
            <v>Promosi atas hasil produksi pertanian/perkebunan unggul daerah</v>
          </cell>
        </row>
        <row r="1464">
          <cell r="A1464" t="str">
            <v>2.01.17.08</v>
          </cell>
          <cell r="B1464" t="str">
            <v>Penyuluhan pemasaran produksi pertanian/perkebunan guna menghindari tengkulak dan sistem ijon</v>
          </cell>
        </row>
        <row r="1465">
          <cell r="A1465" t="str">
            <v>2.01.17.09</v>
          </cell>
          <cell r="B1465" t="str">
            <v>Pembangunan pusat-pusat penampungan produksi hasil pertanian/perkabunan masyarakat yang akan dipasarakan</v>
          </cell>
        </row>
        <row r="1466">
          <cell r="A1466" t="str">
            <v>2.01.17.10</v>
          </cell>
          <cell r="B1466" t="str">
            <v>pengolahan informasi permintaan pasar atas hasil produksi pertanian/perkebunan masyarakat</v>
          </cell>
        </row>
        <row r="1467">
          <cell r="A1467" t="str">
            <v>2.01.17.11</v>
          </cell>
          <cell r="B1467" t="str">
            <v>Penyuluhan distribusi pemasaran atas hasil produksi pertanian/perkebunan masyarakat</v>
          </cell>
        </row>
        <row r="1468">
          <cell r="A1468" t="str">
            <v>2.01.17.12</v>
          </cell>
          <cell r="B1468" t="str">
            <v>Penyuluhan kualitas dan teknis kemasan hasil produksi pertanian/perkebunan yang akan dipasarkan</v>
          </cell>
        </row>
        <row r="1469">
          <cell r="A1469" t="str">
            <v>2.01.17.13</v>
          </cell>
          <cell r="B1469" t="str">
            <v>Monitoring, evaluasi dan pelaporan</v>
          </cell>
        </row>
        <row r="1470">
          <cell r="A1470" t="str">
            <v>2.01.18.01</v>
          </cell>
          <cell r="B1470" t="str">
            <v>Penelitian dan pengembangan teknologi pertanian/perkebunan tepat guna</v>
          </cell>
        </row>
        <row r="1471">
          <cell r="A1471" t="str">
            <v>2.01.18.02</v>
          </cell>
          <cell r="B1471" t="str">
            <v>Pengadaan sarana dan prasaranan teknologi pertanian/perkebunan tepat guna</v>
          </cell>
        </row>
        <row r="1472">
          <cell r="A1472" t="str">
            <v>2.01.18.03</v>
          </cell>
          <cell r="B1472" t="str">
            <v>Pemeliharaan rutin/berkala sarana dan prasarana teknologi pertanian/perkebunan tepat guna</v>
          </cell>
        </row>
        <row r="1473">
          <cell r="A1473" t="str">
            <v>2.01.18.04</v>
          </cell>
          <cell r="B1473" t="str">
            <v>Kegiatan penyuluhan penerapan teknologi pertanian/perkebunan tepat guna</v>
          </cell>
        </row>
        <row r="1474">
          <cell r="A1474" t="str">
            <v>2.01.18.05</v>
          </cell>
          <cell r="B1474" t="str">
            <v>Pelatihan dan bimbingan pengoperasian teknologi pertanian/perkebunan tepat guna</v>
          </cell>
        </row>
        <row r="1475">
          <cell r="A1475" t="str">
            <v>2.01.18.06</v>
          </cell>
          <cell r="B1475" t="str">
            <v>Pelatihan penerapan teknologipertanian/perkebunan modern bercocok tanam</v>
          </cell>
        </row>
        <row r="1476">
          <cell r="A1476" t="str">
            <v>2.01.18.07</v>
          </cell>
          <cell r="B1476" t="str">
            <v>Monitoring, evaluasi dan pelaporan</v>
          </cell>
        </row>
        <row r="1477">
          <cell r="A1477" t="str">
            <v>2.01.19.01</v>
          </cell>
          <cell r="B1477" t="str">
            <v>Penyuluhan peningkatan produksi pertanian/perkebunan</v>
          </cell>
        </row>
        <row r="1478">
          <cell r="A1478" t="str">
            <v>2.01.19.02</v>
          </cell>
          <cell r="B1478" t="str">
            <v>Penyediaan sarana produksi pertanian/perkebunan</v>
          </cell>
        </row>
        <row r="1479">
          <cell r="A1479" t="str">
            <v>2.01.19.03</v>
          </cell>
          <cell r="B1479" t="str">
            <v>Pengembangan bibit unggul pertanian/perkebunan</v>
          </cell>
        </row>
        <row r="1480">
          <cell r="A1480" t="str">
            <v>2.01.19.04</v>
          </cell>
          <cell r="B1480" t="str">
            <v>Sertifikasi bibit unggul pertanian/perkebunan</v>
          </cell>
        </row>
        <row r="1481">
          <cell r="A1481" t="str">
            <v>2.01.19.05</v>
          </cell>
          <cell r="B1481" t="str">
            <v>Penyusunan kebijakan pencegahan alih fungsi lahan pertanian</v>
          </cell>
        </row>
        <row r="1482">
          <cell r="A1482" t="str">
            <v>2.01.19.06</v>
          </cell>
          <cell r="B1482" t="str">
            <v>Monitoring, evaluasi dan pelaporan</v>
          </cell>
        </row>
        <row r="1483">
          <cell r="A1483" t="str">
            <v>2.01.20.01</v>
          </cell>
          <cell r="B1483" t="str">
            <v>Peningkatan kapasitas tenaga penyuluh pertanian/perkebunan</v>
          </cell>
        </row>
        <row r="1484">
          <cell r="A1484" t="str">
            <v>2.01.20.02</v>
          </cell>
          <cell r="B1484" t="str">
            <v>Peningkatan kesejahteraan tenaga penyuluh pertanian/perkebunan</v>
          </cell>
        </row>
        <row r="1485">
          <cell r="A1485" t="str">
            <v>2.01.20.03</v>
          </cell>
          <cell r="B1485" t="str">
            <v>Penyuluhan dan pendampingan bagi pertanian/perkebunan</v>
          </cell>
        </row>
        <row r="1486">
          <cell r="A1486" t="str">
            <v>2.01.21.01</v>
          </cell>
          <cell r="B1486" t="str">
            <v>Pendataan masalah peternakan</v>
          </cell>
        </row>
        <row r="1487">
          <cell r="A1487" t="str">
            <v>2.01.21.02</v>
          </cell>
          <cell r="B1487" t="str">
            <v>Pemeliharaan kesehatan dan pencegahan penyakit menular ternak</v>
          </cell>
        </row>
        <row r="1488">
          <cell r="A1488" t="str">
            <v>2.01.21.03</v>
          </cell>
          <cell r="B1488" t="str">
            <v>Pemusnahan ternak yang terjangkit penyakit endemik</v>
          </cell>
        </row>
        <row r="1489">
          <cell r="A1489" t="str">
            <v>2.01.21.04</v>
          </cell>
          <cell r="B1489" t="str">
            <v>Pengawasan perdagangan ternak antar daerah</v>
          </cell>
        </row>
        <row r="1490">
          <cell r="A1490" t="str">
            <v>2.01.21.05</v>
          </cell>
          <cell r="B1490" t="str">
            <v>Monitoring, evaluasi dan pelaporan</v>
          </cell>
        </row>
        <row r="1491">
          <cell r="A1491" t="str">
            <v>2.01.22.01</v>
          </cell>
          <cell r="B1491" t="str">
            <v>Pembangunan sarana dan prasarana pembibitan ternak</v>
          </cell>
        </row>
        <row r="1492">
          <cell r="A1492" t="str">
            <v>2.01.22.02</v>
          </cell>
          <cell r="B1492" t="str">
            <v>Pembibitan dan perawatan ternak</v>
          </cell>
        </row>
        <row r="1493">
          <cell r="A1493" t="str">
            <v>2.01.22.03</v>
          </cell>
          <cell r="B1493" t="str">
            <v>Pendistribusian bibit ternak kepada masyarakat</v>
          </cell>
        </row>
        <row r="1494">
          <cell r="A1494" t="str">
            <v>2.01.22.04</v>
          </cell>
          <cell r="B1494" t="str">
            <v>Penyuluhan pengelolaan bibit ternak yang didistribusikan kepada masyarakat</v>
          </cell>
        </row>
        <row r="1495">
          <cell r="A1495" t="str">
            <v>2.01.22.05</v>
          </cell>
          <cell r="B1495" t="str">
            <v>Penelitian dan pengolahan gizi dan pakan ternak</v>
          </cell>
        </row>
        <row r="1496">
          <cell r="A1496" t="str">
            <v>2.01.22.06</v>
          </cell>
          <cell r="B1496" t="str">
            <v>Pembelian dan pendistribusian vaksin dan pakan temak</v>
          </cell>
        </row>
        <row r="1497">
          <cell r="A1497" t="str">
            <v>2.01.22.07</v>
          </cell>
          <cell r="B1497" t="str">
            <v>Penyuluhan kualitas gizi dan pakan ternak</v>
          </cell>
        </row>
        <row r="1498">
          <cell r="A1498" t="str">
            <v>2.01.22.08</v>
          </cell>
          <cell r="B1498" t="str">
            <v>Pengembangan agribisnis pertenakan</v>
          </cell>
        </row>
        <row r="1499">
          <cell r="A1499" t="str">
            <v>2.01.22.09</v>
          </cell>
          <cell r="B1499" t="str">
            <v>Monitoring, evaluasi dan pelaporan</v>
          </cell>
        </row>
        <row r="1500">
          <cell r="A1500" t="str">
            <v>2.01.23.01</v>
          </cell>
          <cell r="B1500" t="str">
            <v>Penelitian dan pengembangan pemasaran hasil produksi peternakan</v>
          </cell>
        </row>
        <row r="1501">
          <cell r="A1501" t="str">
            <v>2.01.23.02</v>
          </cell>
          <cell r="B1501" t="str">
            <v>Fasilitasi Kerjasama regional/nas'ronai/intemasional penyediaan hash produksi petemakan komplementer.</v>
          </cell>
        </row>
        <row r="1502">
          <cell r="A1502" t="str">
            <v>2.01.23.03</v>
          </cell>
          <cell r="B1502" t="str">
            <v>Pembangunan sarana dan prasarana pasar produksi hasil peternakan</v>
          </cell>
        </row>
        <row r="1503">
          <cell r="A1503" t="str">
            <v>2.01.23.04</v>
          </cell>
          <cell r="B1503" t="str">
            <v>Pembangunan pusat-pusat etalase/eksebisi/promosi atas hasil produksi peternakan</v>
          </cell>
        </row>
        <row r="1504">
          <cell r="A1504" t="str">
            <v>2.01.23.05</v>
          </cell>
          <cell r="B1504" t="str">
            <v>Pemeliharaan nutin/berkala sarana dan prasarana pasar produksi hasil petemakan</v>
          </cell>
        </row>
        <row r="1505">
          <cell r="A1505" t="str">
            <v>2.01.23.06</v>
          </cell>
          <cell r="B1505" t="str">
            <v>Pemeliharaan rutin/berkala pusat-pusat etalase/eksebisi/promosi atas hasil produksi peternakan</v>
          </cell>
        </row>
        <row r="1506">
          <cell r="A1506" t="str">
            <v>2.01.23.07</v>
          </cell>
          <cell r="B1506" t="str">
            <v>Promosi atas hasil produksi peternakan unggulan daerah. _</v>
          </cell>
        </row>
        <row r="1507">
          <cell r="A1507" t="str">
            <v>2.01.23.08</v>
          </cell>
          <cell r="B1507" t="str">
            <v>Penyuluhan pemasaran produksi peternakan</v>
          </cell>
        </row>
        <row r="1508">
          <cell r="A1508" t="str">
            <v>2.01.23.09</v>
          </cell>
          <cell r="B1508" t="str">
            <v>Pembangunan pusat-pusat penampungan produksi hasil peternakan masyarakat</v>
          </cell>
        </row>
        <row r="1509">
          <cell r="A1509" t="str">
            <v>2.01.23.10</v>
          </cell>
          <cell r="B1509" t="str">
            <v>Pengolahan informasi permintaan pasar atas hasil produksi peternakan masyarakat</v>
          </cell>
        </row>
        <row r="1510">
          <cell r="A1510" t="str">
            <v>2.01.23.11</v>
          </cell>
          <cell r="B1510" t="str">
            <v>Penyuluhan distribusi pemasaran atas hasil produksi peternakan masyarakat</v>
          </cell>
        </row>
        <row r="1511">
          <cell r="A1511" t="str">
            <v>2.01.23.12</v>
          </cell>
          <cell r="B1511" t="str">
            <v>Penyuluhan kualitas dan teknis kemasan hasil produksi peternakan yang akan dipasarkan</v>
          </cell>
        </row>
        <row r="1512">
          <cell r="A1512" t="str">
            <v>2.01.23.13</v>
          </cell>
          <cell r="B1512" t="str">
            <v>Monitoring, evaluasi dan pelaporan</v>
          </cell>
        </row>
        <row r="1513">
          <cell r="A1513" t="str">
            <v>2.01.24.01</v>
          </cell>
          <cell r="B1513" t="str">
            <v>Penelitian dan pengembangan teknologi peternakan tepat guna</v>
          </cell>
        </row>
        <row r="1514">
          <cell r="A1514" t="str">
            <v>2.01.24.02</v>
          </cell>
          <cell r="B1514" t="str">
            <v>Pengadaan sarana dan prasarana teknologi peternakan tepat guna</v>
          </cell>
        </row>
        <row r="1515">
          <cell r="A1515" t="str">
            <v>2.01.24.03</v>
          </cell>
          <cell r="B1515" t="str">
            <v>Pemeliharaan rutin/berkala sarana dan prasarana teknologi peternakan tepat guna</v>
          </cell>
        </row>
        <row r="1516">
          <cell r="A1516" t="str">
            <v>2.01.24.04</v>
          </cell>
          <cell r="B1516" t="str">
            <v>Kegiatan penyuluhan penerapan teknologi peternakan tepat guna</v>
          </cell>
        </row>
        <row r="1517">
          <cell r="A1517" t="str">
            <v>2.01.24.05</v>
          </cell>
          <cell r="B1517" t="str">
            <v>Pelatihan dan bimbingan pengoperasian teknologi peternakan tepat guna</v>
          </cell>
        </row>
        <row r="1518">
          <cell r="A1518" t="str">
            <v>2.01.24.06</v>
          </cell>
          <cell r="B1518" t="str">
            <v>Monitoring, evaluasi dan pelaporan</v>
          </cell>
        </row>
        <row r="1519">
          <cell r="A1519" t="str">
            <v>2.02.15.01</v>
          </cell>
          <cell r="B1519" t="str">
            <v>Pembentukan kesatuan pengelolaan hutan produksi</v>
          </cell>
        </row>
        <row r="1520">
          <cell r="A1520" t="str">
            <v>2.02.15.02</v>
          </cell>
          <cell r="B1520" t="str">
            <v>Pengembangan hutan tanaman</v>
          </cell>
        </row>
        <row r="1521">
          <cell r="A1521" t="str">
            <v>2.02.15.03</v>
          </cell>
          <cell r="B1521" t="str">
            <v>Pengembangan hasil hutan non-kayu</v>
          </cell>
        </row>
        <row r="1522">
          <cell r="A1522" t="str">
            <v>2.02.15.04</v>
          </cell>
          <cell r="B1522" t="str">
            <v>Perencanaan dan pengembangan hutan kemasyarakatan</v>
          </cell>
        </row>
        <row r="1523">
          <cell r="A1523" t="str">
            <v>2.02.15.05</v>
          </cell>
          <cell r="B1523" t="str">
            <v>Optimalisasi PNBP</v>
          </cell>
        </row>
        <row r="1524">
          <cell r="A1524" t="str">
            <v>2.02.15.06</v>
          </cell>
          <cell r="B1524" t="str">
            <v>Pengelolaan dan pemanfaatan hutan</v>
          </cell>
        </row>
        <row r="1525">
          <cell r="A1525" t="str">
            <v>2.02.15.07</v>
          </cell>
          <cell r="B1525" t="str">
            <v>Pengembangan industri dan pemasaran hasil hutan</v>
          </cell>
        </row>
        <row r="1526">
          <cell r="A1526" t="str">
            <v>2.02.15.08</v>
          </cell>
          <cell r="B1526" t="str">
            <v>Pengembangan pengujian dan pengendalian peredaran hasil hutan</v>
          </cell>
        </row>
        <row r="1527">
          <cell r="A1527" t="str">
            <v>2.02.15.09</v>
          </cell>
          <cell r="B1527" t="str">
            <v>Monitoring, evaluasi dan pelaporan</v>
          </cell>
        </row>
        <row r="1528">
          <cell r="A1528" t="str">
            <v>2.02.16.01</v>
          </cell>
          <cell r="B1528" t="str">
            <v>Koordinasi penyelenggaraan reboisasi dan penghijauan hutan</v>
          </cell>
        </row>
        <row r="1529">
          <cell r="A1529" t="str">
            <v>2.02.16.02</v>
          </cell>
          <cell r="B1529" t="str">
            <v>Pembuatan bibit/benih tanaman kehutanan</v>
          </cell>
        </row>
        <row r="1530">
          <cell r="A1530" t="str">
            <v>2.02.16.03</v>
          </cell>
          <cell r="B1530" t="str">
            <v>Penanaman pohon pada kawasan hutan industri dan hutan wisata</v>
          </cell>
        </row>
        <row r="1531">
          <cell r="A1531" t="str">
            <v>2.02.16.04</v>
          </cell>
          <cell r="B1531" t="str">
            <v>Pemeliharaan kawasan hutan industri dan hutan wisata</v>
          </cell>
        </row>
        <row r="1532">
          <cell r="A1532" t="str">
            <v>2.02.16.05</v>
          </cell>
          <cell r="B1532" t="str">
            <v>Pembinaan, pengendalian dan pengawasan gerakan rehabilitasi hutan dan lahan</v>
          </cell>
        </row>
        <row r="1533">
          <cell r="A1533" t="str">
            <v>2.02.16.06</v>
          </cell>
          <cell r="B1533" t="str">
            <v>Peningkatan pecan serta masyarakat dalam rehabilitasi hutan dan lahan</v>
          </cell>
        </row>
        <row r="1534">
          <cell r="A1534" t="str">
            <v>2.02.16.07</v>
          </cell>
          <cell r="B1534" t="str">
            <v>Monitoring, evaluasi dan pelaporan</v>
          </cell>
        </row>
        <row r="1535">
          <cell r="A1535" t="str">
            <v>2.02.17.01</v>
          </cell>
          <cell r="B1535" t="str">
            <v>Pencegahan dan pengendalian kebakaran hutan dan lahan</v>
          </cell>
        </row>
        <row r="1536">
          <cell r="A1536" t="str">
            <v>2.02.17.02</v>
          </cell>
          <cell r="B1536" t="str">
            <v>Sosialisasi pencegahan dan dampak kebakaran hutan dan lahan</v>
          </cell>
        </row>
        <row r="1537">
          <cell r="A1537" t="str">
            <v>2.02.17.03</v>
          </cell>
          <cell r="B1537" t="str">
            <v>Bimbingan teknis pengendalian kebakaran hutan dan lahan</v>
          </cell>
        </row>
        <row r="1538">
          <cell r="A1538" t="str">
            <v>2.02.17.04</v>
          </cell>
          <cell r="B1538" t="str">
            <v>Penanggulangan kebakaran baton dan lahan</v>
          </cell>
        </row>
        <row r="1539">
          <cell r="A1539" t="str">
            <v>2.02.17.05</v>
          </cell>
          <cell r="B1539" t="str">
            <v>Penyuluhan kesadaran masyarakat mengenai dampak perusakan hutan</v>
          </cell>
        </row>
        <row r="1540">
          <cell r="A1540" t="str">
            <v>2.02.18.01</v>
          </cell>
          <cell r="B1540" t="str">
            <v>Pertanian tanaman palawija, padi gogorancah</v>
          </cell>
        </row>
        <row r="1541">
          <cell r="A1541" t="str">
            <v>2.02.19.01</v>
          </cell>
          <cell r="B1541" t="str">
            <v>Penyusunan peraturan daerah mengenai pengelolaan industri hasil hutan</v>
          </cell>
        </row>
        <row r="1542">
          <cell r="A1542" t="str">
            <v>2.02.19.02</v>
          </cell>
          <cell r="B1542" t="str">
            <v>Sosialisasi peraturan daerah mengenai pengelolaan industri hasil hutan</v>
          </cell>
        </row>
        <row r="1543">
          <cell r="A1543" t="str">
            <v>2.02.19.03</v>
          </cell>
          <cell r="B1543" t="str">
            <v>Pengawasan dan penertiban pelaksanaan peraturan daerah mengenai pengelolaan industri hasil hutan</v>
          </cell>
        </row>
        <row r="1544">
          <cell r="A1544" t="str">
            <v>2.02.19.04</v>
          </cell>
          <cell r="B1544" t="str">
            <v>Perluasan akses layanan informasi pemasaran hasil hutan</v>
          </cell>
        </row>
        <row r="1545">
          <cell r="A1545" t="str">
            <v>2.02.19.05</v>
          </cell>
          <cell r="B1545" t="str">
            <v>Monitoring, evaluasi dan pelaporan</v>
          </cell>
        </row>
        <row r="1546">
          <cell r="A1546" t="str">
            <v>2.02.20.01</v>
          </cell>
          <cell r="B1546" t="str">
            <v>Pengembangan hutan masyarakat adat</v>
          </cell>
        </row>
        <row r="1547">
          <cell r="A1547" t="str">
            <v>2.02.20.02</v>
          </cell>
          <cell r="B1547" t="str">
            <v>Pendampingan kelompok usaha perhutanan rakyat</v>
          </cell>
        </row>
        <row r="1548">
          <cell r="A1548" t="str">
            <v>2.03.15.01</v>
          </cell>
          <cell r="B1548" t="str">
            <v>Penyusunan regulasi mengenai kegiatan penambangan bahan galian C</v>
          </cell>
        </row>
        <row r="1549">
          <cell r="A1549" t="str">
            <v>2.03.15.02</v>
          </cell>
          <cell r="B1549" t="str">
            <v>Sosialisasi regulasi mengenai kegiatan penambangan bahan galian C</v>
          </cell>
        </row>
        <row r="1550">
          <cell r="A1550" t="str">
            <v>2.03.15.03</v>
          </cell>
          <cell r="B1550" t="str">
            <v>Monitoring dan pengendalian kegiatan penambangan bahan galian C</v>
          </cell>
        </row>
        <row r="1551">
          <cell r="A1551" t="str">
            <v>2.03.15.04</v>
          </cell>
          <cell r="B1551" t="str">
            <v>Koordinasi dan pendataan tentang hasil produksi dibidang pertambangan</v>
          </cell>
        </row>
        <row r="1552">
          <cell r="A1552" t="str">
            <v>2.03.15.05</v>
          </cell>
          <cell r="B1552" t="str">
            <v>Pengawasan teritadap pelaksanaan kegiatan penambangan galian C</v>
          </cell>
        </row>
        <row r="1553">
          <cell r="A1553" t="str">
            <v>2.03.15.06</v>
          </cell>
          <cell r="B1553" t="str">
            <v>Monitoring, evaluasi dan pelaporan</v>
          </cell>
        </row>
        <row r="1554">
          <cell r="A1554" t="str">
            <v>2.03.16.01</v>
          </cell>
          <cell r="B1554" t="str">
            <v>Pengawasan penertiban kegiatan pertambangan rakyat</v>
          </cell>
        </row>
        <row r="1555">
          <cell r="A1555" t="str">
            <v>2.03.16.02</v>
          </cell>
          <cell r="B1555" t="str">
            <v>Monitoring, evaluasi dan pelaporan dampak kerusakan lingkungan akibat keglatan pertambangan rakyat</v>
          </cell>
        </row>
        <row r="1556">
          <cell r="A1556" t="str">
            <v>2.03.16.03</v>
          </cell>
          <cell r="B1556" t="str">
            <v>Penyebaran Peta Daerah Rawan Bencana Alam Geologi</v>
          </cell>
        </row>
        <row r="1557">
          <cell r="A1557" t="str">
            <v>2.03.17.01</v>
          </cell>
          <cell r="B1557" t="str">
            <v>Koordinasi pengembangan ketenaga listrikan</v>
          </cell>
        </row>
        <row r="1558">
          <cell r="A1558" t="str">
            <v>2.04.15.01</v>
          </cell>
          <cell r="B1558" t="str">
            <v>Analisa pasar untuk promosi dan pemasaran objek pariwisata</v>
          </cell>
        </row>
        <row r="1559">
          <cell r="A1559" t="str">
            <v>2.04.15.02</v>
          </cell>
          <cell r="B1559" t="str">
            <v>Peningkatan pemanfaatan teknologi informasi dalam pemasaran pariwisata</v>
          </cell>
        </row>
        <row r="1560">
          <cell r="A1560" t="str">
            <v>2.04.15.03</v>
          </cell>
          <cell r="B1560" t="str">
            <v>Pengembangan jaringan kerja sama promosi pariwisata</v>
          </cell>
        </row>
        <row r="1561">
          <cell r="A1561" t="str">
            <v>2.04.15.04</v>
          </cell>
          <cell r="B1561" t="str">
            <v>Koordinasi dengan sektor pendukung pariwisata</v>
          </cell>
        </row>
        <row r="1562">
          <cell r="A1562" t="str">
            <v>2.04.15.05</v>
          </cell>
          <cell r="B1562" t="str">
            <v>Pelaksanaan promosi pariwisata nusantara di dalam dan di luar negeri</v>
          </cell>
        </row>
        <row r="1563">
          <cell r="A1563" t="str">
            <v>2.04.15.06</v>
          </cell>
          <cell r="B1563" t="str">
            <v>Pemantauan dan evaluas pelaksanaan program pengembangan pemasaran pariwisata</v>
          </cell>
        </row>
        <row r="1564">
          <cell r="A1564" t="str">
            <v>2.04.15.07</v>
          </cell>
          <cell r="B1564" t="str">
            <v>Pengembangan Statistik Kepariwisataan</v>
          </cell>
        </row>
        <row r="1565">
          <cell r="A1565" t="str">
            <v>2.04.15.08</v>
          </cell>
          <cell r="B1565" t="str">
            <v>Pelatihan pemandu wisata terpadu</v>
          </cell>
        </row>
        <row r="1566">
          <cell r="A1566" t="str">
            <v>2.04.16.01</v>
          </cell>
          <cell r="B1566" t="str">
            <v>Pengembangan objek pariwisata unggulan</v>
          </cell>
        </row>
        <row r="1567">
          <cell r="A1567" t="str">
            <v>2.04.16.02</v>
          </cell>
          <cell r="B1567" t="str">
            <v>Peningkatan pembangunan sarana dan perasarana pariwisata</v>
          </cell>
        </row>
        <row r="1568">
          <cell r="A1568" t="str">
            <v>2.04.16.03</v>
          </cell>
          <cell r="B1568" t="str">
            <v>Pengembangan jenis dan paket wisata unggulan</v>
          </cell>
        </row>
        <row r="1569">
          <cell r="A1569" t="str">
            <v>2.04.16.04</v>
          </cell>
          <cell r="B1569" t="str">
            <v>Pelaksanaan koordinasi pembangunan objek pariwisata dengan lembaga/dunia usaha</v>
          </cell>
        </row>
        <row r="1570">
          <cell r="A1570" t="str">
            <v>2.04.16.05</v>
          </cell>
          <cell r="B1570" t="str">
            <v>Pemantauan dan evaluasi pelaksanaan program pengembangan destinasi pemasaran pariwisata</v>
          </cell>
        </row>
        <row r="1571">
          <cell r="A1571" t="str">
            <v>2.04.16.06</v>
          </cell>
          <cell r="B1571" t="str">
            <v>Pengembangan daerah tujuan wisata</v>
          </cell>
        </row>
        <row r="1572">
          <cell r="A1572" t="str">
            <v>2.04.16.07</v>
          </cell>
          <cell r="B1572" t="str">
            <v>Pengembangan, sosialisasi, dan penerapan serta pengawasan standardisasi</v>
          </cell>
        </row>
        <row r="1573">
          <cell r="A1573" t="str">
            <v>2.04.17.01</v>
          </cell>
          <cell r="B1573" t="str">
            <v>Pengembangan dan penguatan,informasi dan database</v>
          </cell>
        </row>
        <row r="1574">
          <cell r="A1574" t="str">
            <v>2.04.17.02</v>
          </cell>
          <cell r="B1574" t="str">
            <v>Pengembangan dan penguatan litbang, kebudayaan dan pariwisata</v>
          </cell>
        </row>
        <row r="1575">
          <cell r="A1575" t="str">
            <v>2.04.17.03</v>
          </cell>
          <cell r="B1575" t="str">
            <v>Pengembangan SDM di bidang kebudayaan dan pariwisata bekerjasama dengan lembaga lainnya</v>
          </cell>
        </row>
        <row r="1576">
          <cell r="A1576" t="str">
            <v>2.04.17.04</v>
          </cell>
          <cell r="B1576" t="str">
            <v>Fasilitasi pembentukan forum komunikasi antar pelaku industri pariwisata dan budaya</v>
          </cell>
        </row>
        <row r="1577">
          <cell r="A1577" t="str">
            <v>2.04.17.05</v>
          </cell>
          <cell r="B1577" t="str">
            <v>Pelaksanaan koordinasi pembangunan kemitraan pariwisata</v>
          </cell>
        </row>
        <row r="1578">
          <cell r="A1578" t="str">
            <v>2.04.17.06</v>
          </cell>
          <cell r="B1578" t="str">
            <v>Pemantauan dan evaluasi pelaksanaan program peningkatan kemitraan</v>
          </cell>
        </row>
        <row r="1579">
          <cell r="A1579" t="str">
            <v>2.04.17.07</v>
          </cell>
          <cell r="B1579" t="str">
            <v>Pengembangan sumber daya manusia dan profesionalisme bidang pariwisata</v>
          </cell>
        </row>
        <row r="1580">
          <cell r="A1580" t="str">
            <v>2.04.17.08</v>
          </cell>
          <cell r="B1580" t="str">
            <v>Peningkatan peran serta masyarakat dalam pengembangan kemitraan pariwisata</v>
          </cell>
        </row>
        <row r="1581">
          <cell r="A1581" t="str">
            <v>2.04.17.09</v>
          </cell>
          <cell r="B1581" t="str">
            <v>Monitoring, evaluasi dan pelaporan</v>
          </cell>
        </row>
        <row r="1582">
          <cell r="A1582" t="str">
            <v>2.05.15.01</v>
          </cell>
          <cell r="B1582" t="str">
            <v>Pembinaan kelompok ekonomi masyarakat pesisir</v>
          </cell>
        </row>
        <row r="1583">
          <cell r="A1583" t="str">
            <v>2.05.16.01</v>
          </cell>
          <cell r="B1583" t="str">
            <v>Pembentukan kelompok masyarakat swakarsa pengamanan sumberdaya kelautan</v>
          </cell>
        </row>
        <row r="1584">
          <cell r="A1584" t="str">
            <v>2.05.17.01</v>
          </cell>
          <cell r="B1584" t="str">
            <v>Penyuluhan hukum dalam pendayagunaan sumberdaya laut</v>
          </cell>
        </row>
        <row r="1585">
          <cell r="A1585" t="str">
            <v>2.05.18.01</v>
          </cell>
          <cell r="B1585" t="str">
            <v>Kajian mitigasi bencana alam laut dan prakiraan iklim laut</v>
          </cell>
        </row>
        <row r="1586">
          <cell r="A1586" t="str">
            <v>2.05.19.01</v>
          </cell>
          <cell r="B1586" t="str">
            <v>Penyuluhan budaya kelautan</v>
          </cell>
        </row>
        <row r="1587">
          <cell r="A1587" t="str">
            <v>2.05.20.01</v>
          </cell>
          <cell r="B1587" t="str">
            <v>Pengembangan bibit ikan unggul</v>
          </cell>
        </row>
        <row r="1588">
          <cell r="A1588" t="str">
            <v>2.05.20.02</v>
          </cell>
          <cell r="B1588" t="str">
            <v>Pendampingan pada kelompok tani pembudidaya ikan</v>
          </cell>
        </row>
        <row r="1589">
          <cell r="A1589" t="str">
            <v>2.05.20.03</v>
          </cell>
          <cell r="B1589" t="str">
            <v>Pembinaan dan pengembangan perikanan</v>
          </cell>
        </row>
        <row r="1590">
          <cell r="A1590" t="str">
            <v>2.05.21.01</v>
          </cell>
          <cell r="B1590" t="str">
            <v>Pendampingan pada kelompok nelayan perikanan tangkap</v>
          </cell>
        </row>
        <row r="1591">
          <cell r="A1591" t="str">
            <v>2.05.21.02</v>
          </cell>
          <cell r="B1591" t="str">
            <v>Pembangunan tempat pelelangan ikan</v>
          </cell>
        </row>
        <row r="1592">
          <cell r="A1592" t="str">
            <v>2.05.21.03</v>
          </cell>
          <cell r="B1592" t="str">
            <v>Pemeliharaan rutin/berkala tempat pelelangan ikan</v>
          </cell>
        </row>
        <row r="1593">
          <cell r="A1593" t="str">
            <v>2.05.21.04</v>
          </cell>
          <cell r="B1593" t="str">
            <v>Rehabilitasi sedang/berat tempat pelelangan ikan</v>
          </cell>
        </row>
        <row r="1594">
          <cell r="A1594" t="str">
            <v>2.05.21.05</v>
          </cell>
          <cell r="B1594" t="str">
            <v>Pengembangan lembaga usaha perdagangan perikanan tangkap</v>
          </cell>
        </row>
        <row r="1595">
          <cell r="A1595" t="str">
            <v>2.05.22.01</v>
          </cell>
          <cell r="B1595" t="str">
            <v>Kajian sistem penyuluhan perikanan</v>
          </cell>
        </row>
        <row r="1596">
          <cell r="A1596" t="str">
            <v>2.05.23.01</v>
          </cell>
          <cell r="B1596" t="str">
            <v>Kajian optimalisasi pengelolaan dan pemasaran produksi perikanan</v>
          </cell>
        </row>
        <row r="1597">
          <cell r="A1597" t="str">
            <v>2.05.24.01</v>
          </cell>
          <cell r="B1597" t="str">
            <v>Kajian kawasan budidaya laut, air payau dan air tawar</v>
          </cell>
        </row>
        <row r="1598">
          <cell r="A1598" t="str">
            <v>2.06.15.01</v>
          </cell>
          <cell r="B1598" t="str">
            <v>Koordinasi peningkatan hubungan kerja dengan lembaga perlindungan konsumen</v>
          </cell>
        </row>
        <row r="1599">
          <cell r="A1599" t="str">
            <v>2.06.15.02</v>
          </cell>
          <cell r="B1599" t="str">
            <v>Fasilitasi penyelesaian permasalahan-permasalahan pengaduan konsumen</v>
          </cell>
        </row>
        <row r="1600">
          <cell r="A1600" t="str">
            <v>2.06.15.03</v>
          </cell>
          <cell r="B1600" t="str">
            <v>Peningkatan pengawasan peredaran barang dan jasa</v>
          </cell>
        </row>
        <row r="1601">
          <cell r="A1601" t="str">
            <v>2.06.15.04</v>
          </cell>
          <cell r="B1601" t="str">
            <v>operasionalisasi dan pengembangan UPT kemetrologian daerah</v>
          </cell>
        </row>
        <row r="1602">
          <cell r="A1602" t="str">
            <v>2.06.16.01</v>
          </cell>
          <cell r="B1602" t="str">
            <v>Penyiapan data base kuota setiap jenis barang dan jasa</v>
          </cell>
        </row>
        <row r="1603">
          <cell r="A1603" t="str">
            <v>2.06.16.02</v>
          </cell>
          <cell r="B1603" t="str">
            <v>penyebarluasan informasi database kuota setiap jenis barang dan jasa</v>
          </cell>
        </row>
        <row r="1604">
          <cell r="A1604" t="str">
            <v>2.06.16.03</v>
          </cell>
          <cell r="B1604" t="str">
            <v>Penyusunan tim daerah dalam perundingan perdagangan internasional</v>
          </cell>
        </row>
        <row r="1605">
          <cell r="A1605" t="str">
            <v>2.06.16.04</v>
          </cell>
          <cell r="B1605" t="str">
            <v>Fasilitasi penyelesaian sengketa dagang</v>
          </cell>
        </row>
        <row r="1606">
          <cell r="A1606" t="str">
            <v>2.06.16.05</v>
          </cell>
          <cell r="B1606" t="str">
            <v>Koordinasi pengelolaan isu-isu perdagangan internasional</v>
          </cell>
        </row>
        <row r="1607">
          <cell r="A1607" t="str">
            <v>2.06.17.01</v>
          </cell>
          <cell r="B1607" t="str">
            <v>Koordinasi dan sinkronisasi kebijakan pengembangan industri</v>
          </cell>
        </row>
        <row r="1608">
          <cell r="A1608" t="str">
            <v>2.06.17.02</v>
          </cell>
          <cell r="B1608" t="str">
            <v>Pengenbangan informasi peluang pasar perdagangan luar negeri</v>
          </cell>
        </row>
        <row r="1609">
          <cell r="A1609" t="str">
            <v>2.06.17.03</v>
          </cell>
          <cell r="B1609" t="str">
            <v>Sosialisasi kebijakan penyederhanaan prosedur dan dokumen ekspor dan impor</v>
          </cell>
        </row>
        <row r="1610">
          <cell r="A1610" t="str">
            <v>2.06.17.04</v>
          </cell>
          <cell r="B1610" t="str">
            <v>Pengembangan data base informasi potensi unggulan</v>
          </cell>
        </row>
        <row r="1611">
          <cell r="A1611" t="str">
            <v>2.06.17.05</v>
          </cell>
          <cell r="B1611" t="str">
            <v>kerjasama standardisasi mutu produk baik nasional, bilateral, regional, dan internasional</v>
          </cell>
        </row>
        <row r="1612">
          <cell r="A1612" t="str">
            <v>2.06.17.06</v>
          </cell>
          <cell r="B1612" t="str">
            <v>Kerjasama dengan lembaga internasional dalam rangka pengembangan produk</v>
          </cell>
        </row>
        <row r="1613">
          <cell r="A1613" t="str">
            <v>2.06.17.07</v>
          </cell>
          <cell r="B1613" t="str">
            <v>Koordinasi penyelesaian masalah produksi dan distribusi sektor industri</v>
          </cell>
        </row>
        <row r="1614">
          <cell r="A1614" t="str">
            <v>2.06.17.08</v>
          </cell>
          <cell r="B1614" t="str">
            <v>Membangun jejaring dengan eksportir</v>
          </cell>
        </row>
        <row r="1615">
          <cell r="A1615" t="str">
            <v>2.06.17.09</v>
          </cell>
          <cell r="B1615" t="str">
            <v>Koordinasi program pengembangan ekspor dengan instansi terkait</v>
          </cell>
        </row>
        <row r="1616">
          <cell r="A1616" t="str">
            <v>2.06.17.10</v>
          </cell>
          <cell r="B1616" t="str">
            <v>Pengembangan kluster produk ekspor</v>
          </cell>
        </row>
        <row r="1617">
          <cell r="A1617" t="str">
            <v>2.06.17.11</v>
          </cell>
          <cell r="B1617" t="str">
            <v>peningkatan kapasitas lab penguji mutu barang ekspor dan impor</v>
          </cell>
        </row>
        <row r="1618">
          <cell r="A1618" t="str">
            <v>2.06.17.12</v>
          </cell>
          <cell r="B1618" t="str">
            <v>Pembangunan promosi perdagangan internasional</v>
          </cell>
        </row>
        <row r="1619">
          <cell r="A1619" t="str">
            <v>2.06.18.01</v>
          </cell>
          <cell r="B1619" t="str">
            <v>Penyempurnaan perangkat peraturan, kebijakan dan pelaksanaan operasional</v>
          </cell>
        </row>
        <row r="1620">
          <cell r="A1620" t="str">
            <v>2.06.18.02</v>
          </cell>
          <cell r="B1620" t="str">
            <v>Fasilitasi kemudahan perijinan pengembangan usaha</v>
          </cell>
        </row>
        <row r="1621">
          <cell r="A1621" t="str">
            <v>2.06.18.03</v>
          </cell>
          <cell r="B1621" t="str">
            <v>Pengambangan pasar dan distribusi barang / produk</v>
          </cell>
        </row>
        <row r="1622">
          <cell r="A1622" t="str">
            <v>2.06.18.04</v>
          </cell>
          <cell r="B1622" t="str">
            <v>Pengembangan kelembagaan kerjasama kemitraan</v>
          </cell>
        </row>
        <row r="1623">
          <cell r="A1623" t="str">
            <v>2.06.18.05</v>
          </cell>
          <cell r="B1623" t="str">
            <v>Pengambangan  pasar lelang daerah</v>
          </cell>
        </row>
        <row r="1624">
          <cell r="A1624" t="str">
            <v>2.06.18.06</v>
          </cell>
          <cell r="B1624" t="str">
            <v>Peningkatan sistem dan jaringan informasi perdagangan</v>
          </cell>
        </row>
        <row r="1625">
          <cell r="A1625" t="str">
            <v>2.06.18.07</v>
          </cell>
          <cell r="B1625" t="str">
            <v>Sosialisasi peningkatan penggunaan produk dalam negeri</v>
          </cell>
        </row>
        <row r="1626">
          <cell r="A1626" t="str">
            <v>2.06.19.01</v>
          </cell>
          <cell r="B1626" t="str">
            <v>Kegiatan pembinaan organisasi pedagang kakilima dan asongan</v>
          </cell>
        </row>
        <row r="1627">
          <cell r="A1627" t="str">
            <v>2.06.19.02</v>
          </cell>
          <cell r="B1627" t="str">
            <v>Kegiatan penyuluhan peningkatan disiplin pedagang kakilima dan asongan</v>
          </cell>
        </row>
        <row r="1628">
          <cell r="A1628" t="str">
            <v>2.06.19.03</v>
          </cell>
          <cell r="B1628" t="str">
            <v>Kegiatan penataan tempat berusaha bagi pedagang kakilima dan asongan</v>
          </cell>
        </row>
        <row r="1629">
          <cell r="A1629" t="str">
            <v>2.06.19.04</v>
          </cell>
          <cell r="B1629" t="str">
            <v>Kegiatan fasilitasi modal usaha bagi pedagang kakilima dan asongan</v>
          </cell>
        </row>
        <row r="1630">
          <cell r="A1630" t="str">
            <v>2.06.19.05</v>
          </cell>
          <cell r="B1630" t="str">
            <v>Kegiatan pengawasan mutu dagangan pedagang kakilima dan asongan</v>
          </cell>
        </row>
        <row r="1631">
          <cell r="A1631" t="str">
            <v>2.06.19.06</v>
          </cell>
          <cell r="B1631" t="str">
            <v>Kegiatan pembangunan gudang penyimpanan barang pedagang kakilima dan asongan</v>
          </cell>
        </row>
        <row r="1632">
          <cell r="A1632" t="str">
            <v>2.07.15.01</v>
          </cell>
          <cell r="B1632" t="str">
            <v>Koordinasi modal ventura bagi industri berbasis teknologi</v>
          </cell>
        </row>
        <row r="1633">
          <cell r="A1633" t="str">
            <v>2.07.15.02</v>
          </cell>
          <cell r="B1633" t="str">
            <v>Pelayanan pengambangan modal ventura dan inkubator</v>
          </cell>
        </row>
        <row r="1634">
          <cell r="A1634" t="str">
            <v>2.07.15.03</v>
          </cell>
          <cell r="B1634" t="str">
            <v>Pengembangan Infrastruktur kelembagaan standarisasi</v>
          </cell>
        </row>
        <row r="1635">
          <cell r="A1635" t="str">
            <v>2.07.15.04</v>
          </cell>
          <cell r="B1635" t="str">
            <v>Pengembangan kapasitas pranata pengukuran, standarisasi, pengujian dan kualitas</v>
          </cell>
        </row>
        <row r="1636">
          <cell r="A1636" t="str">
            <v>2.07.15.05</v>
          </cell>
          <cell r="B1636" t="str">
            <v>Pengembangan sistem inovasi teknologi industri</v>
          </cell>
        </row>
        <row r="1637">
          <cell r="A1637" t="str">
            <v>2.07.15.06</v>
          </cell>
          <cell r="B1637" t="str">
            <v>Penguatan kemampuan industri berbasis teknologi</v>
          </cell>
        </row>
        <row r="1638">
          <cell r="A1638" t="str">
            <v>2.07.16.01</v>
          </cell>
          <cell r="B1638" t="str">
            <v>Fasilitasi bagi industri kecil dan menengah terhadap pemanfaatan sumber daya</v>
          </cell>
        </row>
        <row r="1639">
          <cell r="A1639" t="str">
            <v>2.07.16.02</v>
          </cell>
          <cell r="B1639" t="str">
            <v>Pembinaan industri kecil dan menengah dalam memperkuat jaringan klaster industri</v>
          </cell>
        </row>
        <row r="1640">
          <cell r="A1640" t="str">
            <v>2.07.16.03</v>
          </cell>
          <cell r="B1640" t="str">
            <v>Penyusunan kebijakan industri terkait dan industri penunjang industri kecil dan menengah</v>
          </cell>
        </row>
        <row r="1641">
          <cell r="A1641" t="str">
            <v>2.07.16.04</v>
          </cell>
          <cell r="B1641" t="str">
            <v>Pemberian kemudahan izin usaha industri kecil dan menengah</v>
          </cell>
        </row>
        <row r="1642">
          <cell r="A1642" t="str">
            <v>2.07.16.05</v>
          </cell>
          <cell r="B1642" t="str">
            <v>Pemberian fasilitas kemudahan akses perbankan bagi industri kecil dan menengah</v>
          </cell>
        </row>
        <row r="1643">
          <cell r="A1643" t="str">
            <v>2.07.16.06</v>
          </cell>
          <cell r="B1643" t="str">
            <v>Fasilitasi kerjasama kemitraan industri mikro, kecil dan menengah dengan swasta</v>
          </cell>
        </row>
        <row r="1644">
          <cell r="A1644" t="str">
            <v>2.07.17.01</v>
          </cell>
          <cell r="B1644" t="str">
            <v>Pembinaan kemampuan teknologi industri</v>
          </cell>
        </row>
        <row r="1645">
          <cell r="A1645" t="str">
            <v>2.07.17.02</v>
          </cell>
          <cell r="B1645" t="str">
            <v>Pengembangan dan pelayanan teknologi industri</v>
          </cell>
        </row>
        <row r="1646">
          <cell r="A1646" t="str">
            <v>2.07.17.03</v>
          </cell>
          <cell r="B1646" t="str">
            <v>Perluasan penerapan SNI untuk mendorong daya saing industri manufaktur</v>
          </cell>
        </row>
        <row r="1647">
          <cell r="A1647" t="str">
            <v>2.07.17.04</v>
          </cell>
          <cell r="B1647" t="str">
            <v>Perluasan penerapan standar produk industri manufaktur</v>
          </cell>
        </row>
        <row r="1648">
          <cell r="A1648" t="str">
            <v>2.07.18.01</v>
          </cell>
          <cell r="B1648" t="str">
            <v>Kebijakan keterkaitan industri hulu-hilir</v>
          </cell>
        </row>
        <row r="1649">
          <cell r="A1649" t="str">
            <v>2.07.18.02</v>
          </cell>
          <cell r="B1649" t="str">
            <v>Penyediaan sarana maupun prasarana klaster industri</v>
          </cell>
        </row>
        <row r="1650">
          <cell r="A1650" t="str">
            <v>2.07.18.03</v>
          </cell>
          <cell r="B1650" t="str">
            <v>Pembinaan keterkaitan produksi industri hulu hingga ke hilir</v>
          </cell>
        </row>
        <row r="1651">
          <cell r="A1651" t="str">
            <v>2.07.19.01</v>
          </cell>
          <cell r="B1651" t="str">
            <v>Pembangunan akses transportasi sentra-sentra indrustri potensial</v>
          </cell>
        </row>
        <row r="1652">
          <cell r="A1652" t="str">
            <v>2.07.19.02</v>
          </cell>
          <cell r="B1652" t="str">
            <v>penyediaan sarana informasi yang dapat diakses masyarakat</v>
          </cell>
        </row>
        <row r="1653">
          <cell r="A1653" t="str">
            <v>2.08.15.01</v>
          </cell>
          <cell r="B1653" t="str">
            <v>Penguatan SDM pemerintah daerah dan masyarakat transmigrasi di kawasan transmigrasi di perbatasan</v>
          </cell>
        </row>
        <row r="1654">
          <cell r="A1654" t="str">
            <v>2.08.15.02</v>
          </cell>
          <cell r="B1654" t="str">
            <v>Peningkatan kerjasama antar wilayah, antar pelaku dan antar sektor dalam rangka pengembangan kawasan transmigrasi</v>
          </cell>
        </row>
        <row r="1655">
          <cell r="A1655" t="str">
            <v>2.08.15.03</v>
          </cell>
          <cell r="B1655" t="str">
            <v>Penyediaan dan pengelolaan prasarana dan sarana sosial dan ekonomi di kawasan transmigrasi</v>
          </cell>
        </row>
        <row r="1656">
          <cell r="A1656" t="str">
            <v>2.08.15.04</v>
          </cell>
          <cell r="B1656" t="str">
            <v>Penyediaan Lembaga Keuangan Daerah yang Membantu Modal Usaha di Kawasan Transmigrasi</v>
          </cell>
        </row>
        <row r="1657">
          <cell r="A1657" t="str">
            <v>2.08.15.05</v>
          </cell>
          <cell r="B1657" t="str">
            <v>Pengerahan dan fasilitasi perpindahan serta penempatan transmigrasi untuk memenuhi kebutuhan SDM</v>
          </cell>
        </row>
        <row r="1658">
          <cell r="A1658" t="str">
            <v>2.08.16.01</v>
          </cell>
          <cell r="B1658" t="str">
            <v>Penyuluhan Transmigrasi Lokal</v>
          </cell>
        </row>
        <row r="1659">
          <cell r="A1659" t="str">
            <v>2.08.16.02</v>
          </cell>
          <cell r="B1659" t="str">
            <v>Pelatihan transmigrasi lokal</v>
          </cell>
        </row>
        <row r="1660">
          <cell r="A1660" t="str">
            <v>2.08.17.01</v>
          </cell>
          <cell r="B1660" t="str">
            <v>Penyuluhan transmigrasi regional</v>
          </cell>
        </row>
        <row r="1661">
          <cell r="A1661" t="str">
            <v>2.08.17.02</v>
          </cell>
          <cell r="B1661" t="str">
            <v>Pelatihan transmigrasi regional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1.20 . 1.20.03 . 16 . 04</v>
          </cell>
          <cell r="C15" t="str">
            <v>Rapat koordinasi pejabat pemerintahan daerah</v>
          </cell>
          <cell r="D15">
            <v>76470000</v>
          </cell>
          <cell r="E15">
            <v>76470000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76470000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76470000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76470000</v>
          </cell>
          <cell r="AY15">
            <v>76470000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76470000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76470000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76470000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76470000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76470000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76470000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76470000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76470000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76470000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17950000</v>
          </cell>
          <cell r="E16">
            <v>17950000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17950000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17950000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17950000</v>
          </cell>
          <cell r="AY16">
            <v>17950000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17950000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17950000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17950000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17950000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17950000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17950000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17950000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17950000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17950000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16950000</v>
          </cell>
          <cell r="E17">
            <v>16950000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16950000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16950000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16950000</v>
          </cell>
          <cell r="AY17">
            <v>16950000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16950000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16950000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16950000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16950000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16950000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16950000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16950000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16950000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16950000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500000</v>
          </cell>
          <cell r="E18">
            <v>500000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</v>
          </cell>
          <cell r="AY18">
            <v>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1050000</v>
          </cell>
          <cell r="E19">
            <v>1050000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1050000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1050000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1050000</v>
          </cell>
          <cell r="AY19">
            <v>1050000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1050000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1050000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1050000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1050000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1050000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1050000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1050000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1050000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1050000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15400000</v>
          </cell>
          <cell r="E20">
            <v>15400000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15400000</v>
          </cell>
          <cell r="AY20">
            <v>15400000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15400000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15400000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1000000</v>
          </cell>
          <cell r="E21">
            <v>1000000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1000000</v>
          </cell>
        </row>
        <row r="22">
          <cell r="A22">
            <v>8</v>
          </cell>
          <cell r="B22" t="str">
            <v>5 . 2 . 1 . 02 . 04</v>
          </cell>
          <cell r="C22" t="str">
            <v>Honorarium Non PNS Lainnya</v>
          </cell>
          <cell r="D22">
            <v>1000000</v>
          </cell>
          <cell r="E22">
            <v>1000000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58520000</v>
          </cell>
          <cell r="E23">
            <v>58520000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58520000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58520000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58520000</v>
          </cell>
          <cell r="AY23">
            <v>58520000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58520000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58520000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58520000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58520000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58520000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58520000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58520000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58520000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58520000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1310000</v>
          </cell>
          <cell r="E24">
            <v>1310000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1310000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1310000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1310000</v>
          </cell>
          <cell r="AY24">
            <v>1310000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1310000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1310000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1310000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1310000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1310000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1310000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1310000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1310000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1310000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950000</v>
          </cell>
          <cell r="E25">
            <v>950000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950000</v>
          </cell>
          <cell r="AY25">
            <v>950000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950000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950000</v>
          </cell>
        </row>
        <row r="26">
          <cell r="A26">
            <v>12</v>
          </cell>
          <cell r="B26" t="str">
            <v>5 . 2 . 2 . 01 . 04</v>
          </cell>
          <cell r="C26" t="str">
            <v>Belanja perangko, materai dan benda pos lainnya</v>
          </cell>
          <cell r="D26">
            <v>360000</v>
          </cell>
          <cell r="E26">
            <v>360000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360000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360000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360000</v>
          </cell>
          <cell r="AY26">
            <v>360000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360000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360000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360000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360000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360000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360000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360000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360000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360000</v>
          </cell>
        </row>
        <row r="27">
          <cell r="A27">
            <v>13</v>
          </cell>
          <cell r="B27" t="str">
            <v>5 . 2 . 2 . 03</v>
          </cell>
          <cell r="C27" t="str">
            <v>Belanja Jasa Kantor</v>
          </cell>
          <cell r="D27">
            <v>37700000</v>
          </cell>
          <cell r="E27">
            <v>37700000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37700000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37700000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37700000</v>
          </cell>
          <cell r="AY27">
            <v>37700000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37700000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37700000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37700000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37700000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37700000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37700000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37700000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37700000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37700000</v>
          </cell>
        </row>
        <row r="28">
          <cell r="A28">
            <v>14</v>
          </cell>
          <cell r="B28" t="str">
            <v>5 . 2 . 2 . 03 . 12</v>
          </cell>
          <cell r="C28" t="str">
            <v>Belanja transportasi dan akomodasi</v>
          </cell>
          <cell r="D28">
            <v>37500000</v>
          </cell>
          <cell r="E28">
            <v>37500000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37500000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37500000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37500000</v>
          </cell>
          <cell r="AY28">
            <v>37500000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37500000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37500000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37500000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37500000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37500000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37500000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37500000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37500000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37500000</v>
          </cell>
        </row>
        <row r="29">
          <cell r="A29">
            <v>15</v>
          </cell>
          <cell r="B29" t="str">
            <v>5 . 2 . 2 . 03 . 13</v>
          </cell>
          <cell r="C29" t="str">
            <v>Belanja Dokumentasi</v>
          </cell>
          <cell r="D29">
            <v>200000</v>
          </cell>
          <cell r="E29">
            <v>200000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200000</v>
          </cell>
          <cell r="AY29">
            <v>200000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2350000</v>
          </cell>
          <cell r="E30">
            <v>2350000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2350000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2350000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2350000</v>
          </cell>
          <cell r="AY30">
            <v>2350000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2350000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2350000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2350000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2350000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2350000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2350000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2350000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2350000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2350000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1950000</v>
          </cell>
          <cell r="E31">
            <v>1950000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1950000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1950000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1950000</v>
          </cell>
          <cell r="AY31">
            <v>1950000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1950000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1950000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1950000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1950000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1950000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1950000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1950000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1950000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1950000</v>
          </cell>
        </row>
        <row r="32">
          <cell r="A32">
            <v>18</v>
          </cell>
          <cell r="B32" t="str">
            <v>5 . 2 . 2 . 06 . 03</v>
          </cell>
          <cell r="C32" t="str">
            <v>Belanja Cetak Spanduk</v>
          </cell>
          <cell r="D32">
            <v>400000</v>
          </cell>
          <cell r="E32">
            <v>400000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400000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400000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400000</v>
          </cell>
          <cell r="AY32">
            <v>400000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400000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400000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400000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400000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400000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400000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400000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400000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400000</v>
          </cell>
        </row>
        <row r="33">
          <cell r="A33">
            <v>19</v>
          </cell>
          <cell r="B33" t="str">
            <v>5 . 2 . 2 . 08</v>
          </cell>
          <cell r="C33" t="str">
            <v>Belanja Sewa Sarana Mobilitas</v>
          </cell>
          <cell r="D33">
            <v>12500000</v>
          </cell>
          <cell r="E33">
            <v>12500000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12500000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12500000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12500000</v>
          </cell>
          <cell r="AY33">
            <v>12500000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12500000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12500000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12500000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12500000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12500000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12500000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12500000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12500000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12500000</v>
          </cell>
        </row>
        <row r="34">
          <cell r="A34">
            <v>20</v>
          </cell>
          <cell r="B34" t="str">
            <v>5 . 2 . 2 . 08 . 01</v>
          </cell>
          <cell r="C34" t="str">
            <v>Belanja sewa Sarana Mobilitas Darat</v>
          </cell>
          <cell r="D34">
            <v>12500000</v>
          </cell>
          <cell r="E34">
            <v>12500000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12500000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12500000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12500000</v>
          </cell>
          <cell r="AY34">
            <v>12500000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12500000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12500000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12500000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12500000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12500000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12500000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12500000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12500000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12500000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4660000</v>
          </cell>
          <cell r="E35">
            <v>4660000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4660000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4660000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4660000</v>
          </cell>
          <cell r="AY35">
            <v>4660000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4660000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4660000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4660000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4660000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4660000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4660000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4660000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4660000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4660000</v>
          </cell>
        </row>
        <row r="36">
          <cell r="A36">
            <v>22</v>
          </cell>
          <cell r="B36" t="str">
            <v>5 . 2 . 2 . 15 . 01</v>
          </cell>
          <cell r="C36" t="str">
            <v>Belanja perjalanan dinas dalam daerah</v>
          </cell>
          <cell r="D36">
            <v>945000</v>
          </cell>
          <cell r="E36">
            <v>945000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945000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945000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945000</v>
          </cell>
          <cell r="AY36">
            <v>945000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945000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945000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945000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945000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945000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945000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945000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945000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945000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3715000</v>
          </cell>
          <cell r="E37">
            <v>3715000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3715000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3715000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3715000</v>
          </cell>
          <cell r="AY37">
            <v>3715000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3715000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3715000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3715000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3715000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3715000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3715000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3715000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3715000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3715000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1.20 . 1.20.03 . 16 . 05</v>
          </cell>
          <cell r="C15" t="str">
            <v>Kunjungan kerja / inspeksi kepala daerah / wakil kepala daerah</v>
          </cell>
          <cell r="D15">
            <v>83000000</v>
          </cell>
          <cell r="E15">
            <v>21500000</v>
          </cell>
          <cell r="F15">
            <v>21500000</v>
          </cell>
          <cell r="G15">
            <v>20000000</v>
          </cell>
          <cell r="H15">
            <v>20000000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83000000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83000000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21500000</v>
          </cell>
          <cell r="AY15">
            <v>83000000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83000000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83000000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21500000</v>
          </cell>
          <cell r="CP15">
            <v>83000000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83000000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83000000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20000000</v>
          </cell>
          <cell r="EG15">
            <v>83000000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83000000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83000000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20000000</v>
          </cell>
          <cell r="FX15">
            <v>83000000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3000000</v>
          </cell>
          <cell r="E16">
            <v>1500000</v>
          </cell>
          <cell r="F16">
            <v>1500000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1500000</v>
          </cell>
          <cell r="AY16">
            <v>3000000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1500000</v>
          </cell>
          <cell r="CP16">
            <v>3000000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3000000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3000000</v>
          </cell>
          <cell r="E17">
            <v>1500000</v>
          </cell>
          <cell r="F17">
            <v>1500000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1500000</v>
          </cell>
          <cell r="CP17">
            <v>3000000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80000000</v>
          </cell>
          <cell r="E19">
            <v>20000000</v>
          </cell>
          <cell r="F19">
            <v>20000000</v>
          </cell>
          <cell r="G19">
            <v>20000000</v>
          </cell>
          <cell r="H19">
            <v>20000000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80000000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80000000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20000000</v>
          </cell>
          <cell r="AY19">
            <v>80000000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80000000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80000000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20000000</v>
          </cell>
          <cell r="CP19">
            <v>80000000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80000000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80000000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20000000</v>
          </cell>
          <cell r="EG19">
            <v>80000000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80000000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80000000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20000000</v>
          </cell>
          <cell r="FX19">
            <v>80000000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80000000</v>
          </cell>
          <cell r="E20">
            <v>20000000</v>
          </cell>
          <cell r="F20">
            <v>20000000</v>
          </cell>
          <cell r="G20">
            <v>20000000</v>
          </cell>
          <cell r="H20">
            <v>20000000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20000000</v>
          </cell>
          <cell r="AY20">
            <v>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20000000</v>
          </cell>
          <cell r="CP20">
            <v>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20000000</v>
          </cell>
          <cell r="EG20">
            <v>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20000000</v>
          </cell>
          <cell r="FX20">
            <v>80000000</v>
          </cell>
        </row>
        <row r="21">
          <cell r="A21">
            <v>7</v>
          </cell>
          <cell r="B21" t="str">
            <v>5 . 2 . 2 . 15 . 01</v>
          </cell>
          <cell r="C21" t="str">
            <v>Belanja perjalanan dinas dalam daerah</v>
          </cell>
          <cell r="D21">
            <v>80000000</v>
          </cell>
          <cell r="E21">
            <v>20000000</v>
          </cell>
          <cell r="F21">
            <v>20000000</v>
          </cell>
          <cell r="G21">
            <v>20000000</v>
          </cell>
          <cell r="H21">
            <v>20000000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20000000</v>
          </cell>
          <cell r="AY21">
            <v>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20000000</v>
          </cell>
          <cell r="CP21">
            <v>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20000000</v>
          </cell>
          <cell r="EG21">
            <v>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20000000</v>
          </cell>
          <cell r="FX21">
            <v>80000000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1.20 . 1.20.03 . 16 . 06</v>
          </cell>
          <cell r="C15" t="str">
            <v>Koordinasi dengan pemerintah pusat dan pemerintah daerah lainnya</v>
          </cell>
          <cell r="D15">
            <v>383900000</v>
          </cell>
          <cell r="E15">
            <v>101950000</v>
          </cell>
          <cell r="F15">
            <v>100000000</v>
          </cell>
          <cell r="G15">
            <v>101950000</v>
          </cell>
          <cell r="H15">
            <v>80000000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383900000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383900000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101950000</v>
          </cell>
          <cell r="AY15">
            <v>383900000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383900000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383900000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100000000</v>
          </cell>
          <cell r="CP15">
            <v>383900000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383900000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383900000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101950000</v>
          </cell>
          <cell r="EG15">
            <v>383900000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383900000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383900000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80000000</v>
          </cell>
          <cell r="FX15">
            <v>383900000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3900000</v>
          </cell>
          <cell r="E16">
            <v>1950000</v>
          </cell>
          <cell r="F16">
            <v>0</v>
          </cell>
          <cell r="G16">
            <v>1950000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1950000</v>
          </cell>
          <cell r="AY16">
            <v>3900000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3900000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1950000</v>
          </cell>
          <cell r="EG16">
            <v>3900000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3900000</v>
          </cell>
          <cell r="E17">
            <v>1950000</v>
          </cell>
          <cell r="F17">
            <v>0</v>
          </cell>
          <cell r="G17">
            <v>1950000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1950000</v>
          </cell>
          <cell r="AY17">
            <v>3900000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3900000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1950000</v>
          </cell>
          <cell r="EG17">
            <v>3900000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1950000</v>
          </cell>
          <cell r="F18">
            <v>0</v>
          </cell>
          <cell r="G18">
            <v>1950000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1950000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1950000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5 . 2 . 2</v>
          </cell>
          <cell r="C19" t="str">
            <v>Belanja Barang dan Jasa</v>
          </cell>
          <cell r="D19">
            <v>380000000</v>
          </cell>
          <cell r="E19">
            <v>100000000</v>
          </cell>
          <cell r="F19">
            <v>100000000</v>
          </cell>
          <cell r="G19">
            <v>100000000</v>
          </cell>
          <cell r="H19">
            <v>80000000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380000000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380000000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100000000</v>
          </cell>
          <cell r="AY19">
            <v>380000000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380000000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380000000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100000000</v>
          </cell>
          <cell r="CP19">
            <v>380000000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380000000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380000000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100000000</v>
          </cell>
          <cell r="EG19">
            <v>380000000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380000000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380000000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80000000</v>
          </cell>
          <cell r="FX19">
            <v>380000000</v>
          </cell>
        </row>
        <row r="20">
          <cell r="A20">
            <v>6</v>
          </cell>
          <cell r="B20" t="str">
            <v>5 . 2 . 2 . 15</v>
          </cell>
          <cell r="C20" t="str">
            <v>Belanja Perjalanan Dinas</v>
          </cell>
          <cell r="D20">
            <v>380000000</v>
          </cell>
          <cell r="E20">
            <v>100000000</v>
          </cell>
          <cell r="F20">
            <v>100000000</v>
          </cell>
          <cell r="G20">
            <v>100000000</v>
          </cell>
          <cell r="H20">
            <v>80000000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380000000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380000000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100000000</v>
          </cell>
          <cell r="AY20">
            <v>380000000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380000000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380000000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100000000</v>
          </cell>
          <cell r="CP20">
            <v>380000000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380000000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380000000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100000000</v>
          </cell>
          <cell r="EG20">
            <v>380000000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380000000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380000000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80000000</v>
          </cell>
          <cell r="FX20">
            <v>380000000</v>
          </cell>
        </row>
        <row r="21">
          <cell r="A21">
            <v>7</v>
          </cell>
          <cell r="B21" t="str">
            <v>5 . 2 . 2 . 15 . 02</v>
          </cell>
          <cell r="C21" t="str">
            <v>Belanja perjalanan dinas luar daerah</v>
          </cell>
          <cell r="D21">
            <v>380000000</v>
          </cell>
          <cell r="E21">
            <v>100000000</v>
          </cell>
          <cell r="F21">
            <v>100000000</v>
          </cell>
          <cell r="G21">
            <v>100000000</v>
          </cell>
          <cell r="H21">
            <v>80000000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380000000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100000000</v>
          </cell>
          <cell r="AY21">
            <v>380000000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380000000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380000000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100000000</v>
          </cell>
          <cell r="CP21">
            <v>380000000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380000000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380000000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100000000</v>
          </cell>
          <cell r="EG21">
            <v>380000000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380000000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380000000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80000000</v>
          </cell>
          <cell r="FX21">
            <v>380000000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3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 900/01-Um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 04/01/11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1.20 . 1.20.03 . 16 . 07</v>
          </cell>
          <cell r="C15" t="str">
            <v>Pemeliharaan Kesehatan Kepala Daerah / Wakil Kepala Daerah</v>
          </cell>
          <cell r="D15">
            <v>600000000</v>
          </cell>
          <cell r="E15">
            <v>200000000</v>
          </cell>
          <cell r="F15">
            <v>150000000</v>
          </cell>
          <cell r="G15">
            <v>150000000</v>
          </cell>
          <cell r="H15">
            <v>100000000</v>
          </cell>
          <cell r="I15">
            <v>30000000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30000000</v>
          </cell>
          <cell r="T15">
            <v>0</v>
          </cell>
          <cell r="U15">
            <v>30000000</v>
          </cell>
          <cell r="V15">
            <v>570000000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30000000</v>
          </cell>
          <cell r="AI15">
            <v>30000000</v>
          </cell>
          <cell r="AJ15">
            <v>570000000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30000000</v>
          </cell>
          <cell r="AW15">
            <v>30000000</v>
          </cell>
          <cell r="AX15">
            <v>170000000</v>
          </cell>
          <cell r="AY15">
            <v>570000000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30000000</v>
          </cell>
          <cell r="BL15">
            <v>30000000</v>
          </cell>
          <cell r="BM15">
            <v>570000000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30000000</v>
          </cell>
          <cell r="BZ15">
            <v>30000000</v>
          </cell>
          <cell r="CA15">
            <v>570000000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30000000</v>
          </cell>
          <cell r="CN15">
            <v>30000000</v>
          </cell>
          <cell r="CO15">
            <v>150000000</v>
          </cell>
          <cell r="CP15">
            <v>570000000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30000000</v>
          </cell>
          <cell r="DC15">
            <v>30000000</v>
          </cell>
          <cell r="DD15">
            <v>570000000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30000000</v>
          </cell>
          <cell r="DQ15">
            <v>30000000</v>
          </cell>
          <cell r="DR15">
            <v>570000000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30000000</v>
          </cell>
          <cell r="EE15">
            <v>30000000</v>
          </cell>
          <cell r="EF15">
            <v>150000000</v>
          </cell>
          <cell r="EG15">
            <v>570000000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30000000</v>
          </cell>
          <cell r="ET15">
            <v>30000000</v>
          </cell>
          <cell r="EU15">
            <v>570000000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30000000</v>
          </cell>
          <cell r="FH15">
            <v>30000000</v>
          </cell>
          <cell r="FI15">
            <v>570000000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30000000</v>
          </cell>
          <cell r="FV15">
            <v>30000000</v>
          </cell>
          <cell r="FW15">
            <v>100000000</v>
          </cell>
          <cell r="FX15">
            <v>570000000</v>
          </cell>
        </row>
        <row r="16">
          <cell r="A16">
            <v>2</v>
          </cell>
          <cell r="B16" t="str">
            <v>5 . 2 . 2</v>
          </cell>
          <cell r="C16" t="str">
            <v>Belanja Barang dan Jasa</v>
          </cell>
          <cell r="D16">
            <v>600000000</v>
          </cell>
          <cell r="E16">
            <v>200000000</v>
          </cell>
          <cell r="F16">
            <v>150000000</v>
          </cell>
          <cell r="G16">
            <v>150000000</v>
          </cell>
          <cell r="H16">
            <v>100000000</v>
          </cell>
          <cell r="I16">
            <v>30000000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30000000</v>
          </cell>
          <cell r="T16">
            <v>0</v>
          </cell>
          <cell r="U16">
            <v>30000000</v>
          </cell>
          <cell r="V16">
            <v>570000000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30000000</v>
          </cell>
          <cell r="AI16">
            <v>30000000</v>
          </cell>
          <cell r="AJ16">
            <v>570000000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30000000</v>
          </cell>
          <cell r="AW16">
            <v>30000000</v>
          </cell>
          <cell r="AX16">
            <v>170000000</v>
          </cell>
          <cell r="AY16">
            <v>570000000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30000000</v>
          </cell>
          <cell r="BL16">
            <v>30000000</v>
          </cell>
          <cell r="BM16">
            <v>570000000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30000000</v>
          </cell>
          <cell r="BZ16">
            <v>30000000</v>
          </cell>
          <cell r="CA16">
            <v>570000000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30000000</v>
          </cell>
          <cell r="CN16">
            <v>30000000</v>
          </cell>
          <cell r="CO16">
            <v>150000000</v>
          </cell>
          <cell r="CP16">
            <v>570000000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30000000</v>
          </cell>
          <cell r="DC16">
            <v>30000000</v>
          </cell>
          <cell r="DD16">
            <v>570000000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30000000</v>
          </cell>
          <cell r="DQ16">
            <v>30000000</v>
          </cell>
          <cell r="DR16">
            <v>570000000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30000000</v>
          </cell>
          <cell r="EE16">
            <v>30000000</v>
          </cell>
          <cell r="EF16">
            <v>150000000</v>
          </cell>
          <cell r="EG16">
            <v>570000000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30000000</v>
          </cell>
          <cell r="ET16">
            <v>30000000</v>
          </cell>
          <cell r="EU16">
            <v>570000000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30000000</v>
          </cell>
          <cell r="FH16">
            <v>30000000</v>
          </cell>
          <cell r="FI16">
            <v>570000000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30000000</v>
          </cell>
          <cell r="FV16">
            <v>30000000</v>
          </cell>
          <cell r="FW16">
            <v>100000000</v>
          </cell>
          <cell r="FX16">
            <v>570000000</v>
          </cell>
        </row>
        <row r="17">
          <cell r="A17">
            <v>3</v>
          </cell>
          <cell r="B17" t="str">
            <v>5 . 2 . 2 . 04</v>
          </cell>
          <cell r="C17" t="str">
            <v>Belanja Premi Asuransi</v>
          </cell>
          <cell r="D17">
            <v>50000000</v>
          </cell>
          <cell r="E17">
            <v>50000000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50000000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50000000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50000000</v>
          </cell>
          <cell r="AY17">
            <v>50000000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50000000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50000000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50000000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50000000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50000000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50000000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50000000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50000000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50000000</v>
          </cell>
        </row>
        <row r="18">
          <cell r="A18">
            <v>4</v>
          </cell>
          <cell r="B18" t="str">
            <v>5 . 2 . 2 . 04 . 01</v>
          </cell>
          <cell r="C18" t="str">
            <v>Belanja Premi Asuransi Kesehatan 2)</v>
          </cell>
          <cell r="D18">
            <v>50000000</v>
          </cell>
          <cell r="E18">
            <v>50000000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50000000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50000000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50000000</v>
          </cell>
          <cell r="AY18">
            <v>50000000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50000000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50000000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50000000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50000000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50000000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50000000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50000000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50000000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50000000</v>
          </cell>
        </row>
        <row r="19">
          <cell r="A19">
            <v>5</v>
          </cell>
          <cell r="B19" t="str">
            <v>5 . 2 . 2 . 22</v>
          </cell>
          <cell r="C19" t="str">
            <v>Belanja Pemeliharaan Kesehatan</v>
          </cell>
          <cell r="D19">
            <v>550000000</v>
          </cell>
          <cell r="E19">
            <v>150000000</v>
          </cell>
          <cell r="F19">
            <v>150000000</v>
          </cell>
          <cell r="G19">
            <v>150000000</v>
          </cell>
          <cell r="H19">
            <v>100000000</v>
          </cell>
          <cell r="I19">
            <v>30000000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30000000</v>
          </cell>
          <cell r="T19">
            <v>0</v>
          </cell>
          <cell r="U19">
            <v>30000000</v>
          </cell>
          <cell r="V19">
            <v>520000000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30000000</v>
          </cell>
          <cell r="AI19">
            <v>30000000</v>
          </cell>
          <cell r="AJ19">
            <v>520000000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30000000</v>
          </cell>
          <cell r="AW19">
            <v>30000000</v>
          </cell>
          <cell r="AX19">
            <v>120000000</v>
          </cell>
          <cell r="AY19">
            <v>520000000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30000000</v>
          </cell>
          <cell r="BL19">
            <v>30000000</v>
          </cell>
          <cell r="BM19">
            <v>520000000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30000000</v>
          </cell>
          <cell r="BZ19">
            <v>30000000</v>
          </cell>
          <cell r="CA19">
            <v>520000000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30000000</v>
          </cell>
          <cell r="CN19">
            <v>30000000</v>
          </cell>
          <cell r="CO19">
            <v>150000000</v>
          </cell>
          <cell r="CP19">
            <v>520000000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30000000</v>
          </cell>
          <cell r="DC19">
            <v>30000000</v>
          </cell>
          <cell r="DD19">
            <v>520000000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30000000</v>
          </cell>
          <cell r="DQ19">
            <v>30000000</v>
          </cell>
          <cell r="DR19">
            <v>520000000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30000000</v>
          </cell>
          <cell r="EE19">
            <v>30000000</v>
          </cell>
          <cell r="EF19">
            <v>150000000</v>
          </cell>
          <cell r="EG19">
            <v>520000000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30000000</v>
          </cell>
          <cell r="ET19">
            <v>30000000</v>
          </cell>
          <cell r="EU19">
            <v>520000000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30000000</v>
          </cell>
          <cell r="FH19">
            <v>30000000</v>
          </cell>
          <cell r="FI19">
            <v>520000000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30000000</v>
          </cell>
          <cell r="FV19">
            <v>30000000</v>
          </cell>
          <cell r="FW19">
            <v>100000000</v>
          </cell>
          <cell r="FX19">
            <v>520000000</v>
          </cell>
        </row>
        <row r="20">
          <cell r="A20">
            <v>6</v>
          </cell>
          <cell r="B20" t="str">
            <v>5 . 2 . 2 . 22 . 01</v>
          </cell>
          <cell r="C20" t="str">
            <v>Belanja Pemeliharaan Kesehatan KDH dan WKDH</v>
          </cell>
          <cell r="D20">
            <v>550000000</v>
          </cell>
          <cell r="E20">
            <v>150000000</v>
          </cell>
          <cell r="F20">
            <v>150000000</v>
          </cell>
          <cell r="G20">
            <v>150000000</v>
          </cell>
          <cell r="H20">
            <v>100000000</v>
          </cell>
          <cell r="I20">
            <v>30000000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30000000</v>
          </cell>
          <cell r="T20">
            <v>0</v>
          </cell>
          <cell r="U20">
            <v>30000000</v>
          </cell>
          <cell r="V20">
            <v>520000000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30000000</v>
          </cell>
          <cell r="AI20">
            <v>30000000</v>
          </cell>
          <cell r="AJ20">
            <v>520000000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30000000</v>
          </cell>
          <cell r="AW20">
            <v>30000000</v>
          </cell>
          <cell r="AX20">
            <v>120000000</v>
          </cell>
          <cell r="AY20">
            <v>520000000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30000000</v>
          </cell>
          <cell r="BL20">
            <v>30000000</v>
          </cell>
          <cell r="BM20">
            <v>520000000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30000000</v>
          </cell>
          <cell r="BZ20">
            <v>30000000</v>
          </cell>
          <cell r="CA20">
            <v>520000000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30000000</v>
          </cell>
          <cell r="CN20">
            <v>30000000</v>
          </cell>
          <cell r="CO20">
            <v>150000000</v>
          </cell>
          <cell r="CP20">
            <v>520000000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30000000</v>
          </cell>
          <cell r="DC20">
            <v>30000000</v>
          </cell>
          <cell r="DD20">
            <v>520000000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30000000</v>
          </cell>
          <cell r="DQ20">
            <v>30000000</v>
          </cell>
          <cell r="DR20">
            <v>520000000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30000000</v>
          </cell>
          <cell r="EE20">
            <v>30000000</v>
          </cell>
          <cell r="EF20">
            <v>150000000</v>
          </cell>
          <cell r="EG20">
            <v>520000000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30000000</v>
          </cell>
          <cell r="ET20">
            <v>30000000</v>
          </cell>
          <cell r="EU20">
            <v>520000000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30000000</v>
          </cell>
          <cell r="FH20">
            <v>30000000</v>
          </cell>
          <cell r="FI20">
            <v>520000000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30000000</v>
          </cell>
          <cell r="FV20">
            <v>30000000</v>
          </cell>
          <cell r="FW20">
            <v>100000000</v>
          </cell>
          <cell r="FX20">
            <v>520000000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1.20 . 1.20.03 . 17 . 16</v>
          </cell>
          <cell r="C15" t="str">
            <v>Peningkatan manajemen aset/barang daerah</v>
          </cell>
          <cell r="D15">
            <v>592366000</v>
          </cell>
          <cell r="E15">
            <v>168665000</v>
          </cell>
          <cell r="F15">
            <v>174381000</v>
          </cell>
          <cell r="G15">
            <v>104155000</v>
          </cell>
          <cell r="H15">
            <v>145165000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592366000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592366000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168665000</v>
          </cell>
          <cell r="AY15">
            <v>592366000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592366000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592366000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174381000</v>
          </cell>
          <cell r="CP15">
            <v>592366000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592366000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592366000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104155000</v>
          </cell>
          <cell r="EG15">
            <v>592366000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592366000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592366000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145165000</v>
          </cell>
          <cell r="FX15">
            <v>592366000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90650000</v>
          </cell>
          <cell r="E16">
            <v>14200000</v>
          </cell>
          <cell r="F16">
            <v>37050000</v>
          </cell>
          <cell r="G16">
            <v>15300000</v>
          </cell>
          <cell r="H16">
            <v>24100000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90650000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90650000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14200000</v>
          </cell>
          <cell r="AY16">
            <v>90650000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90650000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90650000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37050000</v>
          </cell>
          <cell r="CP16">
            <v>90650000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90650000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90650000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15300000</v>
          </cell>
          <cell r="EG16">
            <v>90650000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90650000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90650000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24100000</v>
          </cell>
          <cell r="FX16">
            <v>90650000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41400000</v>
          </cell>
          <cell r="E17">
            <v>12200000</v>
          </cell>
          <cell r="F17">
            <v>13800000</v>
          </cell>
          <cell r="G17">
            <v>13800000</v>
          </cell>
          <cell r="H17">
            <v>1600000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41400000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41400000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12200000</v>
          </cell>
          <cell r="AY17">
            <v>41400000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41400000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41400000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13800000</v>
          </cell>
          <cell r="CP17">
            <v>41400000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41400000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41400000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13800000</v>
          </cell>
          <cell r="EG17">
            <v>41400000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41400000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41400000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1600000</v>
          </cell>
          <cell r="FX17">
            <v>41400000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0</v>
          </cell>
          <cell r="F18">
            <v>1600000</v>
          </cell>
          <cell r="G18">
            <v>1600000</v>
          </cell>
          <cell r="H18">
            <v>1600000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1600000</v>
          </cell>
          <cell r="FX18">
            <v>4800000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36600000</v>
          </cell>
          <cell r="E19">
            <v>12200000</v>
          </cell>
          <cell r="F19">
            <v>12200000</v>
          </cell>
          <cell r="G19">
            <v>12200000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36600000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36600000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12200000</v>
          </cell>
          <cell r="AY19">
            <v>36600000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36600000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36600000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12200000</v>
          </cell>
          <cell r="CP19">
            <v>36600000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36600000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36600000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12200000</v>
          </cell>
          <cell r="EG19">
            <v>36600000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36600000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36600000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36600000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42500000</v>
          </cell>
          <cell r="E20">
            <v>0</v>
          </cell>
          <cell r="F20">
            <v>21250000</v>
          </cell>
          <cell r="G20">
            <v>0</v>
          </cell>
          <cell r="H20">
            <v>21250000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42500000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21250000</v>
          </cell>
          <cell r="CP20">
            <v>42500000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42500000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21250000</v>
          </cell>
          <cell r="FX20">
            <v>42500000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Ahli/ Instruktur/ Narasumber</v>
          </cell>
          <cell r="D21">
            <v>42500000</v>
          </cell>
          <cell r="E21">
            <v>0</v>
          </cell>
          <cell r="F21">
            <v>21250000</v>
          </cell>
          <cell r="G21">
            <v>0</v>
          </cell>
          <cell r="H21">
            <v>21250000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42500000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42500000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42500000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42500000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21250000</v>
          </cell>
          <cell r="CP21">
            <v>42500000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42500000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42500000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42500000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42500000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42500000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21250000</v>
          </cell>
          <cell r="FX21">
            <v>42500000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6750000</v>
          </cell>
          <cell r="E22">
            <v>2000000</v>
          </cell>
          <cell r="F22">
            <v>2000000</v>
          </cell>
          <cell r="G22">
            <v>1500000</v>
          </cell>
          <cell r="H22">
            <v>1250000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6750000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6750000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2000000</v>
          </cell>
          <cell r="AY22">
            <v>6750000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6750000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6750000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2000000</v>
          </cell>
          <cell r="CP22">
            <v>6750000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6750000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6750000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1500000</v>
          </cell>
          <cell r="EG22">
            <v>6750000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6750000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6750000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1250000</v>
          </cell>
          <cell r="FX22">
            <v>6750000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6750000</v>
          </cell>
          <cell r="E23">
            <v>2000000</v>
          </cell>
          <cell r="F23">
            <v>2000000</v>
          </cell>
          <cell r="G23">
            <v>1500000</v>
          </cell>
          <cell r="H23">
            <v>1250000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6750000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6750000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2000000</v>
          </cell>
          <cell r="AY23">
            <v>6750000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6750000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6750000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2000000</v>
          </cell>
          <cell r="CP23">
            <v>6750000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6750000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6750000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6750000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6750000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6750000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1250000</v>
          </cell>
          <cell r="FX23">
            <v>6750000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501716000</v>
          </cell>
          <cell r="E24">
            <v>154465000</v>
          </cell>
          <cell r="F24">
            <v>137331000</v>
          </cell>
          <cell r="G24">
            <v>88855000</v>
          </cell>
          <cell r="H24">
            <v>121065000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501716000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501716000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154465000</v>
          </cell>
          <cell r="AY24">
            <v>501716000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501716000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501716000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137331000</v>
          </cell>
          <cell r="CP24">
            <v>501716000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501716000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501716000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88855000</v>
          </cell>
          <cell r="EG24">
            <v>501716000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501716000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501716000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121065000</v>
          </cell>
          <cell r="FX24">
            <v>501716000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0</v>
          </cell>
          <cell r="F25">
            <v>1000000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1000000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7691000</v>
          </cell>
          <cell r="E27">
            <v>0</v>
          </cell>
          <cell r="F27">
            <v>7691000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7691000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7691000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7691000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7691000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7691000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7691000</v>
          </cell>
          <cell r="CP27">
            <v>7691000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7691000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7691000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7691000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7691000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7691000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7691000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7691000</v>
          </cell>
          <cell r="E28">
            <v>0</v>
          </cell>
          <cell r="F28">
            <v>7691000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7691000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7691000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7691000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7691000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7691000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7691000</v>
          </cell>
          <cell r="CP28">
            <v>7691000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7691000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7691000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7691000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7691000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7691000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7691000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369065000</v>
          </cell>
          <cell r="E29">
            <v>90750000</v>
          </cell>
          <cell r="F29">
            <v>87875000</v>
          </cell>
          <cell r="G29">
            <v>79090000</v>
          </cell>
          <cell r="H29">
            <v>111350000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369065000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369065000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90750000</v>
          </cell>
          <cell r="AY29">
            <v>369065000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369065000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369065000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87875000</v>
          </cell>
          <cell r="CP29">
            <v>369065000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369065000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369065000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79090000</v>
          </cell>
          <cell r="EG29">
            <v>369065000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369065000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369065000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111350000</v>
          </cell>
          <cell r="FX29">
            <v>369065000</v>
          </cell>
        </row>
        <row r="30">
          <cell r="A30">
            <v>16</v>
          </cell>
          <cell r="B30" t="str">
            <v>5 . 2 . 2 . 03 . 08</v>
          </cell>
          <cell r="C30" t="str">
            <v>Belanja Sertifikasi</v>
          </cell>
          <cell r="D30">
            <v>112940000</v>
          </cell>
          <cell r="E30">
            <v>0</v>
          </cell>
          <cell r="F30">
            <v>50000000</v>
          </cell>
          <cell r="G30">
            <v>62940000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112940000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112940000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112940000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112940000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112940000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50000000</v>
          </cell>
          <cell r="CP30">
            <v>112940000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112940000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112940000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62940000</v>
          </cell>
          <cell r="EG30">
            <v>112940000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112940000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112940000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112940000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256125000</v>
          </cell>
          <cell r="E31">
            <v>90750000</v>
          </cell>
          <cell r="F31">
            <v>37875000</v>
          </cell>
          <cell r="G31">
            <v>16150000</v>
          </cell>
          <cell r="H31">
            <v>111350000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256125000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256125000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90750000</v>
          </cell>
          <cell r="AY31">
            <v>256125000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256125000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256125000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37875000</v>
          </cell>
          <cell r="CP31">
            <v>256125000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256125000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256125000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16150000</v>
          </cell>
          <cell r="EG31">
            <v>256125000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256125000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256125000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111350000</v>
          </cell>
          <cell r="FX31">
            <v>256125000</v>
          </cell>
        </row>
        <row r="32">
          <cell r="A32">
            <v>18</v>
          </cell>
          <cell r="B32" t="str">
            <v>5 . 2 . 2 . 06</v>
          </cell>
          <cell r="C32" t="str">
            <v>Belanja Cetak dan Penggandaan</v>
          </cell>
          <cell r="D32">
            <v>50170000</v>
          </cell>
          <cell r="E32">
            <v>31250000</v>
          </cell>
          <cell r="F32">
            <v>17970000</v>
          </cell>
          <cell r="G32">
            <v>500000</v>
          </cell>
          <cell r="H32">
            <v>450000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50170000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50170000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31250000</v>
          </cell>
          <cell r="AY32">
            <v>50170000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50170000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50170000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17970000</v>
          </cell>
          <cell r="CP32">
            <v>50170000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50170000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50170000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500000</v>
          </cell>
          <cell r="EG32">
            <v>50170000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50170000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50170000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450000</v>
          </cell>
          <cell r="FX32">
            <v>50170000</v>
          </cell>
        </row>
        <row r="33">
          <cell r="A33">
            <v>19</v>
          </cell>
          <cell r="B33" t="str">
            <v>5 . 2 . 2 . 06 . 01</v>
          </cell>
          <cell r="C33" t="str">
            <v>Belanja cetak</v>
          </cell>
          <cell r="D33">
            <v>48220000</v>
          </cell>
          <cell r="E33">
            <v>30750000</v>
          </cell>
          <cell r="F33">
            <v>17470000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48220000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48220000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30750000</v>
          </cell>
          <cell r="AY33">
            <v>48220000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48220000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48220000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17470000</v>
          </cell>
          <cell r="CP33">
            <v>48220000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48220000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48220000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48220000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48220000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48220000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48220000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1950000</v>
          </cell>
          <cell r="E34">
            <v>500000</v>
          </cell>
          <cell r="F34">
            <v>500000</v>
          </cell>
          <cell r="G34">
            <v>500000</v>
          </cell>
          <cell r="H34">
            <v>450000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1950000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1950000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500000</v>
          </cell>
          <cell r="AY34">
            <v>1950000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1950000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1950000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500000</v>
          </cell>
          <cell r="CP34">
            <v>1950000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1950000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1950000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500000</v>
          </cell>
          <cell r="EG34">
            <v>1950000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1950000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1950000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450000</v>
          </cell>
          <cell r="FX34">
            <v>1950000</v>
          </cell>
        </row>
        <row r="35">
          <cell r="A35">
            <v>21</v>
          </cell>
          <cell r="B35" t="str">
            <v>5 . 2 . 2 . 11</v>
          </cell>
          <cell r="C35" t="str">
            <v>Belanja Makanan dan  Minuman</v>
          </cell>
          <cell r="D35">
            <v>4000000</v>
          </cell>
          <cell r="E35">
            <v>1000000</v>
          </cell>
          <cell r="F35">
            <v>1000000</v>
          </cell>
          <cell r="G35">
            <v>1000000</v>
          </cell>
          <cell r="H35">
            <v>1000000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1000000</v>
          </cell>
          <cell r="AY35">
            <v>4000000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1000000</v>
          </cell>
          <cell r="CP35">
            <v>4000000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1000000</v>
          </cell>
          <cell r="EG35">
            <v>4000000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1000000</v>
          </cell>
          <cell r="FX35">
            <v>4000000</v>
          </cell>
        </row>
        <row r="36">
          <cell r="A36">
            <v>22</v>
          </cell>
          <cell r="B36" t="str">
            <v>5 . 2 . 2 . 11 . 04</v>
          </cell>
          <cell r="C36" t="str">
            <v>Belanja makanan dan minuman pelaksanaan kegiatan</v>
          </cell>
          <cell r="D36">
            <v>4000000</v>
          </cell>
          <cell r="E36">
            <v>1000000</v>
          </cell>
          <cell r="F36">
            <v>1000000</v>
          </cell>
          <cell r="G36">
            <v>1000000</v>
          </cell>
          <cell r="H36">
            <v>1000000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1000000</v>
          </cell>
          <cell r="AY36">
            <v>4000000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1000000</v>
          </cell>
          <cell r="CP36">
            <v>4000000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</v>
          </cell>
          <cell r="EG36">
            <v>4000000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1000000</v>
          </cell>
          <cell r="FX36">
            <v>4000000</v>
          </cell>
        </row>
        <row r="37">
          <cell r="A37">
            <v>23</v>
          </cell>
          <cell r="B37" t="str">
            <v>5 . 2 . 2 . 15</v>
          </cell>
          <cell r="C37" t="str">
            <v>Belanja Perjalanan Dinas</v>
          </cell>
          <cell r="D37">
            <v>69790000</v>
          </cell>
          <cell r="E37">
            <v>31465000</v>
          </cell>
          <cell r="F37">
            <v>21795000</v>
          </cell>
          <cell r="G37">
            <v>8265000</v>
          </cell>
          <cell r="H37">
            <v>8265000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69790000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69790000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31465000</v>
          </cell>
          <cell r="AY37">
            <v>69790000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69790000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69790000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21795000</v>
          </cell>
          <cell r="CP37">
            <v>69790000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69790000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69790000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8265000</v>
          </cell>
          <cell r="EG37">
            <v>69790000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69790000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69790000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8265000</v>
          </cell>
          <cell r="FX37">
            <v>69790000</v>
          </cell>
        </row>
        <row r="38">
          <cell r="A38">
            <v>24</v>
          </cell>
          <cell r="B38" t="str">
            <v>5 . 2 . 2 . 15 . 01</v>
          </cell>
          <cell r="C38" t="str">
            <v>Belanja perjalanan dinas dalam daerah</v>
          </cell>
          <cell r="D38">
            <v>33060000</v>
          </cell>
          <cell r="E38">
            <v>8265000</v>
          </cell>
          <cell r="F38">
            <v>8265000</v>
          </cell>
          <cell r="G38">
            <v>8265000</v>
          </cell>
          <cell r="H38">
            <v>8265000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33060000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33060000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8265000</v>
          </cell>
          <cell r="AY38">
            <v>33060000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33060000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33060000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8265000</v>
          </cell>
          <cell r="CP38">
            <v>33060000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33060000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33060000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8265000</v>
          </cell>
          <cell r="EG38">
            <v>33060000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33060000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33060000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8265000</v>
          </cell>
          <cell r="FX38">
            <v>33060000</v>
          </cell>
        </row>
        <row r="39">
          <cell r="A39">
            <v>25</v>
          </cell>
          <cell r="B39" t="str">
            <v>5 . 2 . 2 . 15 . 02</v>
          </cell>
          <cell r="C39" t="str">
            <v>Belanja perjalanan dinas luar daerah</v>
          </cell>
          <cell r="D39">
            <v>36730000</v>
          </cell>
          <cell r="E39">
            <v>23200000</v>
          </cell>
          <cell r="F39">
            <v>13530000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36730000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36730000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23200000</v>
          </cell>
          <cell r="AY39">
            <v>36730000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36730000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36730000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13530000</v>
          </cell>
          <cell r="CP39">
            <v>36730000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36730000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36730000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36730000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36730000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36730000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36730000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1.20 . 1.20.03 . 20 . 03</v>
          </cell>
          <cell r="C15" t="str">
            <v>Pengendalian manajemen pelaksanaan kebijakan KDH</v>
          </cell>
          <cell r="D15">
            <v>116850000</v>
          </cell>
          <cell r="E15">
            <v>49100000</v>
          </cell>
          <cell r="F15">
            <v>39915000</v>
          </cell>
          <cell r="G15">
            <v>27835000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116850000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116850000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49100000</v>
          </cell>
          <cell r="AY15">
            <v>116850000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116850000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116850000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39915000</v>
          </cell>
          <cell r="CP15">
            <v>116850000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116850000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116850000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27835000</v>
          </cell>
          <cell r="EG15">
            <v>116850000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116850000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116850000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116850000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65325000</v>
          </cell>
          <cell r="E16">
            <v>23400000</v>
          </cell>
          <cell r="F16">
            <v>24825000</v>
          </cell>
          <cell r="G16">
            <v>17100000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65325000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65325000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23400000</v>
          </cell>
          <cell r="AY16">
            <v>65325000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65325000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65325000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24825000</v>
          </cell>
          <cell r="CP16">
            <v>65325000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65325000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65325000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17100000</v>
          </cell>
          <cell r="EG16">
            <v>65325000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65325000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65325000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65325000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57425000</v>
          </cell>
          <cell r="E17">
            <v>15500000</v>
          </cell>
          <cell r="F17">
            <v>24825000</v>
          </cell>
          <cell r="G17">
            <v>17100000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57425000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57425000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15500000</v>
          </cell>
          <cell r="AY17">
            <v>57425000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57425000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57425000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24825000</v>
          </cell>
          <cell r="CP17">
            <v>57425000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57425000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57425000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17100000</v>
          </cell>
          <cell r="EG17">
            <v>57425000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57425000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57425000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57425000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2000000</v>
          </cell>
          <cell r="E18">
            <v>500000</v>
          </cell>
          <cell r="F18">
            <v>500000</v>
          </cell>
          <cell r="G18">
            <v>1000000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500000</v>
          </cell>
          <cell r="AY18">
            <v>2000000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500000</v>
          </cell>
          <cell r="CP18">
            <v>2000000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1000000</v>
          </cell>
          <cell r="EG18">
            <v>2000000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2000000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525000</v>
          </cell>
          <cell r="E19">
            <v>0</v>
          </cell>
          <cell r="F19">
            <v>525000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525000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525000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525000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525000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525000</v>
          </cell>
          <cell r="CP19">
            <v>525000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525000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525000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525000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525000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525000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525000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15000000</v>
          </cell>
          <cell r="E20">
            <v>15000000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15000000</v>
          </cell>
          <cell r="AY20">
            <v>15000000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15000000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39900000</v>
          </cell>
          <cell r="E21">
            <v>0</v>
          </cell>
          <cell r="F21">
            <v>23800000</v>
          </cell>
          <cell r="G21">
            <v>16100000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39900000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39900000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39900000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39900000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39900000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23800000</v>
          </cell>
          <cell r="CP21">
            <v>39900000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39900000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39900000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16100000</v>
          </cell>
          <cell r="EG21">
            <v>39900000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39900000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39900000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39900000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7900000</v>
          </cell>
          <cell r="E22">
            <v>7900000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7900000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7900000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7900000</v>
          </cell>
          <cell r="AY22">
            <v>7900000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7900000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7900000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7900000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7900000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7900000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7900000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7900000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7900000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7900000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4400000</v>
          </cell>
          <cell r="E23">
            <v>4400000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4400000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4400000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4400000</v>
          </cell>
          <cell r="AY23">
            <v>4400000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4400000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4400000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4400000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4400000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4400000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4400000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4400000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4400000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4400000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3500000</v>
          </cell>
          <cell r="E24">
            <v>3500000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3500000</v>
          </cell>
          <cell r="AY24">
            <v>3500000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3500000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3500000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3500000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51525000</v>
          </cell>
          <cell r="E25">
            <v>25700000</v>
          </cell>
          <cell r="F25">
            <v>15090000</v>
          </cell>
          <cell r="G25">
            <v>10735000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51525000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51525000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25700000</v>
          </cell>
          <cell r="AY25">
            <v>51525000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51525000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51525000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15090000</v>
          </cell>
          <cell r="CP25">
            <v>51525000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51525000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51525000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10735000</v>
          </cell>
          <cell r="EG25">
            <v>51525000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51525000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51525000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51525000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890000</v>
          </cell>
          <cell r="E26">
            <v>0</v>
          </cell>
          <cell r="F26">
            <v>0</v>
          </cell>
          <cell r="G26">
            <v>890000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890000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890000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890000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890000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890000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890000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890000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890000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890000</v>
          </cell>
          <cell r="EG26">
            <v>890000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890000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890000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890000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890000</v>
          </cell>
          <cell r="E27">
            <v>0</v>
          </cell>
          <cell r="F27">
            <v>0</v>
          </cell>
          <cell r="G27">
            <v>890000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890000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890000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890000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890000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890000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890000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890000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890000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890000</v>
          </cell>
          <cell r="EG27">
            <v>890000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890000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890000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890000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22500000</v>
          </cell>
          <cell r="E28">
            <v>22500000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22500000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22500000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22500000</v>
          </cell>
          <cell r="AY28">
            <v>22500000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22500000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22500000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22500000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22500000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22500000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22500000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22500000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22500000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22500000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22500000</v>
          </cell>
          <cell r="E29">
            <v>22500000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22500000</v>
          </cell>
          <cell r="AY29">
            <v>22500000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22500000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7700000</v>
          </cell>
          <cell r="E30">
            <v>0</v>
          </cell>
          <cell r="F30">
            <v>7200000</v>
          </cell>
          <cell r="G30">
            <v>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7700000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7700000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7700000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7700000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7700000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7200000</v>
          </cell>
          <cell r="CP30">
            <v>7700000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7700000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7700000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</v>
          </cell>
          <cell r="EG30">
            <v>7700000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7700000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7700000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7700000</v>
          </cell>
        </row>
        <row r="31">
          <cell r="A31">
            <v>17</v>
          </cell>
          <cell r="B31" t="str">
            <v>5 . 2 . 2 . 06 . 01</v>
          </cell>
          <cell r="C31" t="str">
            <v>Belanja cetak</v>
          </cell>
          <cell r="D31">
            <v>2700000</v>
          </cell>
          <cell r="E31">
            <v>0</v>
          </cell>
          <cell r="F31">
            <v>2700000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2700000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2700000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2700000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2700000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2700000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2700000</v>
          </cell>
          <cell r="CP31">
            <v>2700000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2700000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2700000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2700000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2700000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2700000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2700000</v>
          </cell>
        </row>
        <row r="32">
          <cell r="A32">
            <v>18</v>
          </cell>
          <cell r="B32" t="str">
            <v>5 . 2 . 2 . 06 . 02</v>
          </cell>
          <cell r="C32" t="str">
            <v>Belanja Penggandaan/Fotocopy</v>
          </cell>
          <cell r="D32">
            <v>5000000</v>
          </cell>
          <cell r="E32">
            <v>0</v>
          </cell>
          <cell r="F32">
            <v>4500000</v>
          </cell>
          <cell r="G32">
            <v>500000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5000000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5000000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5000000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4500000</v>
          </cell>
          <cell r="CP32">
            <v>5000000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5000000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5000000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500000</v>
          </cell>
          <cell r="EG32">
            <v>5000000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5000000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5000000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5000000</v>
          </cell>
        </row>
        <row r="33">
          <cell r="A33">
            <v>19</v>
          </cell>
          <cell r="B33" t="str">
            <v>5 . 2 . 2 . 11</v>
          </cell>
          <cell r="C33" t="str">
            <v>Belanja Makanan dan  Minuman</v>
          </cell>
          <cell r="D33">
            <v>2475000</v>
          </cell>
          <cell r="E33">
            <v>0</v>
          </cell>
          <cell r="F33">
            <v>1650000</v>
          </cell>
          <cell r="G33">
            <v>825000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2475000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2475000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2475000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2475000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2475000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1650000</v>
          </cell>
          <cell r="CP33">
            <v>2475000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2475000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2475000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825000</v>
          </cell>
          <cell r="EG33">
            <v>2475000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2475000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2475000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2475000</v>
          </cell>
        </row>
        <row r="34">
          <cell r="A34">
            <v>20</v>
          </cell>
          <cell r="B34" t="str">
            <v>5 . 2 . 2 . 11 . 04</v>
          </cell>
          <cell r="C34" t="str">
            <v>Belanja makanan dan minuman pelaksanaan kegiatan</v>
          </cell>
          <cell r="D34">
            <v>2475000</v>
          </cell>
          <cell r="E34">
            <v>0</v>
          </cell>
          <cell r="F34">
            <v>1650000</v>
          </cell>
          <cell r="G34">
            <v>825000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2475000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2475000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2475000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2475000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2475000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1650000</v>
          </cell>
          <cell r="CP34">
            <v>2475000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2475000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2475000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825000</v>
          </cell>
          <cell r="EG34">
            <v>2475000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2475000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2475000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2475000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17960000</v>
          </cell>
          <cell r="E35">
            <v>3200000</v>
          </cell>
          <cell r="F35">
            <v>6240000</v>
          </cell>
          <cell r="G35">
            <v>8520000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17960000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17960000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3200000</v>
          </cell>
          <cell r="AY35">
            <v>17960000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17960000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17960000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6240000</v>
          </cell>
          <cell r="CP35">
            <v>17960000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17960000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17960000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8520000</v>
          </cell>
          <cell r="EG35">
            <v>17960000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17960000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17960000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17960000</v>
          </cell>
        </row>
        <row r="36">
          <cell r="A36">
            <v>22</v>
          </cell>
          <cell r="B36" t="str">
            <v>5 . 2 . 2 . 15 . 01</v>
          </cell>
          <cell r="C36" t="str">
            <v>Belanja perjalanan dinas dalam daerah</v>
          </cell>
          <cell r="D36">
            <v>365000</v>
          </cell>
          <cell r="E36">
            <v>0</v>
          </cell>
          <cell r="F36">
            <v>0</v>
          </cell>
          <cell r="G36">
            <v>365000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365000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365000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365000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365000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365000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365000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365000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365000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365000</v>
          </cell>
          <cell r="EG36">
            <v>365000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365000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365000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365000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17595000</v>
          </cell>
          <cell r="E37">
            <v>3200000</v>
          </cell>
          <cell r="F37">
            <v>6240000</v>
          </cell>
          <cell r="G37">
            <v>8155000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17595000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17595000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3200000</v>
          </cell>
          <cell r="AY37">
            <v>17595000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17595000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17595000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6240000</v>
          </cell>
          <cell r="CP37">
            <v>17595000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17595000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17595000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8155000</v>
          </cell>
          <cell r="EG37">
            <v>17595000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17595000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17595000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17595000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1.20 . 1.20.03 . 23 . 01</v>
          </cell>
          <cell r="C15" t="str">
            <v>Penyusunan sistem informasi terhadap layanan publik</v>
          </cell>
          <cell r="D15">
            <v>247455100</v>
          </cell>
          <cell r="E15">
            <v>2400000</v>
          </cell>
          <cell r="F15">
            <v>20500000</v>
          </cell>
          <cell r="G15">
            <v>165561700</v>
          </cell>
          <cell r="H15">
            <v>58993400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247455100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247455100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2400000</v>
          </cell>
          <cell r="AY15">
            <v>247455100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247455100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247455100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20500000</v>
          </cell>
          <cell r="CP15">
            <v>247455100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247455100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247455100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165561700</v>
          </cell>
          <cell r="EG15">
            <v>247455100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247455100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247455100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58993400</v>
          </cell>
          <cell r="FX15">
            <v>247455100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85365000</v>
          </cell>
          <cell r="E16">
            <v>2400000</v>
          </cell>
          <cell r="F16">
            <v>0</v>
          </cell>
          <cell r="G16">
            <v>82132500</v>
          </cell>
          <cell r="H16">
            <v>832500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85365000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85365000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2400000</v>
          </cell>
          <cell r="AY16">
            <v>85365000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85365000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85365000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85365000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85365000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85365000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82132500</v>
          </cell>
          <cell r="EG16">
            <v>85365000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85365000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85365000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832500</v>
          </cell>
          <cell r="FX16">
            <v>85365000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50265000</v>
          </cell>
          <cell r="E17">
            <v>2400000</v>
          </cell>
          <cell r="F17">
            <v>0</v>
          </cell>
          <cell r="G17">
            <v>47032500</v>
          </cell>
          <cell r="H17">
            <v>832500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50265000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50265000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2400000</v>
          </cell>
          <cell r="AY17">
            <v>50265000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50265000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50265000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50265000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50265000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50265000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47032500</v>
          </cell>
          <cell r="EG17">
            <v>50265000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50265000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50265000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832500</v>
          </cell>
          <cell r="FX17">
            <v>50265000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2400000</v>
          </cell>
          <cell r="F18">
            <v>0</v>
          </cell>
          <cell r="G18">
            <v>2400000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2400000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2400000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1665000</v>
          </cell>
          <cell r="E19">
            <v>0</v>
          </cell>
          <cell r="F19">
            <v>0</v>
          </cell>
          <cell r="G19">
            <v>832500</v>
          </cell>
          <cell r="H19">
            <v>832500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1665000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1665000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1665000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1665000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1665000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1665000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1665000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1665000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832500</v>
          </cell>
          <cell r="EG19">
            <v>1665000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1665000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1665000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832500</v>
          </cell>
          <cell r="FX19">
            <v>1665000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22500000</v>
          </cell>
          <cell r="E20">
            <v>0</v>
          </cell>
          <cell r="F20">
            <v>0</v>
          </cell>
          <cell r="G20">
            <v>22500000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22500000</v>
          </cell>
          <cell r="EG20">
            <v>22500000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22500000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21300000</v>
          </cell>
          <cell r="E21">
            <v>0</v>
          </cell>
          <cell r="F21">
            <v>0</v>
          </cell>
          <cell r="G21">
            <v>21300000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21300000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21300000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21300000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21300000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21300000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21300000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21300000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21300000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21300000</v>
          </cell>
          <cell r="EG21">
            <v>21300000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21300000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21300000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21300000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35100000</v>
          </cell>
          <cell r="E22">
            <v>0</v>
          </cell>
          <cell r="F22">
            <v>0</v>
          </cell>
          <cell r="G22">
            <v>35100000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35100000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35100000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35100000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35100000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35100000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35100000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35100000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35100000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35100000</v>
          </cell>
          <cell r="EG22">
            <v>35100000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35100000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35100000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35100000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27000000</v>
          </cell>
          <cell r="E23">
            <v>0</v>
          </cell>
          <cell r="F23">
            <v>0</v>
          </cell>
          <cell r="G23">
            <v>27000000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27000000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27000000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27000000</v>
          </cell>
          <cell r="EG23">
            <v>27000000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27000000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8100000</v>
          </cell>
          <cell r="E24">
            <v>0</v>
          </cell>
          <cell r="F24">
            <v>0</v>
          </cell>
          <cell r="G24">
            <v>8100000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8100000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8100000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8100000</v>
          </cell>
          <cell r="EG24">
            <v>8100000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8100000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162090100</v>
          </cell>
          <cell r="E25">
            <v>0</v>
          </cell>
          <cell r="F25">
            <v>20500000</v>
          </cell>
          <cell r="G25">
            <v>83429200</v>
          </cell>
          <cell r="H25">
            <v>58160900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162090100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162090100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162090100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162090100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162090100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20500000</v>
          </cell>
          <cell r="CP25">
            <v>162090100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162090100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162090100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83429200</v>
          </cell>
          <cell r="EG25">
            <v>162090100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162090100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162090100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58160900</v>
          </cell>
          <cell r="FX25">
            <v>162090100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0</v>
          </cell>
          <cell r="F26">
            <v>500000</v>
          </cell>
          <cell r="G26">
            <v>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0</v>
          </cell>
          <cell r="F27">
            <v>500000</v>
          </cell>
          <cell r="G27">
            <v>0</v>
          </cell>
          <cell r="H27">
            <v>500000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500000</v>
          </cell>
          <cell r="FX27">
            <v>1000000</v>
          </cell>
        </row>
        <row r="28">
          <cell r="A28">
            <v>14</v>
          </cell>
          <cell r="B28" t="str">
            <v>5 . 2 . 2 . 02</v>
          </cell>
          <cell r="C28" t="str">
            <v>Belanja Bahan/Material</v>
          </cell>
          <cell r="D28">
            <v>11250000</v>
          </cell>
          <cell r="E28">
            <v>0</v>
          </cell>
          <cell r="F28">
            <v>0</v>
          </cell>
          <cell r="G28">
            <v>11250000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11250000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11250000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11250000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11250000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11250000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11250000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11250000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11250000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11250000</v>
          </cell>
          <cell r="EG28">
            <v>11250000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11250000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11250000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11250000</v>
          </cell>
        </row>
        <row r="29">
          <cell r="A29">
            <v>15</v>
          </cell>
          <cell r="B29" t="str">
            <v>5 . 2 . 2 . 02 . 07</v>
          </cell>
          <cell r="C29" t="str">
            <v>Belanja Perlengkapan Peserta</v>
          </cell>
          <cell r="D29">
            <v>11250000</v>
          </cell>
          <cell r="E29">
            <v>0</v>
          </cell>
          <cell r="F29">
            <v>0</v>
          </cell>
          <cell r="G29">
            <v>11250000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11250000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11250000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11250000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11250000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11250000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11250000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11250000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11250000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11250000</v>
          </cell>
          <cell r="EG29">
            <v>11250000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11250000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11250000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11250000</v>
          </cell>
        </row>
        <row r="30">
          <cell r="A30">
            <v>16</v>
          </cell>
          <cell r="B30" t="str">
            <v>5 . 2 . 2 . 03</v>
          </cell>
          <cell r="C30" t="str">
            <v>Belanja Jasa Kantor</v>
          </cell>
          <cell r="D30">
            <v>47462700</v>
          </cell>
          <cell r="E30">
            <v>0</v>
          </cell>
          <cell r="F30">
            <v>0</v>
          </cell>
          <cell r="G30">
            <v>47179200</v>
          </cell>
          <cell r="H30">
            <v>283500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47462700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47462700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47462700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47462700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47462700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47462700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47462700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47462700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47179200</v>
          </cell>
          <cell r="EG30">
            <v>47462700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47462700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47462700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283500</v>
          </cell>
          <cell r="FX30">
            <v>47462700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47179200</v>
          </cell>
          <cell r="E31">
            <v>0</v>
          </cell>
          <cell r="F31">
            <v>0</v>
          </cell>
          <cell r="G31">
            <v>47179200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47179200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47179200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47179200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47179200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47179200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47179200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47179200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47179200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47179200</v>
          </cell>
          <cell r="EG31">
            <v>47179200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47179200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47179200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47179200</v>
          </cell>
        </row>
        <row r="32">
          <cell r="A32">
            <v>18</v>
          </cell>
          <cell r="B32" t="str">
            <v>5 . 2 . 2 . 03 . 13</v>
          </cell>
          <cell r="C32" t="str">
            <v>Belanja Dokumentasi</v>
          </cell>
          <cell r="D32">
            <v>283500</v>
          </cell>
          <cell r="E32">
            <v>0</v>
          </cell>
          <cell r="F32">
            <v>0</v>
          </cell>
          <cell r="G32">
            <v>0</v>
          </cell>
          <cell r="H32">
            <v>283500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283500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283500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283500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283500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283500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283500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283500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283500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283500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283500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283500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283500</v>
          </cell>
          <cell r="FX32">
            <v>283500</v>
          </cell>
        </row>
        <row r="33">
          <cell r="A33">
            <v>19</v>
          </cell>
          <cell r="B33" t="str">
            <v>5 . 2 . 2 . 06</v>
          </cell>
          <cell r="C33" t="str">
            <v>Belanja Cetak dan Penggandaan</v>
          </cell>
          <cell r="D33">
            <v>4717400</v>
          </cell>
          <cell r="E33">
            <v>0</v>
          </cell>
          <cell r="F33">
            <v>2000000</v>
          </cell>
          <cell r="G33">
            <v>0</v>
          </cell>
          <cell r="H33">
            <v>2717400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4717400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4717400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4717400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4717400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4717400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2000000</v>
          </cell>
          <cell r="CP33">
            <v>4717400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4717400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4717400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4717400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4717400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4717400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2717400</v>
          </cell>
          <cell r="FX33">
            <v>4717400</v>
          </cell>
        </row>
        <row r="34">
          <cell r="A34">
            <v>20</v>
          </cell>
          <cell r="B34" t="str">
            <v>5 . 2 . 2 . 06 . 02</v>
          </cell>
          <cell r="C34" t="str">
            <v>Belanja Penggandaan/Fotocopy</v>
          </cell>
          <cell r="D34">
            <v>4717400</v>
          </cell>
          <cell r="E34">
            <v>0</v>
          </cell>
          <cell r="F34">
            <v>2000000</v>
          </cell>
          <cell r="G34">
            <v>0</v>
          </cell>
          <cell r="H34">
            <v>2717400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4717400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4717400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4717400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4717400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4717400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2000000</v>
          </cell>
          <cell r="CP34">
            <v>4717400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4717400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4717400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4717400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4717400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4717400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2717400</v>
          </cell>
          <cell r="FX34">
            <v>4717400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18000000</v>
          </cell>
          <cell r="E35">
            <v>0</v>
          </cell>
          <cell r="F35">
            <v>18000000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18000000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18000000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18000000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18000000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18000000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18000000</v>
          </cell>
          <cell r="CP35">
            <v>18000000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18000000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18000000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18000000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18000000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18000000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18000000</v>
          </cell>
        </row>
        <row r="36">
          <cell r="A36">
            <v>22</v>
          </cell>
          <cell r="B36" t="str">
            <v>5 . 2 . 2 . 07 . 03</v>
          </cell>
          <cell r="C36" t="str">
            <v>Belanja sewa ruang rapat/pertemuan</v>
          </cell>
          <cell r="D36">
            <v>18000000</v>
          </cell>
          <cell r="E36">
            <v>0</v>
          </cell>
          <cell r="F36">
            <v>18000000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18000000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18000000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18000000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18000000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18000000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18000000</v>
          </cell>
          <cell r="CP36">
            <v>18000000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18000000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18000000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18000000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18000000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18000000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18000000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21560000</v>
          </cell>
          <cell r="E37">
            <v>0</v>
          </cell>
          <cell r="F37">
            <v>0</v>
          </cell>
          <cell r="G37">
            <v>0</v>
          </cell>
          <cell r="H37">
            <v>21560000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21560000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21560000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21560000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21560000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21560000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21560000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21560000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21560000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21560000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21560000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21560000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21560000</v>
          </cell>
          <cell r="FX37">
            <v>21560000</v>
          </cell>
        </row>
        <row r="38">
          <cell r="A38">
            <v>24</v>
          </cell>
          <cell r="B38" t="str">
            <v>5 . 2 . 2 . 11 . 02</v>
          </cell>
          <cell r="C38" t="str">
            <v>Belanja makanan dan minuman rapat</v>
          </cell>
          <cell r="D38">
            <v>3795000</v>
          </cell>
          <cell r="E38">
            <v>0</v>
          </cell>
          <cell r="F38">
            <v>0</v>
          </cell>
          <cell r="G38">
            <v>0</v>
          </cell>
          <cell r="H38">
            <v>3795000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3795000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3795000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3795000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3795000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3795000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3795000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3795000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3795000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3795000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3795000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3795000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3795000</v>
          </cell>
          <cell r="FX38">
            <v>3795000</v>
          </cell>
        </row>
        <row r="39">
          <cell r="A39">
            <v>25</v>
          </cell>
          <cell r="B39" t="str">
            <v>5 . 2 . 2 . 11 . 04</v>
          </cell>
          <cell r="C39" t="str">
            <v>Belanja makanan dan minuman pelaksanaan kegiatan</v>
          </cell>
          <cell r="D39">
            <v>17765000</v>
          </cell>
          <cell r="E39">
            <v>0</v>
          </cell>
          <cell r="F39">
            <v>0</v>
          </cell>
          <cell r="G39">
            <v>0</v>
          </cell>
          <cell r="H39">
            <v>17765000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17765000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17765000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17765000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17765000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17765000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17765000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17765000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17765000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17765000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17765000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17765000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17765000</v>
          </cell>
          <cell r="FX39">
            <v>17765000</v>
          </cell>
        </row>
        <row r="40">
          <cell r="A40">
            <v>26</v>
          </cell>
          <cell r="B40" t="str">
            <v>5 . 2 . 2 . 15</v>
          </cell>
          <cell r="C40" t="str">
            <v>Belanja Perjalanan Dinas</v>
          </cell>
          <cell r="D40">
            <v>58100000</v>
          </cell>
          <cell r="E40">
            <v>0</v>
          </cell>
          <cell r="F40">
            <v>0</v>
          </cell>
          <cell r="G40">
            <v>25000000</v>
          </cell>
          <cell r="H40">
            <v>33100000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58100000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58100000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58100000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58100000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58100000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58100000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58100000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58100000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25000000</v>
          </cell>
          <cell r="EG40">
            <v>58100000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58100000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58100000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33100000</v>
          </cell>
          <cell r="FX40">
            <v>58100000</v>
          </cell>
        </row>
        <row r="41">
          <cell r="A41">
            <v>27</v>
          </cell>
          <cell r="B41" t="str">
            <v>5 . 2 . 2 . 15 . 01</v>
          </cell>
          <cell r="C41" t="str">
            <v>Belanja perjalanan dinas dalam daerah</v>
          </cell>
          <cell r="D41">
            <v>6200000</v>
          </cell>
          <cell r="E41">
            <v>0</v>
          </cell>
          <cell r="F41">
            <v>0</v>
          </cell>
          <cell r="G41">
            <v>0</v>
          </cell>
          <cell r="H41">
            <v>6200000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6200000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6200000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6200000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6200000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6200000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6200000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6200000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6200000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6200000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6200000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6200000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6200000</v>
          </cell>
          <cell r="FX41">
            <v>6200000</v>
          </cell>
        </row>
        <row r="42">
          <cell r="A42">
            <v>28</v>
          </cell>
          <cell r="B42" t="str">
            <v>5 . 2 . 2 . 15 . 02</v>
          </cell>
          <cell r="C42" t="str">
            <v>Belanja perjalanan dinas luar daerah</v>
          </cell>
          <cell r="D42">
            <v>51900000</v>
          </cell>
          <cell r="E42">
            <v>0</v>
          </cell>
          <cell r="F42">
            <v>0</v>
          </cell>
          <cell r="G42">
            <v>25000000</v>
          </cell>
          <cell r="H42">
            <v>26900000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51900000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51900000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51900000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51900000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51900000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51900000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51900000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51900000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25000000</v>
          </cell>
          <cell r="EG42">
            <v>51900000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51900000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51900000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26900000</v>
          </cell>
          <cell r="FX42">
            <v>51900000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1.20 . 1.20.03 . 25 . 01</v>
          </cell>
          <cell r="C15" t="str">
            <v>Fasilitasi / pembentukan kerjasama antar daerah dalam penyediaan pelayanan publik</v>
          </cell>
          <cell r="D15">
            <v>152623000</v>
          </cell>
          <cell r="E15">
            <v>32781000</v>
          </cell>
          <cell r="F15">
            <v>43198000</v>
          </cell>
          <cell r="G15">
            <v>43558000</v>
          </cell>
          <cell r="H15">
            <v>33086000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152623000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152623000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32781000</v>
          </cell>
          <cell r="AY15">
            <v>152623000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152623000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152623000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43198000</v>
          </cell>
          <cell r="CP15">
            <v>152623000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152623000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152623000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43558000</v>
          </cell>
          <cell r="EG15">
            <v>152623000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152623000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152623000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33086000</v>
          </cell>
          <cell r="FX15">
            <v>152623000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74160000</v>
          </cell>
          <cell r="E16">
            <v>18450000</v>
          </cell>
          <cell r="F16">
            <v>18450000</v>
          </cell>
          <cell r="G16">
            <v>18810000</v>
          </cell>
          <cell r="H16">
            <v>18450000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74160000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74160000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18450000</v>
          </cell>
          <cell r="AY16">
            <v>74160000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74160000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74160000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18450000</v>
          </cell>
          <cell r="CP16">
            <v>74160000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74160000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74160000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18810000</v>
          </cell>
          <cell r="EG16">
            <v>74160000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74160000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74160000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18450000</v>
          </cell>
          <cell r="FX16">
            <v>74160000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69800000</v>
          </cell>
          <cell r="E17">
            <v>17450000</v>
          </cell>
          <cell r="F17">
            <v>17450000</v>
          </cell>
          <cell r="G17">
            <v>17450000</v>
          </cell>
          <cell r="H17">
            <v>17450000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69800000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69800000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17450000</v>
          </cell>
          <cell r="AY17">
            <v>69800000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69800000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69800000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17450000</v>
          </cell>
          <cell r="CP17">
            <v>69800000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69800000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69800000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17450000</v>
          </cell>
          <cell r="EG17">
            <v>69800000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69800000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69800000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17450000</v>
          </cell>
          <cell r="FX17">
            <v>69800000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2600000</v>
          </cell>
          <cell r="E18">
            <v>650000</v>
          </cell>
          <cell r="F18">
            <v>650000</v>
          </cell>
          <cell r="G18">
            <v>650000</v>
          </cell>
          <cell r="H18">
            <v>650000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2600000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2600000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2600000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2600000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2600000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650000</v>
          </cell>
          <cell r="CP18">
            <v>2600000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2600000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2600000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2600000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2600000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2600000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650000</v>
          </cell>
          <cell r="FX18">
            <v>2600000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67200000</v>
          </cell>
          <cell r="E19">
            <v>16800000</v>
          </cell>
          <cell r="F19">
            <v>16800000</v>
          </cell>
          <cell r="G19">
            <v>16800000</v>
          </cell>
          <cell r="H19">
            <v>16800000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67200000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67200000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16800000</v>
          </cell>
          <cell r="AY19">
            <v>67200000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67200000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67200000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16800000</v>
          </cell>
          <cell r="CP19">
            <v>67200000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67200000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67200000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16800000</v>
          </cell>
          <cell r="EG19">
            <v>67200000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67200000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67200000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16800000</v>
          </cell>
          <cell r="FX19">
            <v>67200000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4000000</v>
          </cell>
          <cell r="E20">
            <v>1000000</v>
          </cell>
          <cell r="F20">
            <v>1000000</v>
          </cell>
          <cell r="G20">
            <v>1000000</v>
          </cell>
          <cell r="H20">
            <v>1000000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4000000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1000000</v>
          </cell>
          <cell r="AY20">
            <v>4000000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4000000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1000000</v>
          </cell>
          <cell r="CP20">
            <v>4000000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4000000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</v>
          </cell>
          <cell r="EG20">
            <v>4000000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4000000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1000000</v>
          </cell>
          <cell r="FX20">
            <v>4000000</v>
          </cell>
        </row>
        <row r="21">
          <cell r="A21">
            <v>7</v>
          </cell>
          <cell r="B21" t="str">
            <v>5 . 2 . 1 . 02 . 04</v>
          </cell>
          <cell r="C21" t="str">
            <v>Honorarium Non PNS Lainnya</v>
          </cell>
          <cell r="D21">
            <v>4000000</v>
          </cell>
          <cell r="E21">
            <v>1000000</v>
          </cell>
          <cell r="F21">
            <v>1000000</v>
          </cell>
          <cell r="G21">
            <v>1000000</v>
          </cell>
          <cell r="H21">
            <v>1000000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1000000</v>
          </cell>
          <cell r="AY21">
            <v>4000000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1000000</v>
          </cell>
          <cell r="CP21">
            <v>4000000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</v>
          </cell>
          <cell r="EG21">
            <v>4000000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1000000</v>
          </cell>
          <cell r="FX21">
            <v>4000000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360000</v>
          </cell>
          <cell r="E22">
            <v>0</v>
          </cell>
          <cell r="F22">
            <v>0</v>
          </cell>
          <cell r="G22">
            <v>360000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360000</v>
          </cell>
          <cell r="EG22">
            <v>360000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360000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360000</v>
          </cell>
          <cell r="E23">
            <v>0</v>
          </cell>
          <cell r="F23">
            <v>0</v>
          </cell>
          <cell r="G23">
            <v>360000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360000</v>
          </cell>
          <cell r="EG23">
            <v>360000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360000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78463000</v>
          </cell>
          <cell r="E24">
            <v>14331000</v>
          </cell>
          <cell r="F24">
            <v>24748000</v>
          </cell>
          <cell r="G24">
            <v>24748000</v>
          </cell>
          <cell r="H24">
            <v>14636000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78463000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78463000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14331000</v>
          </cell>
          <cell r="AY24">
            <v>78463000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78463000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78463000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24748000</v>
          </cell>
          <cell r="CP24">
            <v>78463000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78463000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78463000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24748000</v>
          </cell>
          <cell r="EG24">
            <v>78463000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78463000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78463000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14636000</v>
          </cell>
          <cell r="FX24">
            <v>78463000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2093000</v>
          </cell>
          <cell r="E25">
            <v>1256000</v>
          </cell>
          <cell r="F25">
            <v>273000</v>
          </cell>
          <cell r="G25">
            <v>273000</v>
          </cell>
          <cell r="H25">
            <v>291000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2093000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2093000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1256000</v>
          </cell>
          <cell r="AY25">
            <v>2093000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2093000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2093000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273000</v>
          </cell>
          <cell r="CP25">
            <v>2093000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2093000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2093000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273000</v>
          </cell>
          <cell r="EG25">
            <v>2093000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2093000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2093000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291000</v>
          </cell>
          <cell r="FX25">
            <v>2093000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983000</v>
          </cell>
          <cell r="E26">
            <v>983000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983000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983000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983000</v>
          </cell>
          <cell r="AY26">
            <v>983000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983000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983000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983000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983000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983000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983000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983000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983000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983000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1110000</v>
          </cell>
          <cell r="E27">
            <v>273000</v>
          </cell>
          <cell r="F27">
            <v>273000</v>
          </cell>
          <cell r="G27">
            <v>273000</v>
          </cell>
          <cell r="H27">
            <v>291000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1110000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1110000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273000</v>
          </cell>
          <cell r="AY27">
            <v>1110000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1110000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1110000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273000</v>
          </cell>
          <cell r="CP27">
            <v>1110000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1110000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1110000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273000</v>
          </cell>
          <cell r="EG27">
            <v>1110000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1110000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1110000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291000</v>
          </cell>
          <cell r="FX27">
            <v>1110000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9900000</v>
          </cell>
          <cell r="E28">
            <v>2475000</v>
          </cell>
          <cell r="F28">
            <v>2475000</v>
          </cell>
          <cell r="G28">
            <v>2475000</v>
          </cell>
          <cell r="H28">
            <v>2475000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9900000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9900000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2475000</v>
          </cell>
          <cell r="AY28">
            <v>9900000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9900000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9900000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2475000</v>
          </cell>
          <cell r="CP28">
            <v>9900000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9900000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9900000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2475000</v>
          </cell>
          <cell r="EG28">
            <v>9900000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9900000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9900000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2475000</v>
          </cell>
          <cell r="FX28">
            <v>9900000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9900000</v>
          </cell>
          <cell r="E29">
            <v>2475000</v>
          </cell>
          <cell r="F29">
            <v>2475000</v>
          </cell>
          <cell r="G29">
            <v>2475000</v>
          </cell>
          <cell r="H29">
            <v>2475000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9900000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9900000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2475000</v>
          </cell>
          <cell r="AY29">
            <v>9900000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9900000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9900000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2475000</v>
          </cell>
          <cell r="CP29">
            <v>9900000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9900000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9900000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2475000</v>
          </cell>
          <cell r="EG29">
            <v>9900000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9900000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9900000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2475000</v>
          </cell>
          <cell r="FX29">
            <v>9900000</v>
          </cell>
        </row>
        <row r="30">
          <cell r="A30">
            <v>16</v>
          </cell>
          <cell r="B30" t="str">
            <v>5 . 2 . 2 . 15</v>
          </cell>
          <cell r="C30" t="str">
            <v>Belanja Perjalanan Dinas</v>
          </cell>
          <cell r="D30">
            <v>66470000</v>
          </cell>
          <cell r="E30">
            <v>10600000</v>
          </cell>
          <cell r="F30">
            <v>22000000</v>
          </cell>
          <cell r="G30">
            <v>22000000</v>
          </cell>
          <cell r="H30">
            <v>11870000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66470000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66470000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10600000</v>
          </cell>
          <cell r="AY30">
            <v>66470000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66470000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66470000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22000000</v>
          </cell>
          <cell r="CP30">
            <v>66470000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66470000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66470000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22000000</v>
          </cell>
          <cell r="EG30">
            <v>66470000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66470000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66470000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11870000</v>
          </cell>
          <cell r="FX30">
            <v>66470000</v>
          </cell>
        </row>
        <row r="31">
          <cell r="A31">
            <v>17</v>
          </cell>
          <cell r="B31" t="str">
            <v>5 . 2 . 2 . 15 . 01</v>
          </cell>
          <cell r="C31" t="str">
            <v>Belanja perjalanan dinas dalam daerah</v>
          </cell>
          <cell r="D31">
            <v>1640000</v>
          </cell>
          <cell r="E31">
            <v>1160000</v>
          </cell>
          <cell r="F31">
            <v>0</v>
          </cell>
          <cell r="G31">
            <v>0</v>
          </cell>
          <cell r="H31">
            <v>480000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1640000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1640000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1160000</v>
          </cell>
          <cell r="AY31">
            <v>1640000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1640000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1640000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1640000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1640000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1640000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1640000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1640000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1640000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480000</v>
          </cell>
          <cell r="FX31">
            <v>1640000</v>
          </cell>
        </row>
        <row r="32">
          <cell r="A32">
            <v>18</v>
          </cell>
          <cell r="B32" t="str">
            <v>5 . 2 . 2 . 15 . 02</v>
          </cell>
          <cell r="C32" t="str">
            <v>Belanja perjalanan dinas luar daerah</v>
          </cell>
          <cell r="D32">
            <v>64830000</v>
          </cell>
          <cell r="E32">
            <v>9440000</v>
          </cell>
          <cell r="F32">
            <v>22000000</v>
          </cell>
          <cell r="G32">
            <v>22000000</v>
          </cell>
          <cell r="H32">
            <v>11390000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64830000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64830000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9440000</v>
          </cell>
          <cell r="AY32">
            <v>64830000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64830000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64830000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22000000</v>
          </cell>
          <cell r="CP32">
            <v>64830000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64830000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64830000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22000000</v>
          </cell>
          <cell r="EG32">
            <v>64830000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64830000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64830000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11390000</v>
          </cell>
          <cell r="FX32">
            <v>64830000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1.20 . 1.20.03 . 26 . 03</v>
          </cell>
          <cell r="C15" t="str">
            <v>Legislasi rancangan peraturan perundang-undangan</v>
          </cell>
          <cell r="D15">
            <v>1253277500</v>
          </cell>
          <cell r="E15">
            <v>476500000</v>
          </cell>
          <cell r="F15">
            <v>459647500</v>
          </cell>
          <cell r="G15">
            <v>200837500</v>
          </cell>
          <cell r="H15">
            <v>116292500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1253277500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1253277500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476500000</v>
          </cell>
          <cell r="AY15">
            <v>1253277500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1253277500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1253277500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459647500</v>
          </cell>
          <cell r="CP15">
            <v>1253277500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1253277500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1253277500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200837500</v>
          </cell>
          <cell r="EG15">
            <v>1253277500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1253277500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1253277500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116292500</v>
          </cell>
          <cell r="FX15">
            <v>1253277500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200475000</v>
          </cell>
          <cell r="E16">
            <v>90375000</v>
          </cell>
          <cell r="F16">
            <v>50100000</v>
          </cell>
          <cell r="G16">
            <v>30000000</v>
          </cell>
          <cell r="H16">
            <v>30000000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200475000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200475000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90375000</v>
          </cell>
          <cell r="AY16">
            <v>200475000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200475000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200475000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50100000</v>
          </cell>
          <cell r="CP16">
            <v>200475000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200475000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200475000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30000000</v>
          </cell>
          <cell r="EG16">
            <v>200475000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200475000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200475000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30000000</v>
          </cell>
          <cell r="FX16">
            <v>200475000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189075000</v>
          </cell>
          <cell r="E17">
            <v>78975000</v>
          </cell>
          <cell r="F17">
            <v>50100000</v>
          </cell>
          <cell r="G17">
            <v>30000000</v>
          </cell>
          <cell r="H17">
            <v>30000000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189075000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189075000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78975000</v>
          </cell>
          <cell r="AY17">
            <v>189075000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189075000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189075000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50100000</v>
          </cell>
          <cell r="CP17">
            <v>189075000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189075000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189075000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30000000</v>
          </cell>
          <cell r="EG17">
            <v>189075000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189075000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189075000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30000000</v>
          </cell>
          <cell r="FX17">
            <v>189075000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5100000</v>
          </cell>
          <cell r="E18">
            <v>0</v>
          </cell>
          <cell r="F18">
            <v>5100000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5100000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5100000</v>
          </cell>
          <cell r="CP18">
            <v>5100000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5100000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5100000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1575000</v>
          </cell>
          <cell r="E19">
            <v>1575000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1575000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1575000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1575000</v>
          </cell>
          <cell r="AY19">
            <v>1575000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1575000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1575000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1575000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1575000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1575000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1575000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1575000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1575000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1575000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182400000</v>
          </cell>
          <cell r="E20">
            <v>77400000</v>
          </cell>
          <cell r="F20">
            <v>45000000</v>
          </cell>
          <cell r="G20">
            <v>30000000</v>
          </cell>
          <cell r="H20">
            <v>30000000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182400000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182400000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77400000</v>
          </cell>
          <cell r="AY20">
            <v>182400000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182400000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182400000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45000000</v>
          </cell>
          <cell r="CP20">
            <v>182400000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182400000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182400000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30000000</v>
          </cell>
          <cell r="EG20">
            <v>182400000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182400000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182400000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30000000</v>
          </cell>
          <cell r="FX20">
            <v>182400000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11400000</v>
          </cell>
          <cell r="E21">
            <v>11400000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11400000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11400000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11400000</v>
          </cell>
          <cell r="AY21">
            <v>11400000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11400000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11400000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11400000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11400000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11400000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11400000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11400000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11400000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11400000</v>
          </cell>
          <cell r="E22">
            <v>11400000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11400000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11400000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11400000</v>
          </cell>
          <cell r="AY22">
            <v>11400000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11400000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11400000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11400000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11400000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11400000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11400000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11400000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11400000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11400000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1052802500</v>
          </cell>
          <cell r="E23">
            <v>386125000</v>
          </cell>
          <cell r="F23">
            <v>409547500</v>
          </cell>
          <cell r="G23">
            <v>170837500</v>
          </cell>
          <cell r="H23">
            <v>86292500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1052802500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1052802500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386125000</v>
          </cell>
          <cell r="AY23">
            <v>1052802500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1052802500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1052802500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409547500</v>
          </cell>
          <cell r="CP23">
            <v>1052802500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1052802500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1052802500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170837500</v>
          </cell>
          <cell r="EG23">
            <v>1052802500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1052802500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1052802500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86292500</v>
          </cell>
          <cell r="FX23">
            <v>1052802500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900000</v>
          </cell>
          <cell r="E24">
            <v>0</v>
          </cell>
          <cell r="F24">
            <v>0</v>
          </cell>
          <cell r="G24">
            <v>0</v>
          </cell>
          <cell r="H24">
            <v>900000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900000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900000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900000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900000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900000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900000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900000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900000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900000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900000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900000</v>
          </cell>
          <cell r="FX24">
            <v>900000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900000</v>
          </cell>
          <cell r="E25">
            <v>0</v>
          </cell>
          <cell r="F25">
            <v>0</v>
          </cell>
          <cell r="G25">
            <v>0</v>
          </cell>
          <cell r="H25">
            <v>900000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900000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900000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900000</v>
          </cell>
          <cell r="FX25">
            <v>900000</v>
          </cell>
        </row>
        <row r="26">
          <cell r="A26">
            <v>12</v>
          </cell>
          <cell r="B26" t="str">
            <v>5 . 2 . 2 . 03</v>
          </cell>
          <cell r="C26" t="str">
            <v>Belanja Jasa Kantor</v>
          </cell>
          <cell r="D26">
            <v>650000</v>
          </cell>
          <cell r="E26">
            <v>650000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650000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650000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650000</v>
          </cell>
          <cell r="AY26">
            <v>650000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650000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650000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650000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650000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650000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650000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650000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650000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650000</v>
          </cell>
        </row>
        <row r="27">
          <cell r="A27">
            <v>13</v>
          </cell>
          <cell r="B27" t="str">
            <v>5 . 2 . 2 . 03 . 13</v>
          </cell>
          <cell r="C27" t="str">
            <v>Belanja Dokumentasi</v>
          </cell>
          <cell r="D27">
            <v>650000</v>
          </cell>
          <cell r="E27">
            <v>650000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650000</v>
          </cell>
          <cell r="AY27">
            <v>650000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650000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650000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650000</v>
          </cell>
        </row>
        <row r="28">
          <cell r="A28">
            <v>14</v>
          </cell>
          <cell r="B28" t="str">
            <v>5 . 2 . 2 . 06</v>
          </cell>
          <cell r="C28" t="str">
            <v>Belanja Cetak dan Penggandaan</v>
          </cell>
          <cell r="D28">
            <v>84250000</v>
          </cell>
          <cell r="E28">
            <v>6500000</v>
          </cell>
          <cell r="F28">
            <v>9000000</v>
          </cell>
          <cell r="G28">
            <v>36250000</v>
          </cell>
          <cell r="H28">
            <v>32500000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84250000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84250000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6500000</v>
          </cell>
          <cell r="AY28">
            <v>84250000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84250000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84250000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9000000</v>
          </cell>
          <cell r="CP28">
            <v>84250000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84250000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84250000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36250000</v>
          </cell>
          <cell r="EG28">
            <v>84250000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84250000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84250000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32500000</v>
          </cell>
          <cell r="FX28">
            <v>84250000</v>
          </cell>
        </row>
        <row r="29">
          <cell r="A29">
            <v>15</v>
          </cell>
          <cell r="B29" t="str">
            <v>5 . 2 . 2 . 06 . 01</v>
          </cell>
          <cell r="C29" t="str">
            <v>Belanja cetak</v>
          </cell>
          <cell r="D29">
            <v>51750000</v>
          </cell>
          <cell r="E29">
            <v>1500000</v>
          </cell>
          <cell r="F29">
            <v>1500000</v>
          </cell>
          <cell r="G29">
            <v>26250000</v>
          </cell>
          <cell r="H29">
            <v>22500000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51750000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51750000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1500000</v>
          </cell>
          <cell r="AY29">
            <v>51750000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51750000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51750000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1500000</v>
          </cell>
          <cell r="CP29">
            <v>51750000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51750000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51750000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26250000</v>
          </cell>
          <cell r="EG29">
            <v>51750000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51750000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51750000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22500000</v>
          </cell>
          <cell r="FX29">
            <v>51750000</v>
          </cell>
        </row>
        <row r="30">
          <cell r="A30">
            <v>16</v>
          </cell>
          <cell r="B30" t="str">
            <v>5 . 2 . 2 . 06 . 02</v>
          </cell>
          <cell r="C30" t="str">
            <v>Belanja Penggandaan/Fotocopy</v>
          </cell>
          <cell r="D30">
            <v>32500000</v>
          </cell>
          <cell r="E30">
            <v>5000000</v>
          </cell>
          <cell r="F30">
            <v>7500000</v>
          </cell>
          <cell r="G30">
            <v>10000000</v>
          </cell>
          <cell r="H30">
            <v>10000000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32500000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32500000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5000000</v>
          </cell>
          <cell r="AY30">
            <v>32500000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32500000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32500000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7500000</v>
          </cell>
          <cell r="CP30">
            <v>32500000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32500000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32500000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10000000</v>
          </cell>
          <cell r="EG30">
            <v>32500000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32500000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32500000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10000000</v>
          </cell>
          <cell r="FX30">
            <v>32500000</v>
          </cell>
        </row>
        <row r="31">
          <cell r="A31">
            <v>17</v>
          </cell>
          <cell r="B31" t="str">
            <v>5 . 2 . 2 . 07</v>
          </cell>
          <cell r="C31" t="str">
            <v>Belanja Sewa Rumah / Gedung / Gudang / Parkir</v>
          </cell>
          <cell r="D31">
            <v>6000000</v>
          </cell>
          <cell r="E31">
            <v>6000000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6000000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6000000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6000000</v>
          </cell>
          <cell r="AY31">
            <v>6000000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6000000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6000000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6000000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6000000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6000000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6000000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6000000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6000000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6000000</v>
          </cell>
        </row>
        <row r="32">
          <cell r="A32">
            <v>18</v>
          </cell>
          <cell r="B32" t="str">
            <v>5 . 2 . 2 . 07 . 03</v>
          </cell>
          <cell r="C32" t="str">
            <v>Belanja sewa ruang rapat/pertemuan</v>
          </cell>
          <cell r="D32">
            <v>6000000</v>
          </cell>
          <cell r="E32">
            <v>6000000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6000000</v>
          </cell>
          <cell r="AY32">
            <v>6000000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6000000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6000000</v>
          </cell>
        </row>
        <row r="33">
          <cell r="A33">
            <v>19</v>
          </cell>
          <cell r="B33" t="str">
            <v>5 . 2 . 2 . 11</v>
          </cell>
          <cell r="C33" t="str">
            <v>Belanja Makanan dan  Minuman</v>
          </cell>
          <cell r="D33">
            <v>41012500</v>
          </cell>
          <cell r="E33">
            <v>21037500</v>
          </cell>
          <cell r="F33">
            <v>7650000</v>
          </cell>
          <cell r="G33">
            <v>7650000</v>
          </cell>
          <cell r="H33">
            <v>4675000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41012500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41012500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21037500</v>
          </cell>
          <cell r="AY33">
            <v>41012500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41012500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41012500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7650000</v>
          </cell>
          <cell r="CP33">
            <v>41012500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41012500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41012500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7650000</v>
          </cell>
          <cell r="EG33">
            <v>41012500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41012500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41012500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4675000</v>
          </cell>
          <cell r="FX33">
            <v>41012500</v>
          </cell>
        </row>
        <row r="34">
          <cell r="A34">
            <v>20</v>
          </cell>
          <cell r="B34" t="str">
            <v>5 . 2 . 2 . 11 . 04</v>
          </cell>
          <cell r="C34" t="str">
            <v>Belanja makanan dan minuman pelaksanaan kegiatan</v>
          </cell>
          <cell r="D34">
            <v>41012500</v>
          </cell>
          <cell r="E34">
            <v>21037500</v>
          </cell>
          <cell r="F34">
            <v>7650000</v>
          </cell>
          <cell r="G34">
            <v>7650000</v>
          </cell>
          <cell r="H34">
            <v>4675000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41012500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41012500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21037500</v>
          </cell>
          <cell r="AY34">
            <v>41012500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41012500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41012500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7650000</v>
          </cell>
          <cell r="CP34">
            <v>41012500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41012500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41012500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7650000</v>
          </cell>
          <cell r="EG34">
            <v>41012500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41012500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41012500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4675000</v>
          </cell>
          <cell r="FX34">
            <v>41012500</v>
          </cell>
        </row>
        <row r="35">
          <cell r="A35">
            <v>21</v>
          </cell>
          <cell r="B35" t="str">
            <v>5 . 2 . 2 . 15</v>
          </cell>
          <cell r="C35" t="str">
            <v>Belanja Perjalanan Dinas</v>
          </cell>
          <cell r="D35">
            <v>469990000</v>
          </cell>
          <cell r="E35">
            <v>126937500</v>
          </cell>
          <cell r="F35">
            <v>167897500</v>
          </cell>
          <cell r="G35">
            <v>126937500</v>
          </cell>
          <cell r="H35">
            <v>48217500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469990000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469990000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126937500</v>
          </cell>
          <cell r="AY35">
            <v>469990000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469990000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469990000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167897500</v>
          </cell>
          <cell r="CP35">
            <v>469990000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469990000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469990000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126937500</v>
          </cell>
          <cell r="EG35">
            <v>469990000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469990000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469990000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48217500</v>
          </cell>
          <cell r="FX35">
            <v>469990000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469990000</v>
          </cell>
          <cell r="E36">
            <v>126937500</v>
          </cell>
          <cell r="F36">
            <v>167897500</v>
          </cell>
          <cell r="G36">
            <v>126937500</v>
          </cell>
          <cell r="H36">
            <v>48217500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469990000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469990000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126937500</v>
          </cell>
          <cell r="AY36">
            <v>469990000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469990000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469990000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167897500</v>
          </cell>
          <cell r="CP36">
            <v>469990000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469990000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469990000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126937500</v>
          </cell>
          <cell r="EG36">
            <v>469990000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469990000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469990000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48217500</v>
          </cell>
          <cell r="FX36">
            <v>469990000</v>
          </cell>
        </row>
        <row r="37">
          <cell r="A37">
            <v>23</v>
          </cell>
          <cell r="B37" t="str">
            <v>5 . 2 . 2 . 21</v>
          </cell>
          <cell r="C37" t="str">
            <v>Belanja Jasa Konsultansi</v>
          </cell>
          <cell r="D37">
            <v>450000000</v>
          </cell>
          <cell r="E37">
            <v>225000000</v>
          </cell>
          <cell r="F37">
            <v>225000000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450000000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450000000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225000000</v>
          </cell>
          <cell r="AY37">
            <v>450000000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450000000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450000000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225000000</v>
          </cell>
          <cell r="CP37">
            <v>450000000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450000000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450000000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450000000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450000000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450000000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450000000</v>
          </cell>
        </row>
        <row r="38">
          <cell r="A38">
            <v>24</v>
          </cell>
          <cell r="B38" t="str">
            <v>5 . 2 . 2 . 21 . 01</v>
          </cell>
          <cell r="C38" t="str">
            <v>Belanja Jasa Konsultansi Penelitian</v>
          </cell>
          <cell r="D38">
            <v>450000000</v>
          </cell>
          <cell r="E38">
            <v>225000000</v>
          </cell>
          <cell r="F38">
            <v>225000000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450000000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450000000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225000000</v>
          </cell>
          <cell r="AY38">
            <v>450000000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450000000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450000000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225000000</v>
          </cell>
          <cell r="CP38">
            <v>450000000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450000000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450000000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450000000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450000000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450000000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450000000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1.20 . 1.20.03 . 26 . 04</v>
          </cell>
          <cell r="C15" t="str">
            <v>Fasilitasi sosialisasi peraturan perundang-undangan</v>
          </cell>
          <cell r="D15">
            <v>396199060</v>
          </cell>
          <cell r="E15">
            <v>129213000</v>
          </cell>
          <cell r="F15">
            <v>92296750</v>
          </cell>
          <cell r="G15">
            <v>111796750</v>
          </cell>
          <cell r="H15">
            <v>62892560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396199060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396199060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129213000</v>
          </cell>
          <cell r="AY15">
            <v>396199060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396199060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396199060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92296750</v>
          </cell>
          <cell r="CP15">
            <v>396199060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396199060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396199060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111796750</v>
          </cell>
          <cell r="EG15">
            <v>396199060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396199060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396199060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62892560</v>
          </cell>
          <cell r="FX15">
            <v>396199060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111275000</v>
          </cell>
          <cell r="E16">
            <v>17975000</v>
          </cell>
          <cell r="F16">
            <v>31450000</v>
          </cell>
          <cell r="G16">
            <v>31450000</v>
          </cell>
          <cell r="H16">
            <v>30400000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111275000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111275000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17975000</v>
          </cell>
          <cell r="AY16">
            <v>111275000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111275000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111275000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31450000</v>
          </cell>
          <cell r="CP16">
            <v>111275000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111275000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111275000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31450000</v>
          </cell>
          <cell r="EG16">
            <v>111275000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111275000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111275000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30400000</v>
          </cell>
          <cell r="FX16">
            <v>111275000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39925000</v>
          </cell>
          <cell r="E17">
            <v>8425000</v>
          </cell>
          <cell r="F17">
            <v>10850000</v>
          </cell>
          <cell r="G17">
            <v>10850000</v>
          </cell>
          <cell r="H17">
            <v>9800000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39925000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39925000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8425000</v>
          </cell>
          <cell r="AY17">
            <v>39925000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39925000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39925000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10850000</v>
          </cell>
          <cell r="CP17">
            <v>39925000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39925000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39925000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10850000</v>
          </cell>
          <cell r="EG17">
            <v>39925000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39925000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39925000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9800000</v>
          </cell>
          <cell r="FX17">
            <v>39925000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6300000</v>
          </cell>
          <cell r="E18">
            <v>1050000</v>
          </cell>
          <cell r="F18">
            <v>2100000</v>
          </cell>
          <cell r="G18">
            <v>2100000</v>
          </cell>
          <cell r="H18">
            <v>1050000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6300000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6300000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1050000</v>
          </cell>
          <cell r="AY18">
            <v>6300000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6300000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6300000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2100000</v>
          </cell>
          <cell r="CP18">
            <v>6300000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6300000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6300000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2100000</v>
          </cell>
          <cell r="EG18">
            <v>6300000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6300000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6300000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1050000</v>
          </cell>
          <cell r="FX18">
            <v>6300000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4375000</v>
          </cell>
          <cell r="E19">
            <v>625000</v>
          </cell>
          <cell r="F19">
            <v>1250000</v>
          </cell>
          <cell r="G19">
            <v>1250000</v>
          </cell>
          <cell r="H19">
            <v>1250000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4375000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4375000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625000</v>
          </cell>
          <cell r="AY19">
            <v>4375000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4375000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4375000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1250000</v>
          </cell>
          <cell r="CP19">
            <v>4375000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4375000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4375000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1250000</v>
          </cell>
          <cell r="EG19">
            <v>4375000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4375000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4375000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1250000</v>
          </cell>
          <cell r="FX19">
            <v>4375000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3000000</v>
          </cell>
          <cell r="E20">
            <v>3000000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3000000</v>
          </cell>
          <cell r="AY20">
            <v>3000000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3000000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3000000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26250000</v>
          </cell>
          <cell r="E21">
            <v>3750000</v>
          </cell>
          <cell r="F21">
            <v>7500000</v>
          </cell>
          <cell r="G21">
            <v>7500000</v>
          </cell>
          <cell r="H21">
            <v>7500000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26250000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26250000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3750000</v>
          </cell>
          <cell r="AY21">
            <v>26250000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26250000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26250000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7500000</v>
          </cell>
          <cell r="CP21">
            <v>26250000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26250000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26250000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7500000</v>
          </cell>
          <cell r="EG21">
            <v>26250000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26250000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26250000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7500000</v>
          </cell>
          <cell r="FX21">
            <v>26250000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71350000</v>
          </cell>
          <cell r="E22">
            <v>9550000</v>
          </cell>
          <cell r="F22">
            <v>20600000</v>
          </cell>
          <cell r="G22">
            <v>20600000</v>
          </cell>
          <cell r="H22">
            <v>20600000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71350000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71350000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9550000</v>
          </cell>
          <cell r="AY22">
            <v>71350000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71350000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71350000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20600000</v>
          </cell>
          <cell r="CP22">
            <v>71350000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71350000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71350000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20600000</v>
          </cell>
          <cell r="EG22">
            <v>71350000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71350000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71350000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20600000</v>
          </cell>
          <cell r="FX22">
            <v>71350000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 / Instruktur / Narasumber</v>
          </cell>
          <cell r="D23">
            <v>44250000</v>
          </cell>
          <cell r="E23">
            <v>8250000</v>
          </cell>
          <cell r="F23">
            <v>12000000</v>
          </cell>
          <cell r="G23">
            <v>12000000</v>
          </cell>
          <cell r="H23">
            <v>12000000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44250000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44250000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8250000</v>
          </cell>
          <cell r="AY23">
            <v>44250000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44250000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44250000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12000000</v>
          </cell>
          <cell r="CP23">
            <v>44250000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44250000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44250000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12000000</v>
          </cell>
          <cell r="EG23">
            <v>44250000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44250000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44250000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12000000</v>
          </cell>
          <cell r="FX23">
            <v>44250000</v>
          </cell>
        </row>
        <row r="24">
          <cell r="A24">
            <v>10</v>
          </cell>
          <cell r="B24" t="str">
            <v>5 . 2 . 1 . 02 . 03</v>
          </cell>
          <cell r="C24" t="str">
            <v>Honorarium/Uang Saku</v>
          </cell>
          <cell r="D24">
            <v>18000000</v>
          </cell>
          <cell r="E24">
            <v>0</v>
          </cell>
          <cell r="F24">
            <v>6000000</v>
          </cell>
          <cell r="G24">
            <v>6000000</v>
          </cell>
          <cell r="H24">
            <v>6000000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18000000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6000000</v>
          </cell>
          <cell r="CP24">
            <v>18000000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6000000</v>
          </cell>
          <cell r="EG24">
            <v>18000000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6000000</v>
          </cell>
          <cell r="FX24">
            <v>18000000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9100000</v>
          </cell>
          <cell r="E25">
            <v>1300000</v>
          </cell>
          <cell r="F25">
            <v>2600000</v>
          </cell>
          <cell r="G25">
            <v>2600000</v>
          </cell>
          <cell r="H25">
            <v>2600000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9100000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9100000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1300000</v>
          </cell>
          <cell r="AY25">
            <v>9100000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9100000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9100000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2600000</v>
          </cell>
          <cell r="CP25">
            <v>9100000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9100000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9100000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2600000</v>
          </cell>
          <cell r="EG25">
            <v>9100000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9100000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9100000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2600000</v>
          </cell>
          <cell r="FX25">
            <v>9100000</v>
          </cell>
        </row>
        <row r="26">
          <cell r="A26">
            <v>12</v>
          </cell>
          <cell r="B26" t="str">
            <v>5 . 2 . 2</v>
          </cell>
          <cell r="C26" t="str">
            <v>Belanja Barang dan Jasa</v>
          </cell>
          <cell r="D26">
            <v>277424060</v>
          </cell>
          <cell r="E26">
            <v>109738000</v>
          </cell>
          <cell r="F26">
            <v>58846750</v>
          </cell>
          <cell r="G26">
            <v>78346750</v>
          </cell>
          <cell r="H26">
            <v>30492560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277424060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277424060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109738000</v>
          </cell>
          <cell r="AY26">
            <v>277424060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277424060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277424060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58846750</v>
          </cell>
          <cell r="CP26">
            <v>277424060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277424060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277424060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78346750</v>
          </cell>
          <cell r="EG26">
            <v>277424060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277424060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277424060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30492560</v>
          </cell>
          <cell r="FX26">
            <v>277424060</v>
          </cell>
        </row>
        <row r="27">
          <cell r="A27">
            <v>13</v>
          </cell>
          <cell r="B27" t="str">
            <v>5 . 2 . 2 . 01</v>
          </cell>
          <cell r="C27" t="str">
            <v>Belanja Bahan Pakai Habis Kantor</v>
          </cell>
          <cell r="D27">
            <v>1000000</v>
          </cell>
          <cell r="E27">
            <v>500000</v>
          </cell>
          <cell r="F27">
            <v>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5 . 2 . 2 . 01 . 01</v>
          </cell>
          <cell r="C28" t="str">
            <v>Belanja alat tulis kantor</v>
          </cell>
          <cell r="D28">
            <v>1000000</v>
          </cell>
          <cell r="E28">
            <v>500000</v>
          </cell>
          <cell r="F28">
            <v>500000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500000</v>
          </cell>
          <cell r="AY28">
            <v>1000000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500000</v>
          </cell>
          <cell r="CP28">
            <v>1000000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1000000</v>
          </cell>
        </row>
        <row r="29">
          <cell r="A29">
            <v>15</v>
          </cell>
          <cell r="B29" t="str">
            <v>5 . 2 . 2 . 02</v>
          </cell>
          <cell r="C29" t="str">
            <v>Belanja Bahan/Material</v>
          </cell>
          <cell r="D29">
            <v>25546000</v>
          </cell>
          <cell r="E29">
            <v>25546000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25546000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25546000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25546000</v>
          </cell>
          <cell r="AY29">
            <v>25546000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25546000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25546000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25546000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25546000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25546000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25546000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25546000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25546000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25546000</v>
          </cell>
        </row>
        <row r="30">
          <cell r="A30">
            <v>16</v>
          </cell>
          <cell r="B30" t="str">
            <v>5 . 2 . 2 . 02 . 07</v>
          </cell>
          <cell r="C30" t="str">
            <v>Belanja Perlengkapan Peserta</v>
          </cell>
          <cell r="D30">
            <v>25546000</v>
          </cell>
          <cell r="E30">
            <v>25546000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25546000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25546000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25546000</v>
          </cell>
          <cell r="AY30">
            <v>25546000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25546000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25546000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25546000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25546000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25546000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25546000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25546000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25546000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25546000</v>
          </cell>
        </row>
        <row r="31">
          <cell r="A31">
            <v>17</v>
          </cell>
          <cell r="B31" t="str">
            <v>5 . 2 . 2 . 03</v>
          </cell>
          <cell r="C31" t="str">
            <v>Belanja Jasa Kantor</v>
          </cell>
          <cell r="D31">
            <v>101227500</v>
          </cell>
          <cell r="E31">
            <v>66197500</v>
          </cell>
          <cell r="F31">
            <v>11766250</v>
          </cell>
          <cell r="G31">
            <v>11766250</v>
          </cell>
          <cell r="H31">
            <v>11497500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101227500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101227500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66197500</v>
          </cell>
          <cell r="AY31">
            <v>101227500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101227500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101227500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11766250</v>
          </cell>
          <cell r="CP31">
            <v>101227500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101227500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101227500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11766250</v>
          </cell>
          <cell r="EG31">
            <v>101227500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101227500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101227500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11497500</v>
          </cell>
          <cell r="FX31">
            <v>101227500</v>
          </cell>
        </row>
        <row r="32">
          <cell r="A32">
            <v>18</v>
          </cell>
          <cell r="B32" t="str">
            <v>5 . 2 . 2 . 03 . 05</v>
          </cell>
          <cell r="C32" t="str">
            <v>Belanja surat kabar/majalah</v>
          </cell>
          <cell r="D32">
            <v>3840000</v>
          </cell>
          <cell r="E32">
            <v>960000</v>
          </cell>
          <cell r="F32">
            <v>960000</v>
          </cell>
          <cell r="G32">
            <v>960000</v>
          </cell>
          <cell r="H32">
            <v>960000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3840000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3840000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960000</v>
          </cell>
          <cell r="AY32">
            <v>3840000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3840000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3840000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960000</v>
          </cell>
          <cell r="CP32">
            <v>3840000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3840000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3840000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960000</v>
          </cell>
          <cell r="EG32">
            <v>3840000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3840000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3840000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960000</v>
          </cell>
          <cell r="FX32">
            <v>3840000</v>
          </cell>
        </row>
        <row r="33">
          <cell r="A33">
            <v>19</v>
          </cell>
          <cell r="B33" t="str">
            <v>5 . 2 . 2 . 03 . 06</v>
          </cell>
          <cell r="C33" t="str">
            <v>Belanja kawat / faksimili / internet</v>
          </cell>
          <cell r="D33">
            <v>12000000</v>
          </cell>
          <cell r="E33">
            <v>12000000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12000000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12000000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12000000</v>
          </cell>
          <cell r="AY33">
            <v>12000000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12000000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12000000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12000000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12000000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12000000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12000000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12000000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12000000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12000000</v>
          </cell>
        </row>
        <row r="34">
          <cell r="A34">
            <v>20</v>
          </cell>
          <cell r="B34" t="str">
            <v>5 . 2 . 2 . 03 . 12</v>
          </cell>
          <cell r="C34" t="str">
            <v>Belanja transportasi dan akomodasi</v>
          </cell>
          <cell r="D34">
            <v>42700000</v>
          </cell>
          <cell r="E34">
            <v>42700000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42700000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42700000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42700000</v>
          </cell>
          <cell r="AY34">
            <v>42700000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42700000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42700000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42700000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42700000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42700000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42700000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42700000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42700000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42700000</v>
          </cell>
        </row>
        <row r="35">
          <cell r="A35">
            <v>21</v>
          </cell>
          <cell r="B35" t="str">
            <v>5 . 2 . 2 . 03 . 13</v>
          </cell>
          <cell r="C35" t="str">
            <v>Belanja Dokumentasi</v>
          </cell>
          <cell r="D35">
            <v>2687500</v>
          </cell>
          <cell r="E35">
            <v>537500</v>
          </cell>
          <cell r="F35">
            <v>806250</v>
          </cell>
          <cell r="G35">
            <v>806250</v>
          </cell>
          <cell r="H35">
            <v>537500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2687500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2687500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537500</v>
          </cell>
          <cell r="AY35">
            <v>2687500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2687500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2687500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806250</v>
          </cell>
          <cell r="CP35">
            <v>2687500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2687500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2687500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806250</v>
          </cell>
          <cell r="EG35">
            <v>2687500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2687500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2687500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537500</v>
          </cell>
          <cell r="FX35">
            <v>2687500</v>
          </cell>
        </row>
        <row r="36">
          <cell r="A36">
            <v>22</v>
          </cell>
          <cell r="B36" t="str">
            <v>5 . 2 . 2 . 03 . 16</v>
          </cell>
          <cell r="C36" t="str">
            <v>Belanja promosi dan publikasi</v>
          </cell>
          <cell r="D36">
            <v>40000000</v>
          </cell>
          <cell r="E36">
            <v>10000000</v>
          </cell>
          <cell r="F36">
            <v>10000000</v>
          </cell>
          <cell r="G36">
            <v>10000000</v>
          </cell>
          <cell r="H36">
            <v>10000000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40000000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40000000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10000000</v>
          </cell>
          <cell r="AY36">
            <v>40000000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40000000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40000000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10000000</v>
          </cell>
          <cell r="CP36">
            <v>40000000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40000000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40000000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10000000</v>
          </cell>
          <cell r="EG36">
            <v>40000000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40000000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40000000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10000000</v>
          </cell>
          <cell r="FX36">
            <v>40000000</v>
          </cell>
        </row>
        <row r="37">
          <cell r="A37">
            <v>23</v>
          </cell>
          <cell r="B37" t="str">
            <v>5 . 2 . 2 . 06</v>
          </cell>
          <cell r="C37" t="str">
            <v>Belanja Cetak dan Penggandaan</v>
          </cell>
          <cell r="D37">
            <v>62850000</v>
          </cell>
          <cell r="E37">
            <v>570000</v>
          </cell>
          <cell r="F37">
            <v>20855000</v>
          </cell>
          <cell r="G37">
            <v>40855000</v>
          </cell>
          <cell r="H37">
            <v>570000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62850000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62850000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570000</v>
          </cell>
          <cell r="AY37">
            <v>62850000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62850000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62850000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20855000</v>
          </cell>
          <cell r="CP37">
            <v>62850000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62850000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62850000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40855000</v>
          </cell>
          <cell r="EG37">
            <v>62850000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62850000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62850000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570000</v>
          </cell>
          <cell r="FX37">
            <v>62850000</v>
          </cell>
        </row>
        <row r="38">
          <cell r="A38">
            <v>24</v>
          </cell>
          <cell r="B38" t="str">
            <v>5 . 2 . 2 . 06 . 01</v>
          </cell>
          <cell r="C38" t="str">
            <v>Belanja cetak</v>
          </cell>
          <cell r="D38">
            <v>60000000</v>
          </cell>
          <cell r="E38">
            <v>0</v>
          </cell>
          <cell r="F38">
            <v>20000000</v>
          </cell>
          <cell r="G38">
            <v>40000000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60000000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60000000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60000000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60000000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60000000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20000000</v>
          </cell>
          <cell r="CP38">
            <v>60000000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60000000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60000000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40000000</v>
          </cell>
          <cell r="EG38">
            <v>60000000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60000000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60000000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60000000</v>
          </cell>
        </row>
        <row r="39">
          <cell r="A39">
            <v>25</v>
          </cell>
          <cell r="B39" t="str">
            <v>5 . 2 . 2 . 06 . 02</v>
          </cell>
          <cell r="C39" t="str">
            <v>Belanja Penggandaan/Fotocopy</v>
          </cell>
          <cell r="D39">
            <v>2850000</v>
          </cell>
          <cell r="E39">
            <v>570000</v>
          </cell>
          <cell r="F39">
            <v>855000</v>
          </cell>
          <cell r="G39">
            <v>855000</v>
          </cell>
          <cell r="H39">
            <v>570000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2850000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2850000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570000</v>
          </cell>
          <cell r="AY39">
            <v>2850000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2850000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2850000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855000</v>
          </cell>
          <cell r="CP39">
            <v>2850000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2850000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2850000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855000</v>
          </cell>
          <cell r="EG39">
            <v>2850000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2850000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2850000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570000</v>
          </cell>
          <cell r="FX39">
            <v>2850000</v>
          </cell>
        </row>
        <row r="40">
          <cell r="A40">
            <v>26</v>
          </cell>
          <cell r="B40" t="str">
            <v>5 . 2 . 2 . 07</v>
          </cell>
          <cell r="C40" t="str">
            <v>Belanja Sewa Rumah/Gedung/Gudang/Parkir</v>
          </cell>
          <cell r="D40">
            <v>10500000</v>
          </cell>
          <cell r="E40">
            <v>1500000</v>
          </cell>
          <cell r="F40">
            <v>3000000</v>
          </cell>
          <cell r="G40">
            <v>3000000</v>
          </cell>
          <cell r="H40">
            <v>3000000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10500000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10500000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1500000</v>
          </cell>
          <cell r="AY40">
            <v>10500000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10500000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10500000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3000000</v>
          </cell>
          <cell r="CP40">
            <v>10500000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10500000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10500000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3000000</v>
          </cell>
          <cell r="EG40">
            <v>10500000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10500000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10500000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3000000</v>
          </cell>
          <cell r="FX40">
            <v>10500000</v>
          </cell>
        </row>
        <row r="41">
          <cell r="A41">
            <v>27</v>
          </cell>
          <cell r="B41" t="str">
            <v>5 . 2 . 2 . 07 . 03</v>
          </cell>
          <cell r="C41" t="str">
            <v>Belanja sewa ruang rapat/pertemuan</v>
          </cell>
          <cell r="D41">
            <v>10500000</v>
          </cell>
          <cell r="E41">
            <v>1500000</v>
          </cell>
          <cell r="F41">
            <v>3000000</v>
          </cell>
          <cell r="G41">
            <v>3000000</v>
          </cell>
          <cell r="H41">
            <v>3000000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10500000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10500000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1500000</v>
          </cell>
          <cell r="AY41">
            <v>10500000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10500000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10500000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3000000</v>
          </cell>
          <cell r="CP41">
            <v>10500000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10500000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10500000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3000000</v>
          </cell>
          <cell r="EG41">
            <v>10500000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10500000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10500000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3000000</v>
          </cell>
          <cell r="FX41">
            <v>10500000</v>
          </cell>
        </row>
        <row r="42">
          <cell r="A42">
            <v>28</v>
          </cell>
          <cell r="B42" t="str">
            <v>5 . 2 . 2 . 11</v>
          </cell>
          <cell r="C42" t="str">
            <v>Belanja Makanan dan  Minuman</v>
          </cell>
          <cell r="D42">
            <v>18380000</v>
          </cell>
          <cell r="E42">
            <v>3676000</v>
          </cell>
          <cell r="F42">
            <v>5514000</v>
          </cell>
          <cell r="G42">
            <v>5514000</v>
          </cell>
          <cell r="H42">
            <v>3676000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18380000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18380000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3676000</v>
          </cell>
          <cell r="AY42">
            <v>18380000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18380000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18380000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5514000</v>
          </cell>
          <cell r="CP42">
            <v>18380000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18380000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18380000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5514000</v>
          </cell>
          <cell r="EG42">
            <v>18380000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18380000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18380000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3676000</v>
          </cell>
          <cell r="FX42">
            <v>18380000</v>
          </cell>
        </row>
        <row r="43">
          <cell r="A43">
            <v>29</v>
          </cell>
          <cell r="B43" t="str">
            <v>5 . 2 . 2 . 11 . 04</v>
          </cell>
          <cell r="C43" t="str">
            <v>Belanja makanan dan minuman pelaksanaan kegiatan</v>
          </cell>
          <cell r="D43">
            <v>18380000</v>
          </cell>
          <cell r="E43">
            <v>3676000</v>
          </cell>
          <cell r="F43">
            <v>5514000</v>
          </cell>
          <cell r="G43">
            <v>5514000</v>
          </cell>
          <cell r="H43">
            <v>3676000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18380000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18380000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3676000</v>
          </cell>
          <cell r="AY43">
            <v>18380000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18380000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18380000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5514000</v>
          </cell>
          <cell r="CP43">
            <v>18380000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18380000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18380000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5514000</v>
          </cell>
          <cell r="EG43">
            <v>18380000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18380000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18380000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3676000</v>
          </cell>
          <cell r="FX43">
            <v>18380000</v>
          </cell>
        </row>
        <row r="44">
          <cell r="A44">
            <v>30</v>
          </cell>
          <cell r="B44" t="str">
            <v>5 . 2 . 2 . 15</v>
          </cell>
          <cell r="C44" t="str">
            <v>Belanja Perjalanan Dinas</v>
          </cell>
          <cell r="D44">
            <v>57920560</v>
          </cell>
          <cell r="E44">
            <v>11748500</v>
          </cell>
          <cell r="F44">
            <v>17211500</v>
          </cell>
          <cell r="G44">
            <v>17211500</v>
          </cell>
          <cell r="H44">
            <v>11749060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57920560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57920560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11748500</v>
          </cell>
          <cell r="AY44">
            <v>57920560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57920560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57920560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17211500</v>
          </cell>
          <cell r="CP44">
            <v>57920560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57920560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57920560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17211500</v>
          </cell>
          <cell r="EG44">
            <v>57920560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57920560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57920560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11749060</v>
          </cell>
          <cell r="FX44">
            <v>57920560</v>
          </cell>
        </row>
        <row r="45">
          <cell r="A45">
            <v>31</v>
          </cell>
          <cell r="B45" t="str">
            <v>5 . 2 . 2 . 15 . 01</v>
          </cell>
          <cell r="C45" t="str">
            <v>Belanja perjalanan dinas dalam daerah</v>
          </cell>
          <cell r="D45">
            <v>3290000</v>
          </cell>
          <cell r="E45">
            <v>822500</v>
          </cell>
          <cell r="F45">
            <v>822500</v>
          </cell>
          <cell r="G45">
            <v>822500</v>
          </cell>
          <cell r="H45">
            <v>822500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3290000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3290000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822500</v>
          </cell>
          <cell r="AY45">
            <v>3290000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3290000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3290000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822500</v>
          </cell>
          <cell r="CP45">
            <v>3290000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3290000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3290000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822500</v>
          </cell>
          <cell r="EG45">
            <v>3290000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3290000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3290000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822500</v>
          </cell>
          <cell r="FX45">
            <v>3290000</v>
          </cell>
        </row>
        <row r="46">
          <cell r="A46">
            <v>32</v>
          </cell>
          <cell r="B46" t="str">
            <v>5 . 2 . 2 . 15 . 02</v>
          </cell>
          <cell r="C46" t="str">
            <v>Belanja perjalanan dinas luar daerah</v>
          </cell>
          <cell r="D46">
            <v>54630560</v>
          </cell>
          <cell r="E46">
            <v>10926000</v>
          </cell>
          <cell r="F46">
            <v>16389000</v>
          </cell>
          <cell r="G46">
            <v>16389000</v>
          </cell>
          <cell r="H46">
            <v>10926560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54630560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54630560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10926000</v>
          </cell>
          <cell r="AY46">
            <v>54630560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54630560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54630560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16389000</v>
          </cell>
          <cell r="CP46">
            <v>54630560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54630560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54630560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16389000</v>
          </cell>
          <cell r="EG46">
            <v>54630560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54630560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54630560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10926560</v>
          </cell>
          <cell r="FX46">
            <v>54630560</v>
          </cell>
        </row>
        <row r="47">
          <cell r="A47">
            <v>33</v>
          </cell>
          <cell r="B47" t="str">
            <v>5 . 2 . 3</v>
          </cell>
          <cell r="C47" t="str">
            <v>Belanja Modal</v>
          </cell>
          <cell r="D47">
            <v>7500000</v>
          </cell>
          <cell r="E47">
            <v>1500000</v>
          </cell>
          <cell r="F47">
            <v>2000000</v>
          </cell>
          <cell r="G47">
            <v>2000000</v>
          </cell>
          <cell r="H47">
            <v>2000000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7500000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7500000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1500000</v>
          </cell>
          <cell r="AY47">
            <v>7500000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7500000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7500000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2000000</v>
          </cell>
          <cell r="CP47">
            <v>7500000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7500000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7500000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2000000</v>
          </cell>
          <cell r="EG47">
            <v>7500000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7500000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7500000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2000000</v>
          </cell>
          <cell r="FX47">
            <v>7500000</v>
          </cell>
        </row>
        <row r="48">
          <cell r="A48">
            <v>34</v>
          </cell>
          <cell r="B48" t="str">
            <v>5 . 2 . 3 . 27</v>
          </cell>
          <cell r="C48" t="str">
            <v>Belanja Modal Pengadaan Buku / Kepustakaan</v>
          </cell>
          <cell r="D48">
            <v>7500000</v>
          </cell>
          <cell r="E48">
            <v>1500000</v>
          </cell>
          <cell r="F48">
            <v>2000000</v>
          </cell>
          <cell r="G48">
            <v>2000000</v>
          </cell>
          <cell r="H48">
            <v>2000000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7500000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7500000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1500000</v>
          </cell>
          <cell r="AY48">
            <v>7500000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7500000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7500000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2000000</v>
          </cell>
          <cell r="CP48">
            <v>7500000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7500000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7500000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2000000</v>
          </cell>
          <cell r="EG48">
            <v>7500000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7500000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7500000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2000000</v>
          </cell>
          <cell r="FX48">
            <v>7500000</v>
          </cell>
        </row>
        <row r="49">
          <cell r="A49">
            <v>35</v>
          </cell>
          <cell r="B49" t="str">
            <v>5 . 2 . 3 . 27 . 30</v>
          </cell>
          <cell r="C49" t="str">
            <v>Belanja modal pengadaan  buku / kepustakaan lainnya</v>
          </cell>
          <cell r="D49">
            <v>7500000</v>
          </cell>
          <cell r="E49">
            <v>1500000</v>
          </cell>
          <cell r="F49">
            <v>2000000</v>
          </cell>
          <cell r="G49">
            <v>2000000</v>
          </cell>
          <cell r="H49">
            <v>2000000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7500000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7500000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1500000</v>
          </cell>
          <cell r="AY49">
            <v>7500000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7500000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7500000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2000000</v>
          </cell>
          <cell r="CP49">
            <v>7500000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7500000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7500000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2000000</v>
          </cell>
          <cell r="EG49">
            <v>7500000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7500000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7500000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2000000</v>
          </cell>
          <cell r="FX49">
            <v>7500000</v>
          </cell>
        </row>
        <row r="50">
          <cell r="A50">
            <v>36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1.20 . 1.20.03 . 26 . 07</v>
          </cell>
          <cell r="C15" t="str">
            <v>Peningkatan Pelayanan Bantuan Hukum</v>
          </cell>
          <cell r="D15">
            <v>774636700</v>
          </cell>
          <cell r="E15">
            <v>260341400</v>
          </cell>
          <cell r="F15">
            <v>295353900</v>
          </cell>
          <cell r="G15">
            <v>149441400</v>
          </cell>
          <cell r="H15">
            <v>69500000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774636700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774636700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260341400</v>
          </cell>
          <cell r="AY15">
            <v>774636700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774636700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774636700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295353900</v>
          </cell>
          <cell r="CP15">
            <v>774636700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774636700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774636700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149441400</v>
          </cell>
          <cell r="EG15">
            <v>774636700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774636700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774636700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69500000</v>
          </cell>
          <cell r="FX15">
            <v>774636700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196750000</v>
          </cell>
          <cell r="E16">
            <v>37650000</v>
          </cell>
          <cell r="F16">
            <v>91150000</v>
          </cell>
          <cell r="G16">
            <v>55950000</v>
          </cell>
          <cell r="H16">
            <v>11500000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196750000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196750000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37650000</v>
          </cell>
          <cell r="AY16">
            <v>196750000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196750000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196750000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91150000</v>
          </cell>
          <cell r="CP16">
            <v>196750000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196750000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196750000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55950000</v>
          </cell>
          <cell r="EG16">
            <v>196750000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196750000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196750000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11500000</v>
          </cell>
          <cell r="FX16">
            <v>196750000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123500000</v>
          </cell>
          <cell r="E17">
            <v>27650000</v>
          </cell>
          <cell r="F17">
            <v>45600000</v>
          </cell>
          <cell r="G17">
            <v>43250000</v>
          </cell>
          <cell r="H17">
            <v>11500000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123500000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123500000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27650000</v>
          </cell>
          <cell r="AY17">
            <v>123500000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123500000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123500000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45600000</v>
          </cell>
          <cell r="CP17">
            <v>123500000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123500000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123500000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43250000</v>
          </cell>
          <cell r="EG17">
            <v>123500000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123500000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123500000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11500000</v>
          </cell>
          <cell r="FX17">
            <v>123500000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4650000</v>
          </cell>
          <cell r="F18">
            <v>0</v>
          </cell>
          <cell r="G18">
            <v>4650000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4650000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4650000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4200000</v>
          </cell>
          <cell r="E19">
            <v>0</v>
          </cell>
          <cell r="F19">
            <v>2100000</v>
          </cell>
          <cell r="G19">
            <v>2100000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4200000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4200000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4200000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4200000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4200000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2100000</v>
          </cell>
          <cell r="CP19">
            <v>4200000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4200000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4200000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2100000</v>
          </cell>
          <cell r="EG19">
            <v>4200000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4200000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4200000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4200000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11000000</v>
          </cell>
          <cell r="E20">
            <v>0</v>
          </cell>
          <cell r="F20">
            <v>9000000</v>
          </cell>
          <cell r="G20">
            <v>2000000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11000000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11000000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11000000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11000000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9000000</v>
          </cell>
          <cell r="CP20">
            <v>11000000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11000000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11000000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2000000</v>
          </cell>
          <cell r="EG20">
            <v>11000000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11000000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11000000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11000000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103500000</v>
          </cell>
          <cell r="E21">
            <v>23000000</v>
          </cell>
          <cell r="F21">
            <v>34500000</v>
          </cell>
          <cell r="G21">
            <v>34500000</v>
          </cell>
          <cell r="H21">
            <v>11500000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103500000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103500000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23000000</v>
          </cell>
          <cell r="AY21">
            <v>103500000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103500000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103500000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34500000</v>
          </cell>
          <cell r="CP21">
            <v>103500000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103500000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103500000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34500000</v>
          </cell>
          <cell r="EG21">
            <v>103500000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103500000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103500000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11500000</v>
          </cell>
          <cell r="FX21">
            <v>103500000</v>
          </cell>
        </row>
        <row r="22">
          <cell r="A22">
            <v>8</v>
          </cell>
          <cell r="B22" t="str">
            <v>5 . 2 . 1 . 02</v>
          </cell>
          <cell r="C22" t="str">
            <v>Honorarium Non PNS</v>
          </cell>
          <cell r="D22">
            <v>73250000</v>
          </cell>
          <cell r="E22">
            <v>10000000</v>
          </cell>
          <cell r="F22">
            <v>45550000</v>
          </cell>
          <cell r="G22">
            <v>12700000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73250000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73250000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10000000</v>
          </cell>
          <cell r="AY22">
            <v>73250000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73250000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73250000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45550000</v>
          </cell>
          <cell r="CP22">
            <v>73250000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73250000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73250000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12700000</v>
          </cell>
          <cell r="EG22">
            <v>73250000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73250000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73250000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73250000</v>
          </cell>
        </row>
        <row r="23">
          <cell r="A23">
            <v>9</v>
          </cell>
          <cell r="B23" t="str">
            <v>5 . 2 . 1 . 02 . 01</v>
          </cell>
          <cell r="C23" t="str">
            <v>Honorarium Tenaga Ahli/ Instruktur/ Narasumber</v>
          </cell>
          <cell r="D23">
            <v>66000000</v>
          </cell>
          <cell r="E23">
            <v>10000000</v>
          </cell>
          <cell r="F23">
            <v>41000000</v>
          </cell>
          <cell r="G23">
            <v>10000000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66000000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66000000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10000000</v>
          </cell>
          <cell r="AY23">
            <v>66000000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66000000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66000000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41000000</v>
          </cell>
          <cell r="CP23">
            <v>66000000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66000000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66000000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10000000</v>
          </cell>
          <cell r="EG23">
            <v>66000000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66000000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66000000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66000000</v>
          </cell>
        </row>
        <row r="24">
          <cell r="A24">
            <v>10</v>
          </cell>
          <cell r="B24" t="str">
            <v>5 . 2 . 1 . 02 . 04</v>
          </cell>
          <cell r="C24" t="str">
            <v>Honorarium Non PNS Lainnya</v>
          </cell>
          <cell r="D24">
            <v>7250000</v>
          </cell>
          <cell r="E24">
            <v>0</v>
          </cell>
          <cell r="F24">
            <v>4550000</v>
          </cell>
          <cell r="G24">
            <v>2700000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7250000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7250000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7250000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7250000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7250000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4550000</v>
          </cell>
          <cell r="CP24">
            <v>7250000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7250000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7250000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2700000</v>
          </cell>
          <cell r="EG24">
            <v>7250000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7250000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7250000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7250000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577886700</v>
          </cell>
          <cell r="E25">
            <v>222691400</v>
          </cell>
          <cell r="F25">
            <v>204203900</v>
          </cell>
          <cell r="G25">
            <v>93491400</v>
          </cell>
          <cell r="H25">
            <v>58000000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577886700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577886700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222691400</v>
          </cell>
          <cell r="AY25">
            <v>577886700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577886700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577886700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204203900</v>
          </cell>
          <cell r="CP25">
            <v>577886700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577886700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577886700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93491400</v>
          </cell>
          <cell r="EG25">
            <v>577886700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577886700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577886700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58000000</v>
          </cell>
          <cell r="FX25">
            <v>577886700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0</v>
          </cell>
          <cell r="F26">
            <v>1000000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1000000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0</v>
          </cell>
          <cell r="F27">
            <v>1000000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5 . 2 . 2 . 02</v>
          </cell>
          <cell r="C28" t="str">
            <v>Belanja Bahan/Material</v>
          </cell>
          <cell r="D28">
            <v>5000000</v>
          </cell>
          <cell r="E28">
            <v>0</v>
          </cell>
          <cell r="F28">
            <v>3000000</v>
          </cell>
          <cell r="G28">
            <v>2500000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5000000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5000000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5000000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3000000</v>
          </cell>
          <cell r="CP28">
            <v>5000000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5000000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5000000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2500000</v>
          </cell>
          <cell r="EG28">
            <v>5000000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5000000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5000000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5000000</v>
          </cell>
        </row>
        <row r="29">
          <cell r="A29">
            <v>15</v>
          </cell>
          <cell r="B29" t="str">
            <v>5 . 2 . 2 . 02 . 07</v>
          </cell>
          <cell r="C29" t="str">
            <v>Belanja Perlengkapan Peserta</v>
          </cell>
          <cell r="D29">
            <v>5000000</v>
          </cell>
          <cell r="E29">
            <v>0</v>
          </cell>
          <cell r="F29">
            <v>3000000</v>
          </cell>
          <cell r="G29">
            <v>2500000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5000000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</v>
          </cell>
          <cell r="CP29">
            <v>5000000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2500000</v>
          </cell>
          <cell r="EG29">
            <v>5000000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5000000</v>
          </cell>
        </row>
        <row r="30">
          <cell r="A30">
            <v>16</v>
          </cell>
          <cell r="B30" t="str">
            <v>5 . 2 . 2 . 03</v>
          </cell>
          <cell r="C30" t="str">
            <v>Belanja Jasa Kantor</v>
          </cell>
          <cell r="D30">
            <v>107750000</v>
          </cell>
          <cell r="E30">
            <v>66375000</v>
          </cell>
          <cell r="F30">
            <v>41025000</v>
          </cell>
          <cell r="G30">
            <v>350000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107750000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107750000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66375000</v>
          </cell>
          <cell r="AY30">
            <v>107750000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107750000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107750000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41025000</v>
          </cell>
          <cell r="CP30">
            <v>107750000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107750000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107750000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350000</v>
          </cell>
          <cell r="EG30">
            <v>107750000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107750000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107750000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107750000</v>
          </cell>
        </row>
        <row r="31">
          <cell r="A31">
            <v>17</v>
          </cell>
          <cell r="B31" t="str">
            <v>5 . 2 . 2 . 03 . 12</v>
          </cell>
          <cell r="C31" t="str">
            <v>Belanja transportasi dan akomodasi</v>
          </cell>
          <cell r="D31">
            <v>106875000</v>
          </cell>
          <cell r="E31">
            <v>66375000</v>
          </cell>
          <cell r="F31">
            <v>40500000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106875000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106875000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66375000</v>
          </cell>
          <cell r="AY31">
            <v>106875000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106875000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106875000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40500000</v>
          </cell>
          <cell r="CP31">
            <v>106875000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106875000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106875000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106875000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106875000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106875000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106875000</v>
          </cell>
        </row>
        <row r="32">
          <cell r="A32">
            <v>18</v>
          </cell>
          <cell r="B32" t="str">
            <v>5 . 2 . 2 . 03 . 13</v>
          </cell>
          <cell r="C32" t="str">
            <v>Belanja Dokumentasi</v>
          </cell>
          <cell r="D32">
            <v>875000</v>
          </cell>
          <cell r="E32">
            <v>0</v>
          </cell>
          <cell r="F32">
            <v>525000</v>
          </cell>
          <cell r="G32">
            <v>350000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875000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875000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875000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875000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875000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525000</v>
          </cell>
          <cell r="CP32">
            <v>875000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875000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875000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350000</v>
          </cell>
          <cell r="EG32">
            <v>875000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875000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875000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875000</v>
          </cell>
        </row>
        <row r="33">
          <cell r="A33">
            <v>19</v>
          </cell>
          <cell r="B33" t="str">
            <v>5 . 2 . 2 . 06</v>
          </cell>
          <cell r="C33" t="str">
            <v>Belanja Cetak dan Penggandaan</v>
          </cell>
          <cell r="D33">
            <v>51375000</v>
          </cell>
          <cell r="E33">
            <v>39375000</v>
          </cell>
          <cell r="F33">
            <v>8250000</v>
          </cell>
          <cell r="G33">
            <v>3750000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51375000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51375000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39375000</v>
          </cell>
          <cell r="AY33">
            <v>51375000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51375000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51375000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8250000</v>
          </cell>
          <cell r="CP33">
            <v>51375000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51375000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51375000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3750000</v>
          </cell>
          <cell r="EG33">
            <v>51375000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51375000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51375000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51375000</v>
          </cell>
        </row>
        <row r="34">
          <cell r="A34">
            <v>20</v>
          </cell>
          <cell r="B34" t="str">
            <v>5 . 2 . 2 . 06 . 01</v>
          </cell>
          <cell r="C34" t="str">
            <v>Belanja cetak</v>
          </cell>
          <cell r="D34">
            <v>39625000</v>
          </cell>
          <cell r="E34">
            <v>35625000</v>
          </cell>
          <cell r="F34">
            <v>4000000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39625000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39625000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35625000</v>
          </cell>
          <cell r="AY34">
            <v>39625000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39625000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39625000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4000000</v>
          </cell>
          <cell r="CP34">
            <v>39625000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39625000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39625000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39625000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39625000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39625000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39625000</v>
          </cell>
        </row>
        <row r="35">
          <cell r="A35">
            <v>21</v>
          </cell>
          <cell r="B35" t="str">
            <v>5 . 2 . 2 . 06 . 02</v>
          </cell>
          <cell r="C35" t="str">
            <v>Belanja Penggandaan/Fotocopy</v>
          </cell>
          <cell r="D35">
            <v>10250000</v>
          </cell>
          <cell r="E35">
            <v>3750000</v>
          </cell>
          <cell r="F35">
            <v>3750000</v>
          </cell>
          <cell r="G35">
            <v>2750000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10250000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10250000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3750000</v>
          </cell>
          <cell r="AY35">
            <v>10250000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10250000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10250000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3750000</v>
          </cell>
          <cell r="CP35">
            <v>10250000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10250000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10250000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2750000</v>
          </cell>
          <cell r="EG35">
            <v>10250000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10250000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10250000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10250000</v>
          </cell>
        </row>
        <row r="36">
          <cell r="A36">
            <v>22</v>
          </cell>
          <cell r="B36" t="str">
            <v>5 . 2 . 2 . 06 . 03</v>
          </cell>
          <cell r="C36" t="str">
            <v>Belanja Cetak Spanduk</v>
          </cell>
          <cell r="D36">
            <v>1500000</v>
          </cell>
          <cell r="E36">
            <v>0</v>
          </cell>
          <cell r="F36">
            <v>500000</v>
          </cell>
          <cell r="G36">
            <v>1000000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1500000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1500000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1500000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1500000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1500000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500000</v>
          </cell>
          <cell r="CP36">
            <v>1500000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1500000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1500000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1000000</v>
          </cell>
          <cell r="EG36">
            <v>1500000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1500000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1500000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1500000</v>
          </cell>
        </row>
        <row r="37">
          <cell r="A37">
            <v>23</v>
          </cell>
          <cell r="B37" t="str">
            <v>5 . 2 . 2 . 07</v>
          </cell>
          <cell r="C37" t="str">
            <v>Belanja Sewa Rumah / Gedung / Gudang / Parkir</v>
          </cell>
          <cell r="D37">
            <v>3000000</v>
          </cell>
          <cell r="E37">
            <v>0</v>
          </cell>
          <cell r="F37">
            <v>0</v>
          </cell>
          <cell r="G37">
            <v>3000000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3000000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3000000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3000000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3000000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3000000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3000000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3000000</v>
          </cell>
          <cell r="EG37">
            <v>3000000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3000000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3000000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3000000</v>
          </cell>
        </row>
        <row r="38">
          <cell r="A38">
            <v>24</v>
          </cell>
          <cell r="B38" t="str">
            <v>5 . 2 . 2 . 07 . 03</v>
          </cell>
          <cell r="C38" t="str">
            <v>Belanja sewa ruang rapat/pertemuan</v>
          </cell>
          <cell r="D38">
            <v>3000000</v>
          </cell>
          <cell r="E38">
            <v>0</v>
          </cell>
          <cell r="F38">
            <v>0</v>
          </cell>
          <cell r="G38">
            <v>3000000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3000000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3000000</v>
          </cell>
          <cell r="EG38">
            <v>3000000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3000000</v>
          </cell>
        </row>
        <row r="39">
          <cell r="A39">
            <v>25</v>
          </cell>
          <cell r="B39" t="str">
            <v>5 . 2 . 2 . 08</v>
          </cell>
          <cell r="C39" t="str">
            <v>Belanja Sewa Sarana Mobilitas</v>
          </cell>
          <cell r="D39">
            <v>32700000</v>
          </cell>
          <cell r="E39">
            <v>21500000</v>
          </cell>
          <cell r="F39">
            <v>11200000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32700000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32700000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21500000</v>
          </cell>
          <cell r="AY39">
            <v>32700000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32700000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32700000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11200000</v>
          </cell>
          <cell r="CP39">
            <v>32700000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32700000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32700000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32700000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32700000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32700000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32700000</v>
          </cell>
        </row>
        <row r="40">
          <cell r="A40">
            <v>26</v>
          </cell>
          <cell r="B40" t="str">
            <v>5 . 2 . 2 . 08 . 01</v>
          </cell>
          <cell r="C40" t="str">
            <v>Belanja sewa Sarana Mobilitas Darat</v>
          </cell>
          <cell r="D40">
            <v>32700000</v>
          </cell>
          <cell r="E40">
            <v>21500000</v>
          </cell>
          <cell r="F40">
            <v>11200000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32700000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32700000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21500000</v>
          </cell>
          <cell r="AY40">
            <v>32700000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32700000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32700000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11200000</v>
          </cell>
          <cell r="CP40">
            <v>32700000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32700000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32700000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32700000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32700000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32700000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32700000</v>
          </cell>
        </row>
        <row r="41">
          <cell r="A41">
            <v>27</v>
          </cell>
          <cell r="B41" t="str">
            <v>5 . 2 . 2 . 11</v>
          </cell>
          <cell r="C41" t="str">
            <v>Belanja Makanan dan  Minuman</v>
          </cell>
          <cell r="D41">
            <v>9587500</v>
          </cell>
          <cell r="E41">
            <v>4950000</v>
          </cell>
          <cell r="F41">
            <v>1237500</v>
          </cell>
          <cell r="G41">
            <v>3400000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9587500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9587500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4950000</v>
          </cell>
          <cell r="AY41">
            <v>9587500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9587500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9587500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1237500</v>
          </cell>
          <cell r="CP41">
            <v>9587500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9587500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9587500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3400000</v>
          </cell>
          <cell r="EG41">
            <v>9587500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9587500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9587500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9587500</v>
          </cell>
        </row>
        <row r="42">
          <cell r="A42">
            <v>28</v>
          </cell>
          <cell r="B42" t="str">
            <v>5 . 2 . 2 . 11 . 04</v>
          </cell>
          <cell r="C42" t="str">
            <v>Belanja makanan dan minuman pelaksanaan kegiatan</v>
          </cell>
          <cell r="D42">
            <v>9587500</v>
          </cell>
          <cell r="E42">
            <v>4950000</v>
          </cell>
          <cell r="F42">
            <v>1237500</v>
          </cell>
          <cell r="G42">
            <v>3400000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9587500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9587500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4950000</v>
          </cell>
          <cell r="AY42">
            <v>9587500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9587500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9587500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1237500</v>
          </cell>
          <cell r="CP42">
            <v>9587500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9587500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9587500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3400000</v>
          </cell>
          <cell r="EG42">
            <v>9587500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9587500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9587500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9587500</v>
          </cell>
        </row>
        <row r="43">
          <cell r="A43">
            <v>29</v>
          </cell>
          <cell r="B43" t="str">
            <v>5 . 2 . 2 . 15</v>
          </cell>
          <cell r="C43" t="str">
            <v>Belanja Perjalanan Dinas</v>
          </cell>
          <cell r="D43">
            <v>127474200</v>
          </cell>
          <cell r="E43">
            <v>42491400</v>
          </cell>
          <cell r="F43">
            <v>42491400</v>
          </cell>
          <cell r="G43">
            <v>32491400</v>
          </cell>
          <cell r="H43">
            <v>10000000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127474200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127474200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42491400</v>
          </cell>
          <cell r="AY43">
            <v>127474200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127474200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127474200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42491400</v>
          </cell>
          <cell r="CP43">
            <v>127474200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127474200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127474200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32491400</v>
          </cell>
          <cell r="EG43">
            <v>127474200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127474200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127474200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10000000</v>
          </cell>
          <cell r="FX43">
            <v>127474200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127474200</v>
          </cell>
          <cell r="E44">
            <v>42491400</v>
          </cell>
          <cell r="F44">
            <v>42491400</v>
          </cell>
          <cell r="G44">
            <v>32491400</v>
          </cell>
          <cell r="H44">
            <v>10000000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127474200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127474200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42491400</v>
          </cell>
          <cell r="AY44">
            <v>127474200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127474200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127474200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42491400</v>
          </cell>
          <cell r="CP44">
            <v>127474200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127474200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127474200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32491400</v>
          </cell>
          <cell r="EG44">
            <v>127474200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127474200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127474200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10000000</v>
          </cell>
          <cell r="FX44">
            <v>127474200</v>
          </cell>
        </row>
        <row r="45">
          <cell r="A45">
            <v>31</v>
          </cell>
          <cell r="B45" t="str">
            <v>5 . 2 . 2 . 21</v>
          </cell>
          <cell r="C45" t="str">
            <v>Belanja Jasa Konsultansi</v>
          </cell>
          <cell r="D45">
            <v>240000000</v>
          </cell>
          <cell r="E45">
            <v>48000000</v>
          </cell>
          <cell r="F45">
            <v>96000000</v>
          </cell>
          <cell r="G45">
            <v>48000000</v>
          </cell>
          <cell r="H45">
            <v>48000000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240000000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240000000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48000000</v>
          </cell>
          <cell r="AY45">
            <v>240000000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240000000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240000000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96000000</v>
          </cell>
          <cell r="CP45">
            <v>240000000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240000000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240000000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48000000</v>
          </cell>
          <cell r="EG45">
            <v>240000000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240000000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240000000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48000000</v>
          </cell>
          <cell r="FX45">
            <v>240000000</v>
          </cell>
        </row>
        <row r="46">
          <cell r="A46">
            <v>32</v>
          </cell>
          <cell r="B46" t="str">
            <v>5 . 2 . 2 . 21 . 04</v>
          </cell>
          <cell r="C46" t="str">
            <v>Belanja Jasa Konsultasi Hukum</v>
          </cell>
          <cell r="D46">
            <v>240000000</v>
          </cell>
          <cell r="E46">
            <v>48000000</v>
          </cell>
          <cell r="F46">
            <v>96000000</v>
          </cell>
          <cell r="G46">
            <v>48000000</v>
          </cell>
          <cell r="H46">
            <v>48000000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240000000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240000000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48000000</v>
          </cell>
          <cell r="AY46">
            <v>240000000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240000000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240000000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96000000</v>
          </cell>
          <cell r="CP46">
            <v>240000000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240000000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240000000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48000000</v>
          </cell>
          <cell r="EG46">
            <v>240000000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240000000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240000000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48000000</v>
          </cell>
          <cell r="FX46">
            <v>240000000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1.20 . 1.20.03 . 27 . 01</v>
          </cell>
          <cell r="C15" t="str">
            <v>Fasilitasi penyiapan data dan informasi pendukung proses pemekaran daerah</v>
          </cell>
          <cell r="D15">
            <v>154155000</v>
          </cell>
          <cell r="E15">
            <v>39260000</v>
          </cell>
          <cell r="F15">
            <v>59800000</v>
          </cell>
          <cell r="G15">
            <v>55095000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154155000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154155000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39260000</v>
          </cell>
          <cell r="AY15">
            <v>154155000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154155000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154155000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59800000</v>
          </cell>
          <cell r="CP15">
            <v>154155000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154155000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154155000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55095000</v>
          </cell>
          <cell r="EG15">
            <v>154155000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154155000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154155000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154155000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91300000</v>
          </cell>
          <cell r="E16">
            <v>21100000</v>
          </cell>
          <cell r="F16">
            <v>36850000</v>
          </cell>
          <cell r="G16">
            <v>33350000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91300000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91300000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21100000</v>
          </cell>
          <cell r="AY16">
            <v>91300000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91300000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91300000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36850000</v>
          </cell>
          <cell r="CP16">
            <v>91300000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91300000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91300000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33350000</v>
          </cell>
          <cell r="EG16">
            <v>91300000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91300000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91300000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91300000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86800000</v>
          </cell>
          <cell r="E17">
            <v>19600000</v>
          </cell>
          <cell r="F17">
            <v>35350000</v>
          </cell>
          <cell r="G17">
            <v>31850000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86800000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86800000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19600000</v>
          </cell>
          <cell r="AY17">
            <v>86800000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86800000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86800000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35350000</v>
          </cell>
          <cell r="CP17">
            <v>86800000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86800000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86800000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31850000</v>
          </cell>
          <cell r="EG17">
            <v>86800000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86800000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86800000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86800000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1300000</v>
          </cell>
          <cell r="F18">
            <v>1300000</v>
          </cell>
          <cell r="G18">
            <v>1300000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1300000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1300000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3900000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34500000</v>
          </cell>
          <cell r="E19">
            <v>11000000</v>
          </cell>
          <cell r="F19">
            <v>13500000</v>
          </cell>
          <cell r="G19">
            <v>10000000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34500000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34500000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11000000</v>
          </cell>
          <cell r="AY19">
            <v>34500000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34500000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34500000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13500000</v>
          </cell>
          <cell r="CP19">
            <v>34500000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34500000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34500000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10000000</v>
          </cell>
          <cell r="EG19">
            <v>34500000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34500000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34500000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34500000</v>
          </cell>
        </row>
        <row r="20">
          <cell r="A20">
            <v>6</v>
          </cell>
          <cell r="B20" t="str">
            <v>5 . 2 . 1 . 01 . 09</v>
          </cell>
          <cell r="C20" t="str">
            <v>Honor Tim Internal</v>
          </cell>
          <cell r="D20">
            <v>14600000</v>
          </cell>
          <cell r="E20">
            <v>7300000</v>
          </cell>
          <cell r="F20">
            <v>3650000</v>
          </cell>
          <cell r="G20">
            <v>3650000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14600000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14600000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7300000</v>
          </cell>
          <cell r="AY20">
            <v>14600000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14600000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3650000</v>
          </cell>
          <cell r="CP20">
            <v>14600000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14600000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14600000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3650000</v>
          </cell>
          <cell r="EG20">
            <v>14600000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14600000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14600000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14600000</v>
          </cell>
        </row>
        <row r="21">
          <cell r="A21">
            <v>7</v>
          </cell>
          <cell r="B21" t="str">
            <v>5 . 2 . 1 . 01 . 10</v>
          </cell>
          <cell r="C21" t="str">
            <v>Honorarium Tim Lintas SKPD</v>
          </cell>
          <cell r="D21">
            <v>33800000</v>
          </cell>
          <cell r="E21">
            <v>0</v>
          </cell>
          <cell r="F21">
            <v>16900000</v>
          </cell>
          <cell r="G21">
            <v>16900000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33800000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33800000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33800000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33800000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33800000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16900000</v>
          </cell>
          <cell r="CP21">
            <v>33800000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33800000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33800000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16900000</v>
          </cell>
          <cell r="EG21">
            <v>33800000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33800000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33800000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33800000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4500000</v>
          </cell>
          <cell r="E22">
            <v>1500000</v>
          </cell>
          <cell r="F22">
            <v>1500000</v>
          </cell>
          <cell r="G22">
            <v>1500000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1500000</v>
          </cell>
          <cell r="AY22">
            <v>4500000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1500000</v>
          </cell>
          <cell r="CP22">
            <v>4500000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1500000</v>
          </cell>
          <cell r="EG22">
            <v>4500000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4500000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4500000</v>
          </cell>
          <cell r="E23">
            <v>1500000</v>
          </cell>
          <cell r="F23">
            <v>1500000</v>
          </cell>
          <cell r="G23">
            <v>1500000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4500000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4500000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1500000</v>
          </cell>
          <cell r="AY23">
            <v>4500000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4500000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4500000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1500000</v>
          </cell>
          <cell r="CP23">
            <v>4500000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4500000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4500000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4500000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4500000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4500000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4500000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62855000</v>
          </cell>
          <cell r="E24">
            <v>18160000</v>
          </cell>
          <cell r="F24">
            <v>22950000</v>
          </cell>
          <cell r="G24">
            <v>21745000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62855000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62855000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18160000</v>
          </cell>
          <cell r="AY24">
            <v>62855000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62855000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62855000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22950000</v>
          </cell>
          <cell r="CP24">
            <v>62855000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62855000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62855000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21745000</v>
          </cell>
          <cell r="EG24">
            <v>62855000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62855000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62855000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62855000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1150000</v>
          </cell>
          <cell r="E25">
            <v>360000</v>
          </cell>
          <cell r="F25">
            <v>445000</v>
          </cell>
          <cell r="G25">
            <v>345000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1150000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1150000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360000</v>
          </cell>
          <cell r="AY25">
            <v>1150000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1150000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1150000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445000</v>
          </cell>
          <cell r="CP25">
            <v>1150000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1150000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1150000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345000</v>
          </cell>
          <cell r="EG25">
            <v>1150000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1150000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1150000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1150000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300000</v>
          </cell>
          <cell r="F26">
            <v>400000</v>
          </cell>
          <cell r="G26">
            <v>300000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300000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150000</v>
          </cell>
          <cell r="E27">
            <v>60000</v>
          </cell>
          <cell r="F27">
            <v>45000</v>
          </cell>
          <cell r="G27">
            <v>45000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60000</v>
          </cell>
          <cell r="AY27">
            <v>150000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45000</v>
          </cell>
          <cell r="CP27">
            <v>150000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45000</v>
          </cell>
          <cell r="EG27">
            <v>150000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150000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400000</v>
          </cell>
          <cell r="E28">
            <v>100000</v>
          </cell>
          <cell r="F28">
            <v>100000</v>
          </cell>
          <cell r="G28">
            <v>200000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100000</v>
          </cell>
          <cell r="AY28">
            <v>400000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100000</v>
          </cell>
          <cell r="CP28">
            <v>400000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200000</v>
          </cell>
          <cell r="EG28">
            <v>400000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400000</v>
          </cell>
        </row>
        <row r="29">
          <cell r="A29">
            <v>15</v>
          </cell>
          <cell r="B29" t="str">
            <v>5 . 2 . 2 . 03 . 13</v>
          </cell>
          <cell r="C29" t="str">
            <v>Belanja Dokumentasi</v>
          </cell>
          <cell r="D29">
            <v>400000</v>
          </cell>
          <cell r="E29">
            <v>100000</v>
          </cell>
          <cell r="F29">
            <v>100000</v>
          </cell>
          <cell r="G29">
            <v>200000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100000</v>
          </cell>
          <cell r="AY29">
            <v>400000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100000</v>
          </cell>
          <cell r="CP29">
            <v>400000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200000</v>
          </cell>
          <cell r="EG29">
            <v>400000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400000</v>
          </cell>
        </row>
        <row r="30">
          <cell r="A30">
            <v>16</v>
          </cell>
          <cell r="B30" t="str">
            <v>5 . 2 . 2 . 06</v>
          </cell>
          <cell r="C30" t="str">
            <v>Belanja Cetak dan Penggandaan</v>
          </cell>
          <cell r="D30">
            <v>6100000</v>
          </cell>
          <cell r="E30">
            <v>1200000</v>
          </cell>
          <cell r="F30">
            <v>1200000</v>
          </cell>
          <cell r="G30">
            <v>3700000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6100000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6100000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1200000</v>
          </cell>
          <cell r="AY30">
            <v>6100000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6100000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6100000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1200000</v>
          </cell>
          <cell r="CP30">
            <v>6100000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6100000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6100000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3700000</v>
          </cell>
          <cell r="EG30">
            <v>6100000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6100000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6100000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6100000</v>
          </cell>
        </row>
        <row r="31">
          <cell r="A31">
            <v>17</v>
          </cell>
          <cell r="B31" t="str">
            <v>5 . 2 . 2 . 06 . 01</v>
          </cell>
          <cell r="C31" t="str">
            <v>Belanja cetak</v>
          </cell>
          <cell r="D31">
            <v>2500000</v>
          </cell>
          <cell r="E31">
            <v>0</v>
          </cell>
          <cell r="F31">
            <v>0</v>
          </cell>
          <cell r="G31">
            <v>2500000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2500000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2500000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2500000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2500000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2500000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2500000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2500000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2500000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2500000</v>
          </cell>
          <cell r="EG31">
            <v>2500000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2500000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2500000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2500000</v>
          </cell>
        </row>
        <row r="32">
          <cell r="A32">
            <v>18</v>
          </cell>
          <cell r="B32" t="str">
            <v>5 . 2 . 2 . 06 . 02</v>
          </cell>
          <cell r="C32" t="str">
            <v>Belanja Penggandaan/Fotocopy</v>
          </cell>
          <cell r="D32">
            <v>3000000</v>
          </cell>
          <cell r="E32">
            <v>1000000</v>
          </cell>
          <cell r="F32">
            <v>1000000</v>
          </cell>
          <cell r="G32">
            <v>1000000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1000000</v>
          </cell>
          <cell r="AY32">
            <v>3000000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1000000</v>
          </cell>
          <cell r="CP32">
            <v>3000000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1000000</v>
          </cell>
          <cell r="EG32">
            <v>3000000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3000000</v>
          </cell>
        </row>
        <row r="33">
          <cell r="A33">
            <v>19</v>
          </cell>
          <cell r="B33" t="str">
            <v>5 . 2 . 2 . 06 . 03</v>
          </cell>
          <cell r="C33" t="str">
            <v>Belanja Cetak Spanduk</v>
          </cell>
          <cell r="D33">
            <v>600000</v>
          </cell>
          <cell r="E33">
            <v>200000</v>
          </cell>
          <cell r="F33">
            <v>200000</v>
          </cell>
          <cell r="G33">
            <v>200000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200000</v>
          </cell>
          <cell r="AY33">
            <v>600000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200000</v>
          </cell>
          <cell r="CP33">
            <v>600000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200000</v>
          </cell>
          <cell r="EG33">
            <v>600000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600000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17455000</v>
          </cell>
          <cell r="E34">
            <v>5000000</v>
          </cell>
          <cell r="F34">
            <v>6455000</v>
          </cell>
          <cell r="G34">
            <v>6000000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17455000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17455000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5000000</v>
          </cell>
          <cell r="AY34">
            <v>17455000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17455000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17455000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6455000</v>
          </cell>
          <cell r="CP34">
            <v>17455000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17455000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17455000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6000000</v>
          </cell>
          <cell r="EG34">
            <v>17455000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17455000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17455000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17455000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17455000</v>
          </cell>
          <cell r="E35">
            <v>5000000</v>
          </cell>
          <cell r="F35">
            <v>6455000</v>
          </cell>
          <cell r="G35">
            <v>6000000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17455000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17455000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5000000</v>
          </cell>
          <cell r="AY35">
            <v>17455000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17455000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17455000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6455000</v>
          </cell>
          <cell r="CP35">
            <v>17455000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17455000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17455000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6000000</v>
          </cell>
          <cell r="EG35">
            <v>17455000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17455000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17455000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17455000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37750000</v>
          </cell>
          <cell r="E36">
            <v>11500000</v>
          </cell>
          <cell r="F36">
            <v>14750000</v>
          </cell>
          <cell r="G36">
            <v>11500000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37750000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37750000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11500000</v>
          </cell>
          <cell r="AY36">
            <v>37750000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37750000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37750000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14750000</v>
          </cell>
          <cell r="CP36">
            <v>37750000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37750000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37750000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11500000</v>
          </cell>
          <cell r="EG36">
            <v>37750000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37750000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37750000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37750000</v>
          </cell>
        </row>
        <row r="37">
          <cell r="A37">
            <v>23</v>
          </cell>
          <cell r="B37" t="str">
            <v>5 . 2 . 2 . 15 . 01</v>
          </cell>
          <cell r="C37" t="str">
            <v>Belanja perjalanan dinas dalam daerah</v>
          </cell>
          <cell r="D37">
            <v>5000000</v>
          </cell>
          <cell r="E37">
            <v>1500000</v>
          </cell>
          <cell r="F37">
            <v>2000000</v>
          </cell>
          <cell r="G37">
            <v>1500000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5000000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1500000</v>
          </cell>
          <cell r="AY37">
            <v>5000000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5000000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5000000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2000000</v>
          </cell>
          <cell r="CP37">
            <v>5000000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5000000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5000000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1500000</v>
          </cell>
          <cell r="EG37">
            <v>5000000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5000000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5000000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5000000</v>
          </cell>
        </row>
        <row r="38">
          <cell r="A38">
            <v>24</v>
          </cell>
          <cell r="B38" t="str">
            <v>5 . 2 . 2 . 15 . 02</v>
          </cell>
          <cell r="C38" t="str">
            <v>Belanja perjalanan dinas luar daerah</v>
          </cell>
          <cell r="D38">
            <v>32750000</v>
          </cell>
          <cell r="E38">
            <v>10000000</v>
          </cell>
          <cell r="F38">
            <v>12750000</v>
          </cell>
          <cell r="G38">
            <v>10000000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32750000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32750000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10000000</v>
          </cell>
          <cell r="AY38">
            <v>32750000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32750000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32750000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12750000</v>
          </cell>
          <cell r="CP38">
            <v>32750000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32750000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32750000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10000000</v>
          </cell>
          <cell r="EG38">
            <v>32750000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32750000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32750000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32750000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1.20 . 1.20.03 . 27 . 04</v>
          </cell>
          <cell r="C15" t="str">
            <v>Fasilitasi pemantapan SOTK pemerintah daerah otonom baru</v>
          </cell>
          <cell r="D15">
            <v>118255000</v>
          </cell>
          <cell r="E15">
            <v>40450000</v>
          </cell>
          <cell r="F15">
            <v>77805000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118255000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118255000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40450000</v>
          </cell>
          <cell r="AY15">
            <v>118255000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118255000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118255000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77805000</v>
          </cell>
          <cell r="CP15">
            <v>118255000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118255000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118255000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118255000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118255000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118255000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118255000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36600000</v>
          </cell>
          <cell r="E16">
            <v>3900000</v>
          </cell>
          <cell r="F16">
            <v>32700000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3900000</v>
          </cell>
          <cell r="AY16">
            <v>36600000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32700000</v>
          </cell>
          <cell r="CP16">
            <v>36600000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36600000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36600000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30300000</v>
          </cell>
          <cell r="E17">
            <v>1500000</v>
          </cell>
          <cell r="F17">
            <v>28800000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30300000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30300000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1500000</v>
          </cell>
          <cell r="AY17">
            <v>30300000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30300000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30300000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28800000</v>
          </cell>
          <cell r="CP17">
            <v>30300000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30300000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30300000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30300000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30300000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30300000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30300000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1500000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27300000</v>
          </cell>
          <cell r="E19">
            <v>0</v>
          </cell>
          <cell r="F19">
            <v>27300000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27300000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27300000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27300000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27300000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27300000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27300000</v>
          </cell>
          <cell r="CP19">
            <v>27300000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27300000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27300000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27300000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27300000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27300000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27300000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1500000</v>
          </cell>
          <cell r="E20">
            <v>0</v>
          </cell>
          <cell r="F20">
            <v>1500000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1500000</v>
          </cell>
          <cell r="CP20">
            <v>1500000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1500000</v>
          </cell>
        </row>
        <row r="21">
          <cell r="A21">
            <v>7</v>
          </cell>
          <cell r="B21" t="str">
            <v>5 . 2 . 1 . 02 . 04</v>
          </cell>
          <cell r="C21" t="str">
            <v>Honorarium Non PNS Lainnya</v>
          </cell>
          <cell r="D21">
            <v>1500000</v>
          </cell>
          <cell r="E21">
            <v>0</v>
          </cell>
          <cell r="F21">
            <v>1500000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1500000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1500000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1500000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1500000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1500000</v>
          </cell>
          <cell r="CP21">
            <v>1500000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1500000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1500000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1500000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1500000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1500000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1500000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4800000</v>
          </cell>
          <cell r="E22">
            <v>2400000</v>
          </cell>
          <cell r="F22">
            <v>2400000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4800000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4800000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2400000</v>
          </cell>
          <cell r="AY22">
            <v>4800000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4800000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4800000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2400000</v>
          </cell>
          <cell r="CP22">
            <v>4800000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4800000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4800000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4800000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4800000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4800000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4800000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4800000</v>
          </cell>
          <cell r="E23">
            <v>2400000</v>
          </cell>
          <cell r="F23">
            <v>2400000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4800000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4800000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2400000</v>
          </cell>
          <cell r="AY23">
            <v>4800000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4800000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4800000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2400000</v>
          </cell>
          <cell r="CP23">
            <v>4800000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4800000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4800000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4800000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4800000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4800000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4800000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81655000</v>
          </cell>
          <cell r="E24">
            <v>36550000</v>
          </cell>
          <cell r="F24">
            <v>45105000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81655000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81655000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36550000</v>
          </cell>
          <cell r="AY24">
            <v>81655000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81655000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81655000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45105000</v>
          </cell>
          <cell r="CP24">
            <v>81655000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81655000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81655000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81655000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81655000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81655000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81655000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1255000</v>
          </cell>
          <cell r="E25">
            <v>650000</v>
          </cell>
          <cell r="F25">
            <v>605000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1255000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1255000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650000</v>
          </cell>
          <cell r="AY25">
            <v>1255000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1255000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1255000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605000</v>
          </cell>
          <cell r="CP25">
            <v>1255000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1255000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1255000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1255000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1255000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1255000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1255000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500000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255000</v>
          </cell>
          <cell r="E27">
            <v>150000</v>
          </cell>
          <cell r="F27">
            <v>105000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255000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255000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</v>
          </cell>
          <cell r="AY27">
            <v>255000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255000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255000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105000</v>
          </cell>
          <cell r="CP27">
            <v>255000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255000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255000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255000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255000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255000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255000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63400000</v>
          </cell>
          <cell r="E28">
            <v>33200000</v>
          </cell>
          <cell r="F28">
            <v>30200000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63400000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63400000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33200000</v>
          </cell>
          <cell r="AY28">
            <v>63400000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63400000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63400000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30200000</v>
          </cell>
          <cell r="CP28">
            <v>63400000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63400000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63400000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63400000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63400000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63400000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63400000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63000000</v>
          </cell>
          <cell r="E29">
            <v>33000000</v>
          </cell>
          <cell r="F29">
            <v>30000000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63000000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63000000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33000000</v>
          </cell>
          <cell r="AY29">
            <v>63000000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63000000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63000000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30000000</v>
          </cell>
          <cell r="CP29">
            <v>63000000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63000000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63000000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63000000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63000000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63000000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63000000</v>
          </cell>
        </row>
        <row r="30">
          <cell r="A30">
            <v>16</v>
          </cell>
          <cell r="B30" t="str">
            <v>5 . 2 . 2 . 03 . 13</v>
          </cell>
          <cell r="C30" t="str">
            <v>Belanja Dokumentasi</v>
          </cell>
          <cell r="D30">
            <v>400000</v>
          </cell>
          <cell r="E30">
            <v>200000</v>
          </cell>
          <cell r="F30">
            <v>200000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200000</v>
          </cell>
          <cell r="AY30">
            <v>400000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200000</v>
          </cell>
          <cell r="CP30">
            <v>400000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400000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400000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4700000</v>
          </cell>
          <cell r="E31">
            <v>1500000</v>
          </cell>
          <cell r="F31">
            <v>3200000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4700000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4700000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1500000</v>
          </cell>
          <cell r="AY31">
            <v>4700000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4700000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4700000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3200000</v>
          </cell>
          <cell r="CP31">
            <v>4700000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4700000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4700000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4700000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4700000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4700000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4700000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1500000</v>
          </cell>
          <cell r="E32">
            <v>0</v>
          </cell>
          <cell r="F32">
            <v>1500000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1500000</v>
          </cell>
          <cell r="CP32">
            <v>1500000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1500000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1500000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3000000</v>
          </cell>
          <cell r="E33">
            <v>1500000</v>
          </cell>
          <cell r="F33">
            <v>1500000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3000000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3000000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1500000</v>
          </cell>
          <cell r="AY33">
            <v>3000000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3000000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1500000</v>
          </cell>
          <cell r="CP33">
            <v>3000000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3000000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3000000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3000000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3000000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3000000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3000000</v>
          </cell>
        </row>
        <row r="34">
          <cell r="A34">
            <v>20</v>
          </cell>
          <cell r="B34" t="str">
            <v>5 . 2 . 2 . 06 . 03</v>
          </cell>
          <cell r="C34" t="str">
            <v>Belanja Cetak Spanduk</v>
          </cell>
          <cell r="D34">
            <v>200000</v>
          </cell>
          <cell r="E34">
            <v>0</v>
          </cell>
          <cell r="F34">
            <v>200000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200000</v>
          </cell>
          <cell r="CP34">
            <v>200000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200000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200000</v>
          </cell>
        </row>
        <row r="35">
          <cell r="A35">
            <v>21</v>
          </cell>
          <cell r="B35" t="str">
            <v>5 . 2 . 2 . 11</v>
          </cell>
          <cell r="C35" t="str">
            <v>Belanja Makanan dan  Minuman</v>
          </cell>
          <cell r="D35">
            <v>12300000</v>
          </cell>
          <cell r="E35">
            <v>1200000</v>
          </cell>
          <cell r="F35">
            <v>11100000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12300000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12300000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1200000</v>
          </cell>
          <cell r="AY35">
            <v>12300000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12300000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12300000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11100000</v>
          </cell>
          <cell r="CP35">
            <v>12300000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12300000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12300000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12300000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12300000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12300000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12300000</v>
          </cell>
        </row>
        <row r="36">
          <cell r="A36">
            <v>22</v>
          </cell>
          <cell r="B36" t="str">
            <v>5 . 2 . 2 . 11 . 04</v>
          </cell>
          <cell r="C36" t="str">
            <v>Belanja makanan dan minuman pelaksanaan kegiatan</v>
          </cell>
          <cell r="D36">
            <v>12300000</v>
          </cell>
          <cell r="E36">
            <v>1200000</v>
          </cell>
          <cell r="F36">
            <v>11100000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12300000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12300000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1200000</v>
          </cell>
          <cell r="AY36">
            <v>12300000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12300000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12300000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11100000</v>
          </cell>
          <cell r="CP36">
            <v>12300000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12300000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12300000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12300000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12300000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12300000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12300000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1.20 . 1.20.03 . 28 . 01</v>
          </cell>
          <cell r="C15" t="str">
            <v>Penyusunan Produk Hukum Bidang Kelembagaan dan Ketatalaksanaan</v>
          </cell>
          <cell r="D15">
            <v>103770000</v>
          </cell>
          <cell r="E15">
            <v>1530000</v>
          </cell>
          <cell r="F15">
            <v>2290000</v>
          </cell>
          <cell r="G15">
            <v>20850000</v>
          </cell>
          <cell r="H15">
            <v>79100000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103770000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103770000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1530000</v>
          </cell>
          <cell r="AY15">
            <v>103770000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103770000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103770000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2290000</v>
          </cell>
          <cell r="CP15">
            <v>103770000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103770000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103770000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20850000</v>
          </cell>
          <cell r="EG15">
            <v>103770000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103770000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103770000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79100000</v>
          </cell>
          <cell r="FX15">
            <v>103770000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36775000</v>
          </cell>
          <cell r="E16">
            <v>830000</v>
          </cell>
          <cell r="F16">
            <v>830000</v>
          </cell>
          <cell r="G16">
            <v>13380000</v>
          </cell>
          <cell r="H16">
            <v>21735000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36775000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36775000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830000</v>
          </cell>
          <cell r="AY16">
            <v>36775000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36775000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36775000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830000</v>
          </cell>
          <cell r="CP16">
            <v>36775000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36775000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36775000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13380000</v>
          </cell>
          <cell r="EG16">
            <v>36775000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36775000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36775000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21735000</v>
          </cell>
          <cell r="FX16">
            <v>36775000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27575000</v>
          </cell>
          <cell r="E17">
            <v>350000</v>
          </cell>
          <cell r="F17">
            <v>350000</v>
          </cell>
          <cell r="G17">
            <v>12900000</v>
          </cell>
          <cell r="H17">
            <v>13975000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27575000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27575000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350000</v>
          </cell>
          <cell r="AY17">
            <v>27575000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27575000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27575000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350000</v>
          </cell>
          <cell r="CP17">
            <v>27575000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27575000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27575000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12900000</v>
          </cell>
          <cell r="EG17">
            <v>27575000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27575000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27575000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13975000</v>
          </cell>
          <cell r="FX17">
            <v>27575000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2100000</v>
          </cell>
          <cell r="E18">
            <v>350000</v>
          </cell>
          <cell r="F18">
            <v>350000</v>
          </cell>
          <cell r="G18">
            <v>700000</v>
          </cell>
          <cell r="H18">
            <v>700000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2100000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2100000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350000</v>
          </cell>
          <cell r="AY18">
            <v>2100000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2100000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2100000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350000</v>
          </cell>
          <cell r="CP18">
            <v>2100000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2100000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2100000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700000</v>
          </cell>
          <cell r="EG18">
            <v>2100000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2100000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2100000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700000</v>
          </cell>
          <cell r="FX18">
            <v>2100000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625000</v>
          </cell>
          <cell r="E19">
            <v>0</v>
          </cell>
          <cell r="F19">
            <v>0</v>
          </cell>
          <cell r="G19">
            <v>0</v>
          </cell>
          <cell r="H19">
            <v>625000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625000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625000</v>
          </cell>
          <cell r="FX19">
            <v>625000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9000000</v>
          </cell>
          <cell r="E20">
            <v>0</v>
          </cell>
          <cell r="F20">
            <v>0</v>
          </cell>
          <cell r="G20">
            <v>0</v>
          </cell>
          <cell r="H20">
            <v>9000000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9000000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9000000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9000000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9000000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9000000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9000000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9000000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9000000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9000000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9000000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9000000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9000000</v>
          </cell>
          <cell r="FX20">
            <v>9000000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3650000</v>
          </cell>
          <cell r="E21">
            <v>0</v>
          </cell>
          <cell r="F21">
            <v>0</v>
          </cell>
          <cell r="G21">
            <v>0</v>
          </cell>
          <cell r="H21">
            <v>3650000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3650000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3650000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3650000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3650000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3650000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3650000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3650000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3650000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3650000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3650000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3650000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3650000</v>
          </cell>
          <cell r="FX21">
            <v>3650000</v>
          </cell>
        </row>
        <row r="22">
          <cell r="A22">
            <v>8</v>
          </cell>
          <cell r="B22" t="str">
            <v>5 . 2 . 1 . 01 . 10</v>
          </cell>
          <cell r="C22" t="str">
            <v>Honorarium Tim Lintas SKPD</v>
          </cell>
          <cell r="D22">
            <v>12200000</v>
          </cell>
          <cell r="E22">
            <v>0</v>
          </cell>
          <cell r="F22">
            <v>0</v>
          </cell>
          <cell r="G22">
            <v>12200000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12200000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12200000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12200000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12200000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12200000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12200000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12200000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12200000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12200000</v>
          </cell>
          <cell r="EG22">
            <v>12200000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12200000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12200000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12200000</v>
          </cell>
        </row>
        <row r="23">
          <cell r="A23">
            <v>9</v>
          </cell>
          <cell r="B23" t="str">
            <v>5 . 2 . 1 . 02</v>
          </cell>
          <cell r="C23" t="str">
            <v>Honorarium Non PNS</v>
          </cell>
          <cell r="D23">
            <v>7700000</v>
          </cell>
          <cell r="E23">
            <v>0</v>
          </cell>
          <cell r="F23">
            <v>0</v>
          </cell>
          <cell r="G23">
            <v>0</v>
          </cell>
          <cell r="H23">
            <v>7700000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7700000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7700000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7700000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7700000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7700000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7700000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7700000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7700000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7700000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7700000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7700000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7700000</v>
          </cell>
          <cell r="FX23">
            <v>7700000</v>
          </cell>
        </row>
        <row r="24">
          <cell r="A24">
            <v>10</v>
          </cell>
          <cell r="B24" t="str">
            <v>5 . 2 . 1 . 02 . 01</v>
          </cell>
          <cell r="C24" t="str">
            <v>Honorarium Tenaga Ahli/ Instruktur/ Narasumber</v>
          </cell>
          <cell r="D24">
            <v>3700000</v>
          </cell>
          <cell r="E24">
            <v>0</v>
          </cell>
          <cell r="F24">
            <v>0</v>
          </cell>
          <cell r="G24">
            <v>0</v>
          </cell>
          <cell r="H24">
            <v>3700000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3700000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3700000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3700000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3700000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3700000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3700000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3700000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3700000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3700000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3700000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3700000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3700000</v>
          </cell>
          <cell r="FX24">
            <v>3700000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4000000</v>
          </cell>
          <cell r="E25">
            <v>0</v>
          </cell>
          <cell r="F25">
            <v>0</v>
          </cell>
          <cell r="G25">
            <v>0</v>
          </cell>
          <cell r="H25">
            <v>4000000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4000000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4000000</v>
          </cell>
          <cell r="FX25">
            <v>4000000</v>
          </cell>
        </row>
        <row r="26">
          <cell r="A26">
            <v>12</v>
          </cell>
          <cell r="B26" t="str">
            <v>5 . 2 . 1 . 03</v>
          </cell>
          <cell r="C26" t="str">
            <v>Uang Lembur</v>
          </cell>
          <cell r="D26">
            <v>1500000</v>
          </cell>
          <cell r="E26">
            <v>480000</v>
          </cell>
          <cell r="F26">
            <v>480000</v>
          </cell>
          <cell r="G26">
            <v>480000</v>
          </cell>
          <cell r="H26">
            <v>60000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480000</v>
          </cell>
          <cell r="AY26">
            <v>1500000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480000</v>
          </cell>
          <cell r="CP26">
            <v>1500000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480000</v>
          </cell>
          <cell r="EG26">
            <v>1500000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60000</v>
          </cell>
          <cell r="FX26">
            <v>1500000</v>
          </cell>
        </row>
        <row r="27">
          <cell r="A27">
            <v>13</v>
          </cell>
          <cell r="B27" t="str">
            <v>5 . 2 . 1 . 03 . 01</v>
          </cell>
          <cell r="C27" t="str">
            <v>Uang Lembur  PNS</v>
          </cell>
          <cell r="D27">
            <v>1500000</v>
          </cell>
          <cell r="E27">
            <v>480000</v>
          </cell>
          <cell r="F27">
            <v>480000</v>
          </cell>
          <cell r="G27">
            <v>480000</v>
          </cell>
          <cell r="H27">
            <v>60000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480000</v>
          </cell>
          <cell r="AY27">
            <v>1500000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480000</v>
          </cell>
          <cell r="CP27">
            <v>1500000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480000</v>
          </cell>
          <cell r="EG27">
            <v>1500000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60000</v>
          </cell>
          <cell r="FX27">
            <v>1500000</v>
          </cell>
        </row>
        <row r="28">
          <cell r="A28">
            <v>14</v>
          </cell>
          <cell r="B28" t="str">
            <v>5 . 2 . 2</v>
          </cell>
          <cell r="C28" t="str">
            <v>Belanja Barang dan Jasa</v>
          </cell>
          <cell r="D28">
            <v>66995000</v>
          </cell>
          <cell r="E28">
            <v>700000</v>
          </cell>
          <cell r="F28">
            <v>1460000</v>
          </cell>
          <cell r="G28">
            <v>7470000</v>
          </cell>
          <cell r="H28">
            <v>57365000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66995000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66995000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700000</v>
          </cell>
          <cell r="AY28">
            <v>66995000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66995000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66995000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1460000</v>
          </cell>
          <cell r="CP28">
            <v>66995000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66995000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66995000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7470000</v>
          </cell>
          <cell r="EG28">
            <v>66995000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66995000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66995000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57365000</v>
          </cell>
          <cell r="FX28">
            <v>66995000</v>
          </cell>
        </row>
        <row r="29">
          <cell r="A29">
            <v>15</v>
          </cell>
          <cell r="B29" t="str">
            <v>5 . 2 . 2 . 01</v>
          </cell>
          <cell r="C29" t="str">
            <v>Belanja Bahan Pakai Habis Kantor</v>
          </cell>
          <cell r="D29">
            <v>1090000</v>
          </cell>
          <cell r="E29">
            <v>340000</v>
          </cell>
          <cell r="F29">
            <v>250000</v>
          </cell>
          <cell r="G29">
            <v>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1090000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1090000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340000</v>
          </cell>
          <cell r="AY29">
            <v>1090000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1090000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1090000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250000</v>
          </cell>
          <cell r="CP29">
            <v>1090000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1090000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1090000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500000</v>
          </cell>
          <cell r="EG29">
            <v>1090000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1090000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1090000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1090000</v>
          </cell>
        </row>
        <row r="30">
          <cell r="A30">
            <v>16</v>
          </cell>
          <cell r="B30" t="str">
            <v>5 . 2 . 2 . 01 . 01</v>
          </cell>
          <cell r="C30" t="str">
            <v>Belanja alat tulis kantor</v>
          </cell>
          <cell r="D30">
            <v>1000000</v>
          </cell>
          <cell r="E30">
            <v>250000</v>
          </cell>
          <cell r="F30">
            <v>250000</v>
          </cell>
          <cell r="G30">
            <v>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250000</v>
          </cell>
          <cell r="AY30">
            <v>1000000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250000</v>
          </cell>
          <cell r="CP30">
            <v>1000000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500000</v>
          </cell>
          <cell r="EG30">
            <v>1000000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1000000</v>
          </cell>
        </row>
        <row r="31">
          <cell r="A31">
            <v>17</v>
          </cell>
          <cell r="B31" t="str">
            <v>5 . 2 . 2 . 01 . 04</v>
          </cell>
          <cell r="C31" t="str">
            <v>Belanja perangko, materai dan benda pos lainnya</v>
          </cell>
          <cell r="D31">
            <v>90000</v>
          </cell>
          <cell r="E31">
            <v>90000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90000</v>
          </cell>
          <cell r="AY31">
            <v>90000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90000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90000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</v>
          </cell>
        </row>
        <row r="32">
          <cell r="A32">
            <v>18</v>
          </cell>
          <cell r="B32" t="str">
            <v>5 . 2 . 2 . 02</v>
          </cell>
          <cell r="C32" t="str">
            <v>Belanja Bahan/Material</v>
          </cell>
          <cell r="D32">
            <v>2250000</v>
          </cell>
          <cell r="E32">
            <v>0</v>
          </cell>
          <cell r="F32">
            <v>0</v>
          </cell>
          <cell r="G32">
            <v>2250000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2250000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2250000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2250000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2250000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2250000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2250000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2250000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2250000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2250000</v>
          </cell>
          <cell r="EG32">
            <v>2250000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2250000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2250000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2250000</v>
          </cell>
        </row>
        <row r="33">
          <cell r="A33">
            <v>19</v>
          </cell>
          <cell r="B33" t="str">
            <v>5 . 2 . 2 . 02 . 07</v>
          </cell>
          <cell r="C33" t="str">
            <v>Belanja Perlengkapan Peserta</v>
          </cell>
          <cell r="D33">
            <v>2250000</v>
          </cell>
          <cell r="E33">
            <v>0</v>
          </cell>
          <cell r="F33">
            <v>0</v>
          </cell>
          <cell r="G33">
            <v>2250000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2250000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2250000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2250000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2250000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2250000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2250000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2250000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2250000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2250000</v>
          </cell>
          <cell r="EG33">
            <v>2250000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2250000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2250000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2250000</v>
          </cell>
        </row>
        <row r="34">
          <cell r="A34">
            <v>20</v>
          </cell>
          <cell r="B34" t="str">
            <v>5 . 2 . 2 . 03</v>
          </cell>
          <cell r="C34" t="str">
            <v>Belanja Jasa Kantor</v>
          </cell>
          <cell r="D34">
            <v>51285000</v>
          </cell>
          <cell r="E34">
            <v>0</v>
          </cell>
          <cell r="F34">
            <v>0</v>
          </cell>
          <cell r="G34">
            <v>0</v>
          </cell>
          <cell r="H34">
            <v>51285000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51285000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51285000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51285000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51285000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51285000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51285000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51285000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51285000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51285000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51285000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51285000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51285000</v>
          </cell>
          <cell r="FX34">
            <v>51285000</v>
          </cell>
        </row>
        <row r="35">
          <cell r="A35">
            <v>21</v>
          </cell>
          <cell r="B35" t="str">
            <v>5 . 2 . 2 . 03 . 12</v>
          </cell>
          <cell r="C35" t="str">
            <v>Belanja transportasi dan akomodasi</v>
          </cell>
          <cell r="D35">
            <v>51285000</v>
          </cell>
          <cell r="E35">
            <v>0</v>
          </cell>
          <cell r="F35">
            <v>0</v>
          </cell>
          <cell r="G35">
            <v>0</v>
          </cell>
          <cell r="H35">
            <v>51285000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51285000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51285000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51285000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51285000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51285000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51285000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51285000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51285000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51285000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51285000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51285000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51285000</v>
          </cell>
          <cell r="FX35">
            <v>51285000</v>
          </cell>
        </row>
        <row r="36">
          <cell r="A36">
            <v>22</v>
          </cell>
          <cell r="B36" t="str">
            <v>5 . 2 . 2 . 06</v>
          </cell>
          <cell r="C36" t="str">
            <v>Belanja Cetak dan Penggandaan</v>
          </cell>
          <cell r="D36">
            <v>6850000</v>
          </cell>
          <cell r="E36">
            <v>300000</v>
          </cell>
          <cell r="F36">
            <v>600000</v>
          </cell>
          <cell r="G36">
            <v>450000</v>
          </cell>
          <cell r="H36">
            <v>5500000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6850000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6850000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</v>
          </cell>
          <cell r="AY36">
            <v>6850000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6850000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6850000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600000</v>
          </cell>
          <cell r="CP36">
            <v>6850000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6850000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6850000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450000</v>
          </cell>
          <cell r="EG36">
            <v>6850000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6850000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6850000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5500000</v>
          </cell>
          <cell r="FX36">
            <v>6850000</v>
          </cell>
        </row>
        <row r="37">
          <cell r="A37">
            <v>23</v>
          </cell>
          <cell r="B37" t="str">
            <v>5 . 2 . 2 . 06 . 01</v>
          </cell>
          <cell r="C37" t="str">
            <v>Belanja cetak</v>
          </cell>
          <cell r="D37">
            <v>4600000</v>
          </cell>
          <cell r="E37">
            <v>0</v>
          </cell>
          <cell r="F37">
            <v>0</v>
          </cell>
          <cell r="G37">
            <v>0</v>
          </cell>
          <cell r="H37">
            <v>4600000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4600000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4600000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4600000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4600000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4600000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4600000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4600000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4600000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4600000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4600000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4600000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4600000</v>
          </cell>
          <cell r="FX37">
            <v>4600000</v>
          </cell>
        </row>
        <row r="38">
          <cell r="A38">
            <v>24</v>
          </cell>
          <cell r="B38" t="str">
            <v>5 . 2 . 2 . 06 . 02</v>
          </cell>
          <cell r="C38" t="str">
            <v>Belanja Penggandaan/Fotocopy</v>
          </cell>
          <cell r="D38">
            <v>2250000</v>
          </cell>
          <cell r="E38">
            <v>300000</v>
          </cell>
          <cell r="F38">
            <v>600000</v>
          </cell>
          <cell r="G38">
            <v>450000</v>
          </cell>
          <cell r="H38">
            <v>900000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2250000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2250000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300000</v>
          </cell>
          <cell r="AY38">
            <v>2250000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2250000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2250000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600000</v>
          </cell>
          <cell r="CP38">
            <v>2250000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2250000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2250000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450000</v>
          </cell>
          <cell r="EG38">
            <v>2250000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2250000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2250000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900000</v>
          </cell>
          <cell r="FX38">
            <v>2250000</v>
          </cell>
        </row>
        <row r="39">
          <cell r="A39">
            <v>25</v>
          </cell>
          <cell r="B39" t="str">
            <v>5 . 2 . 2 . 11</v>
          </cell>
          <cell r="C39" t="str">
            <v>Belanja Makanan dan  Minuman</v>
          </cell>
          <cell r="D39">
            <v>2400000</v>
          </cell>
          <cell r="E39">
            <v>60000</v>
          </cell>
          <cell r="F39">
            <v>610000</v>
          </cell>
          <cell r="G39">
            <v>1150000</v>
          </cell>
          <cell r="H39">
            <v>580000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2400000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2400000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60000</v>
          </cell>
          <cell r="AY39">
            <v>2400000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2400000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2400000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610000</v>
          </cell>
          <cell r="CP39">
            <v>2400000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2400000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2400000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1150000</v>
          </cell>
          <cell r="EG39">
            <v>2400000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2400000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2400000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580000</v>
          </cell>
          <cell r="FX39">
            <v>2400000</v>
          </cell>
        </row>
        <row r="40">
          <cell r="A40">
            <v>26</v>
          </cell>
          <cell r="B40" t="str">
            <v>5 . 2 . 2 . 11 . 04</v>
          </cell>
          <cell r="C40" t="str">
            <v>Belanja makanan dan minuman pelaksanaan kegiatan</v>
          </cell>
          <cell r="D40">
            <v>2400000</v>
          </cell>
          <cell r="E40">
            <v>60000</v>
          </cell>
          <cell r="F40">
            <v>610000</v>
          </cell>
          <cell r="G40">
            <v>1150000</v>
          </cell>
          <cell r="H40">
            <v>580000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2400000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2400000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60000</v>
          </cell>
          <cell r="AY40">
            <v>2400000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2400000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2400000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610000</v>
          </cell>
          <cell r="CP40">
            <v>2400000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2400000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2400000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1150000</v>
          </cell>
          <cell r="EG40">
            <v>2400000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2400000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2400000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580000</v>
          </cell>
          <cell r="FX40">
            <v>2400000</v>
          </cell>
        </row>
        <row r="41">
          <cell r="A41">
            <v>27</v>
          </cell>
          <cell r="B41" t="str">
            <v>5 . 2 . 2 . 15</v>
          </cell>
          <cell r="C41" t="str">
            <v>Belanja Perjalanan Dinas</v>
          </cell>
          <cell r="D41">
            <v>3120000</v>
          </cell>
          <cell r="E41">
            <v>0</v>
          </cell>
          <cell r="F41">
            <v>0</v>
          </cell>
          <cell r="G41">
            <v>3120000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3120000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3120000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3120000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3120000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3120000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3120000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3120000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3120000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3120000</v>
          </cell>
          <cell r="EG41">
            <v>3120000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3120000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3120000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3120000</v>
          </cell>
        </row>
        <row r="42">
          <cell r="A42">
            <v>28</v>
          </cell>
          <cell r="B42" t="str">
            <v>5 . 2 . 2 . 15 . 02</v>
          </cell>
          <cell r="C42" t="str">
            <v>Belanja perjalanan dinas luar daerah</v>
          </cell>
          <cell r="D42">
            <v>3120000</v>
          </cell>
          <cell r="E42">
            <v>0</v>
          </cell>
          <cell r="F42">
            <v>0</v>
          </cell>
          <cell r="G42">
            <v>3120000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3120000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3120000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3120000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3120000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3120000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3120000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3120000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3120000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3120000</v>
          </cell>
          <cell r="EG42">
            <v>3120000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3120000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3120000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3120000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1.20 . 1.20.03 . 28 . 03</v>
          </cell>
          <cell r="C15" t="str">
            <v>Penyusunan LAKIP Pemerintah Daerah</v>
          </cell>
          <cell r="D15">
            <v>113444000</v>
          </cell>
          <cell r="E15">
            <v>10459000</v>
          </cell>
          <cell r="F15">
            <v>102985000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113444000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113444000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10459000</v>
          </cell>
          <cell r="AY15">
            <v>113444000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113444000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113444000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102985000</v>
          </cell>
          <cell r="CP15">
            <v>113444000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113444000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113444000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113444000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113444000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113444000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113444000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92470000</v>
          </cell>
          <cell r="E16">
            <v>2125000</v>
          </cell>
          <cell r="F16">
            <v>90345000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92470000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92470000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2125000</v>
          </cell>
          <cell r="AY16">
            <v>92470000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92470000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92470000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90345000</v>
          </cell>
          <cell r="CP16">
            <v>92470000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92470000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92470000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92470000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92470000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92470000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92470000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45550000</v>
          </cell>
          <cell r="E17">
            <v>1125000</v>
          </cell>
          <cell r="F17">
            <v>44425000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45550000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45550000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1125000</v>
          </cell>
          <cell r="AY17">
            <v>45550000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45550000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45550000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44425000</v>
          </cell>
          <cell r="CP17">
            <v>45550000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45550000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45550000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45550000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45550000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45550000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45550000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2250000</v>
          </cell>
          <cell r="E18">
            <v>1125000</v>
          </cell>
          <cell r="F18">
            <v>1125000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2250000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2250000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1125000</v>
          </cell>
          <cell r="AY18">
            <v>2250000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2250000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2250000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1125000</v>
          </cell>
          <cell r="CP18">
            <v>2250000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2250000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2250000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2250000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2250000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2250000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2250000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9100000</v>
          </cell>
          <cell r="E19">
            <v>0</v>
          </cell>
          <cell r="F19">
            <v>9100000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9100000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9100000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9100000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9100000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9100000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9100000</v>
          </cell>
          <cell r="CP19">
            <v>9100000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9100000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9100000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9100000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9100000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9100000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9100000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34200000</v>
          </cell>
          <cell r="E20">
            <v>0</v>
          </cell>
          <cell r="F20">
            <v>34200000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34200000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34200000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34200000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34200000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34200000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34200000</v>
          </cell>
          <cell r="CP20">
            <v>34200000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34200000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34200000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34200000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34200000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34200000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34200000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45000000</v>
          </cell>
          <cell r="E21">
            <v>0</v>
          </cell>
          <cell r="F21">
            <v>45000000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45000000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45000000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45000000</v>
          </cell>
          <cell r="CP21">
            <v>45000000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45000000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45000000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45000000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45000000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45000000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45000000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45000000</v>
          </cell>
          <cell r="E22">
            <v>0</v>
          </cell>
          <cell r="F22">
            <v>45000000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45000000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45000000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45000000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45000000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45000000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45000000</v>
          </cell>
          <cell r="CP22">
            <v>45000000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45000000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45000000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45000000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45000000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45000000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45000000</v>
          </cell>
        </row>
        <row r="23">
          <cell r="A23">
            <v>9</v>
          </cell>
          <cell r="B23" t="str">
            <v>5 . 2 . 1 . 03</v>
          </cell>
          <cell r="C23" t="str">
            <v>Uang Lembur</v>
          </cell>
          <cell r="D23">
            <v>1920000</v>
          </cell>
          <cell r="E23">
            <v>1000000</v>
          </cell>
          <cell r="F23">
            <v>920000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1920000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1920000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1920000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1920000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1920000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920000</v>
          </cell>
          <cell r="CP23">
            <v>1920000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1920000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1920000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1920000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1920000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1920000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1920000</v>
          </cell>
        </row>
        <row r="24">
          <cell r="A24">
            <v>10</v>
          </cell>
          <cell r="B24" t="str">
            <v>5 . 2 . 1 . 03 . 01</v>
          </cell>
          <cell r="C24" t="str">
            <v>Uang Lembur  PNS</v>
          </cell>
          <cell r="D24">
            <v>1920000</v>
          </cell>
          <cell r="E24">
            <v>1000000</v>
          </cell>
          <cell r="F24">
            <v>920000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1920000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1920000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1000000</v>
          </cell>
          <cell r="AY24">
            <v>1920000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1920000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1920000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920000</v>
          </cell>
          <cell r="CP24">
            <v>1920000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1920000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1920000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1920000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1920000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1920000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1920000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20974000</v>
          </cell>
          <cell r="E25">
            <v>8334000</v>
          </cell>
          <cell r="F25">
            <v>12640000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20974000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20974000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8334000</v>
          </cell>
          <cell r="AY25">
            <v>20974000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20974000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20974000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12640000</v>
          </cell>
          <cell r="CP25">
            <v>20974000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20974000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20974000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20974000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20974000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20974000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20974000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1054000</v>
          </cell>
          <cell r="E26">
            <v>554000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1054000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1054000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554000</v>
          </cell>
          <cell r="AY26">
            <v>1054000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1054000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1054000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1054000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1054000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1054000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1054000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1054000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1054000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1054000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500000</v>
          </cell>
          <cell r="F27">
            <v>500000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500000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5 . 2 . 2 . 01 . 04</v>
          </cell>
          <cell r="C28" t="str">
            <v>Belanja perangko, materai dan benda pos lainnya</v>
          </cell>
          <cell r="D28">
            <v>54000</v>
          </cell>
          <cell r="E28">
            <v>54000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54000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54000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54000</v>
          </cell>
          <cell r="AY28">
            <v>54000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54000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54000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54000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54000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54000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54000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54000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54000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54000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5050000</v>
          </cell>
          <cell r="E29">
            <v>350000</v>
          </cell>
          <cell r="F29">
            <v>4700000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5050000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5050000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350000</v>
          </cell>
          <cell r="AY29">
            <v>5050000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5050000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5050000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4700000</v>
          </cell>
          <cell r="CP29">
            <v>5050000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5050000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5050000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5050000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5050000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5050000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5050000</v>
          </cell>
        </row>
        <row r="30">
          <cell r="A30">
            <v>16</v>
          </cell>
          <cell r="B30" t="str">
            <v>5 . 2 . 2 . 06 . 01</v>
          </cell>
          <cell r="C30" t="str">
            <v>Belanja cetak</v>
          </cell>
          <cell r="D30">
            <v>4300000</v>
          </cell>
          <cell r="E30">
            <v>0</v>
          </cell>
          <cell r="F30">
            <v>4300000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4300000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4300000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4300000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4300000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4300000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4300000</v>
          </cell>
          <cell r="CP30">
            <v>4300000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4300000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4300000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4300000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4300000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4300000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4300000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750000</v>
          </cell>
          <cell r="E31">
            <v>350000</v>
          </cell>
          <cell r="F31">
            <v>400000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350000</v>
          </cell>
          <cell r="AY31">
            <v>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400000</v>
          </cell>
          <cell r="CP31">
            <v>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750000</v>
          </cell>
        </row>
        <row r="32">
          <cell r="A32">
            <v>18</v>
          </cell>
          <cell r="B32" t="str">
            <v>5 . 2 . 2 . 11</v>
          </cell>
          <cell r="C32" t="str">
            <v>Belanja Makanan dan  Minuman</v>
          </cell>
          <cell r="D32">
            <v>2990000</v>
          </cell>
          <cell r="E32">
            <v>1490000</v>
          </cell>
          <cell r="F32">
            <v>1500000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2990000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2990000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1490000</v>
          </cell>
          <cell r="AY32">
            <v>2990000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2990000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2990000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1500000</v>
          </cell>
          <cell r="CP32">
            <v>2990000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2990000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2990000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2990000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2990000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2990000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2990000</v>
          </cell>
        </row>
        <row r="33">
          <cell r="A33">
            <v>19</v>
          </cell>
          <cell r="B33" t="str">
            <v>5 . 2 . 2 . 11 . 04</v>
          </cell>
          <cell r="C33" t="str">
            <v>Belanja makanan dan minuman pelaksanaan kegiatan</v>
          </cell>
          <cell r="D33">
            <v>2990000</v>
          </cell>
          <cell r="E33">
            <v>1490000</v>
          </cell>
          <cell r="F33">
            <v>1500000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2990000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2990000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1490000</v>
          </cell>
          <cell r="AY33">
            <v>2990000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2990000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2990000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1500000</v>
          </cell>
          <cell r="CP33">
            <v>2990000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2990000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2990000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2990000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2990000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2990000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2990000</v>
          </cell>
        </row>
        <row r="34">
          <cell r="A34">
            <v>20</v>
          </cell>
          <cell r="B34" t="str">
            <v>5 . 2 . 2 . 15</v>
          </cell>
          <cell r="C34" t="str">
            <v>Belanja Perjalanan Dinas</v>
          </cell>
          <cell r="D34">
            <v>11880000</v>
          </cell>
          <cell r="E34">
            <v>5940000</v>
          </cell>
          <cell r="F34">
            <v>5940000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11880000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11880000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5940000</v>
          </cell>
          <cell r="AY34">
            <v>11880000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11880000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11880000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5940000</v>
          </cell>
          <cell r="CP34">
            <v>11880000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11880000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11880000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11880000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11880000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11880000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11880000</v>
          </cell>
        </row>
        <row r="35">
          <cell r="A35">
            <v>21</v>
          </cell>
          <cell r="B35" t="str">
            <v>5 . 2 . 2 . 15 . 01</v>
          </cell>
          <cell r="C35" t="str">
            <v>Belanja perjalanan dinas dalam daerah</v>
          </cell>
          <cell r="D35">
            <v>760000</v>
          </cell>
          <cell r="E35">
            <v>380000</v>
          </cell>
          <cell r="F35">
            <v>380000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760000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380000</v>
          </cell>
          <cell r="AY35">
            <v>760000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760000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760000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380000</v>
          </cell>
          <cell r="CP35">
            <v>760000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760000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760000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760000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760000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760000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760000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11120000</v>
          </cell>
          <cell r="E36">
            <v>5560000</v>
          </cell>
          <cell r="F36">
            <v>5560000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11120000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11120000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5560000</v>
          </cell>
          <cell r="AY36">
            <v>11120000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11120000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11120000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5560000</v>
          </cell>
          <cell r="CP36">
            <v>11120000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11120000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11120000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11120000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11120000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11120000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11120000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1.20 . 1.20.03 . 28 . 07</v>
          </cell>
          <cell r="C15" t="str">
            <v>Evaluasi dan Kajian Penataan Kelembagaan Perangkat Daerah Pemerintah Daerah</v>
          </cell>
          <cell r="D15">
            <v>108135000</v>
          </cell>
          <cell r="E15">
            <v>1420000</v>
          </cell>
          <cell r="F15">
            <v>47822500</v>
          </cell>
          <cell r="G15">
            <v>58892500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108135000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108135000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1420000</v>
          </cell>
          <cell r="AY15">
            <v>108135000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108135000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108135000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47822500</v>
          </cell>
          <cell r="CP15">
            <v>108135000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108135000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108135000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58892500</v>
          </cell>
          <cell r="EG15">
            <v>108135000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108135000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108135000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108135000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15560000</v>
          </cell>
          <cell r="E16">
            <v>870000</v>
          </cell>
          <cell r="F16">
            <v>1560000</v>
          </cell>
          <cell r="G16">
            <v>13130000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15560000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15560000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870000</v>
          </cell>
          <cell r="AY16">
            <v>15560000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15560000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15560000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1560000</v>
          </cell>
          <cell r="CP16">
            <v>15560000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15560000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15560000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13130000</v>
          </cell>
          <cell r="EG16">
            <v>15560000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15560000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15560000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15560000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14660000</v>
          </cell>
          <cell r="E17">
            <v>450000</v>
          </cell>
          <cell r="F17">
            <v>1080000</v>
          </cell>
          <cell r="G17">
            <v>13130000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14660000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14660000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450000</v>
          </cell>
          <cell r="AY17">
            <v>14660000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14660000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14660000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1080000</v>
          </cell>
          <cell r="CP17">
            <v>14660000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14660000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14660000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13130000</v>
          </cell>
          <cell r="EG17">
            <v>14660000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14660000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14660000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14660000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1800000</v>
          </cell>
          <cell r="E18">
            <v>450000</v>
          </cell>
          <cell r="F18">
            <v>900000</v>
          </cell>
          <cell r="G18">
            <v>450000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450000</v>
          </cell>
          <cell r="AY18">
            <v>1800000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900000</v>
          </cell>
          <cell r="CP18">
            <v>1800000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450000</v>
          </cell>
          <cell r="EG18">
            <v>1800000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360000</v>
          </cell>
          <cell r="E19">
            <v>0</v>
          </cell>
          <cell r="F19">
            <v>180000</v>
          </cell>
          <cell r="G19">
            <v>180000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360000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360000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360000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360000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360000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180000</v>
          </cell>
          <cell r="CP19">
            <v>360000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360000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360000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180000</v>
          </cell>
          <cell r="EG19">
            <v>360000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360000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360000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360000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12500000</v>
          </cell>
          <cell r="E20">
            <v>0</v>
          </cell>
          <cell r="F20">
            <v>0</v>
          </cell>
          <cell r="G20">
            <v>12500000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12500000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12500000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12500000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12500000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12500000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12500000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12500000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12500000</v>
          </cell>
          <cell r="EG20">
            <v>12500000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12500000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12500000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12500000</v>
          </cell>
        </row>
        <row r="21">
          <cell r="A21">
            <v>7</v>
          </cell>
          <cell r="B21" t="str">
            <v>5 . 2 . 1 . 03</v>
          </cell>
          <cell r="C21" t="str">
            <v>Uang Lembur</v>
          </cell>
          <cell r="D21">
            <v>900000</v>
          </cell>
          <cell r="E21">
            <v>420000</v>
          </cell>
          <cell r="F21">
            <v>480000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420000</v>
          </cell>
          <cell r="AY21">
            <v>900000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480000</v>
          </cell>
          <cell r="CP21">
            <v>900000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900000</v>
          </cell>
        </row>
        <row r="22">
          <cell r="A22">
            <v>8</v>
          </cell>
          <cell r="B22" t="str">
            <v>5 . 2 . 1 . 03 . 01</v>
          </cell>
          <cell r="C22" t="str">
            <v>Uang Lembur  PNS</v>
          </cell>
          <cell r="D22">
            <v>900000</v>
          </cell>
          <cell r="E22">
            <v>420000</v>
          </cell>
          <cell r="F22">
            <v>480000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420000</v>
          </cell>
          <cell r="AY22">
            <v>900000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480000</v>
          </cell>
          <cell r="CP22">
            <v>900000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900000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900000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92575000</v>
          </cell>
          <cell r="E23">
            <v>550000</v>
          </cell>
          <cell r="F23">
            <v>46262500</v>
          </cell>
          <cell r="G23">
            <v>45762500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92575000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92575000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550000</v>
          </cell>
          <cell r="AY23">
            <v>92575000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92575000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92575000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46262500</v>
          </cell>
          <cell r="CP23">
            <v>92575000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92575000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92575000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45762500</v>
          </cell>
          <cell r="EG23">
            <v>92575000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92575000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92575000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92575000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1000000</v>
          </cell>
          <cell r="E24">
            <v>400000</v>
          </cell>
          <cell r="F24">
            <v>400000</v>
          </cell>
          <cell r="G24">
            <v>200000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1000000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1000000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400000</v>
          </cell>
          <cell r="AY24">
            <v>1000000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1000000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1000000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400000</v>
          </cell>
          <cell r="CP24">
            <v>1000000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1000000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1000000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200000</v>
          </cell>
          <cell r="EG24">
            <v>1000000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1000000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1000000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1000000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1000000</v>
          </cell>
          <cell r="E25">
            <v>400000</v>
          </cell>
          <cell r="F25">
            <v>400000</v>
          </cell>
          <cell r="G25">
            <v>200000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400000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400000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5 . 2 . 2 . 06</v>
          </cell>
          <cell r="C26" t="str">
            <v>Belanja Cetak dan Penggandaan</v>
          </cell>
          <cell r="D26">
            <v>750000</v>
          </cell>
          <cell r="E26">
            <v>150000</v>
          </cell>
          <cell r="F26">
            <v>450000</v>
          </cell>
          <cell r="G26">
            <v>150000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750000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750000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150000</v>
          </cell>
          <cell r="AY26">
            <v>750000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750000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750000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450000</v>
          </cell>
          <cell r="CP26">
            <v>750000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750000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750000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150000</v>
          </cell>
          <cell r="EG26">
            <v>750000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750000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750000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750000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750000</v>
          </cell>
          <cell r="E27">
            <v>150000</v>
          </cell>
          <cell r="F27">
            <v>450000</v>
          </cell>
          <cell r="G27">
            <v>150000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150000</v>
          </cell>
          <cell r="AY27">
            <v>750000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450000</v>
          </cell>
          <cell r="CP27">
            <v>750000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150000</v>
          </cell>
          <cell r="EG27">
            <v>750000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750000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825000</v>
          </cell>
          <cell r="E28">
            <v>0</v>
          </cell>
          <cell r="F28">
            <v>412500</v>
          </cell>
          <cell r="G28">
            <v>412500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825000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825000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825000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825000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825000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412500</v>
          </cell>
          <cell r="CP28">
            <v>825000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825000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825000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412500</v>
          </cell>
          <cell r="EG28">
            <v>825000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825000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825000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825000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825000</v>
          </cell>
          <cell r="E29">
            <v>0</v>
          </cell>
          <cell r="F29">
            <v>412500</v>
          </cell>
          <cell r="G29">
            <v>412500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825000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825000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825000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825000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825000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412500</v>
          </cell>
          <cell r="CP29">
            <v>825000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825000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825000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412500</v>
          </cell>
          <cell r="EG29">
            <v>825000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825000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825000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825000</v>
          </cell>
        </row>
        <row r="30">
          <cell r="A30">
            <v>16</v>
          </cell>
          <cell r="B30" t="str">
            <v>5 . 2 . 2 . 21</v>
          </cell>
          <cell r="C30" t="str">
            <v>Belanja Jasa Konsultansi</v>
          </cell>
          <cell r="D30">
            <v>90000000</v>
          </cell>
          <cell r="E30">
            <v>0</v>
          </cell>
          <cell r="F30">
            <v>45000000</v>
          </cell>
          <cell r="G30">
            <v>45000000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90000000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90000000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90000000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90000000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90000000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45000000</v>
          </cell>
          <cell r="CP30">
            <v>90000000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90000000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90000000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45000000</v>
          </cell>
          <cell r="EG30">
            <v>90000000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90000000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90000000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90000000</v>
          </cell>
        </row>
        <row r="31">
          <cell r="A31">
            <v>17</v>
          </cell>
          <cell r="B31" t="str">
            <v>5 . 2 . 2 . 21 . 02</v>
          </cell>
          <cell r="C31" t="str">
            <v>Belanja Jasa Konsultansi Perencanaan</v>
          </cell>
          <cell r="D31">
            <v>90000000</v>
          </cell>
          <cell r="E31">
            <v>0</v>
          </cell>
          <cell r="F31">
            <v>45000000</v>
          </cell>
          <cell r="G31">
            <v>45000000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90000000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45000000</v>
          </cell>
          <cell r="CP31">
            <v>90000000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45000000</v>
          </cell>
          <cell r="EG31">
            <v>90000000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90000000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1.20 . 1.20.03 . 28 . 11</v>
          </cell>
          <cell r="C15" t="str">
            <v>Penyusunan Standar Operating Prosedur (SOP) di lingkungan Pemerintah Daerah</v>
          </cell>
          <cell r="D15">
            <v>84989000</v>
          </cell>
          <cell r="E15">
            <v>0</v>
          </cell>
          <cell r="F15">
            <v>1340000</v>
          </cell>
          <cell r="G15">
            <v>18349000</v>
          </cell>
          <cell r="H15">
            <v>65300000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84989000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84989000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84989000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84989000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84989000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1340000</v>
          </cell>
          <cell r="CP15">
            <v>84989000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84989000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84989000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18349000</v>
          </cell>
          <cell r="EG15">
            <v>84989000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84989000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84989000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65300000</v>
          </cell>
          <cell r="FX15">
            <v>84989000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32660000</v>
          </cell>
          <cell r="E16">
            <v>0</v>
          </cell>
          <cell r="F16">
            <v>0</v>
          </cell>
          <cell r="G16">
            <v>10980000</v>
          </cell>
          <cell r="H16">
            <v>21680000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32660000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32660000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32660000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32660000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32660000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32660000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32660000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32660000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10980000</v>
          </cell>
          <cell r="EG16">
            <v>32660000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32660000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32660000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21680000</v>
          </cell>
          <cell r="FX16">
            <v>32660000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11700000</v>
          </cell>
          <cell r="E17">
            <v>0</v>
          </cell>
          <cell r="F17">
            <v>0</v>
          </cell>
          <cell r="G17">
            <v>500000</v>
          </cell>
          <cell r="H17">
            <v>11200000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11700000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11700000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11700000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11700000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11700000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11700000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11700000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11700000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500000</v>
          </cell>
          <cell r="EG17">
            <v>11700000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11700000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11700000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11200000</v>
          </cell>
          <cell r="FX17">
            <v>11700000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1000000</v>
          </cell>
          <cell r="E18">
            <v>0</v>
          </cell>
          <cell r="F18">
            <v>0</v>
          </cell>
          <cell r="G18">
            <v>500000</v>
          </cell>
          <cell r="H18">
            <v>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500000</v>
          </cell>
          <cell r="EG18">
            <v>1000000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500000</v>
          </cell>
          <cell r="FX18">
            <v>1000000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10700000</v>
          </cell>
          <cell r="E19">
            <v>0</v>
          </cell>
          <cell r="F19">
            <v>0</v>
          </cell>
          <cell r="G19">
            <v>0</v>
          </cell>
          <cell r="H19">
            <v>10700000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10700000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10700000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10700000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10700000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10700000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10700000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10700000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10700000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10700000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10700000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10700000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10700000</v>
          </cell>
          <cell r="FX19">
            <v>10700000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20000000</v>
          </cell>
          <cell r="E20">
            <v>0</v>
          </cell>
          <cell r="F20">
            <v>0</v>
          </cell>
          <cell r="G20">
            <v>10000000</v>
          </cell>
          <cell r="H20">
            <v>10000000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20000000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20000000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20000000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20000000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20000000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20000000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20000000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20000000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10000000</v>
          </cell>
          <cell r="EG20">
            <v>20000000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20000000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20000000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10000000</v>
          </cell>
          <cell r="FX20">
            <v>20000000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Ahli/ Instruktur/ Narasumber</v>
          </cell>
          <cell r="D21">
            <v>20000000</v>
          </cell>
          <cell r="E21">
            <v>0</v>
          </cell>
          <cell r="F21">
            <v>0</v>
          </cell>
          <cell r="G21">
            <v>10000000</v>
          </cell>
          <cell r="H21">
            <v>10000000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20000000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20000000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20000000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20000000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20000000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20000000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20000000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10000000</v>
          </cell>
          <cell r="EG21">
            <v>20000000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20000000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20000000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10000000</v>
          </cell>
          <cell r="FX21">
            <v>20000000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960000</v>
          </cell>
          <cell r="E22">
            <v>0</v>
          </cell>
          <cell r="F22">
            <v>0</v>
          </cell>
          <cell r="G22">
            <v>480000</v>
          </cell>
          <cell r="H22">
            <v>480000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960000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960000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960000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960000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960000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960000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960000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960000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480000</v>
          </cell>
          <cell r="EG22">
            <v>960000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960000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960000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480000</v>
          </cell>
          <cell r="FX22">
            <v>960000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960000</v>
          </cell>
          <cell r="E23">
            <v>0</v>
          </cell>
          <cell r="F23">
            <v>0</v>
          </cell>
          <cell r="G23">
            <v>480000</v>
          </cell>
          <cell r="H23">
            <v>480000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960000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960000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960000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960000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960000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960000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960000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960000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480000</v>
          </cell>
          <cell r="EG23">
            <v>960000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960000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960000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480000</v>
          </cell>
          <cell r="FX23">
            <v>960000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52329000</v>
          </cell>
          <cell r="E24">
            <v>0</v>
          </cell>
          <cell r="F24">
            <v>1340000</v>
          </cell>
          <cell r="G24">
            <v>7369000</v>
          </cell>
          <cell r="H24">
            <v>43620000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52329000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52329000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52329000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52329000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52329000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1340000</v>
          </cell>
          <cell r="CP24">
            <v>52329000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52329000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52329000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7369000</v>
          </cell>
          <cell r="EG24">
            <v>52329000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52329000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52329000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43620000</v>
          </cell>
          <cell r="FX24">
            <v>52329000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1054000</v>
          </cell>
          <cell r="E25">
            <v>0</v>
          </cell>
          <cell r="F25">
            <v>0</v>
          </cell>
          <cell r="G25">
            <v>1054000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1054000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1054000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1054000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1054000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1054000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1054000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1054000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1054000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1054000</v>
          </cell>
          <cell r="EG25">
            <v>1054000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1054000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1054000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1054000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0</v>
          </cell>
          <cell r="G26">
            <v>1000000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5 . 2 . 2 . 01 . 04</v>
          </cell>
          <cell r="C27" t="str">
            <v>Belanja perangko, materai dan benda pos lainnya</v>
          </cell>
          <cell r="D27">
            <v>54000</v>
          </cell>
          <cell r="E27">
            <v>0</v>
          </cell>
          <cell r="F27">
            <v>0</v>
          </cell>
          <cell r="G27">
            <v>54000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54000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54000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54000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54000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54000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54000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54000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54000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54000</v>
          </cell>
          <cell r="EG27">
            <v>54000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54000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54000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54000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40500000</v>
          </cell>
          <cell r="E28">
            <v>0</v>
          </cell>
          <cell r="F28">
            <v>0</v>
          </cell>
          <cell r="G28">
            <v>0</v>
          </cell>
          <cell r="H28">
            <v>40500000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40500000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40500000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40500000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40500000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40500000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40500000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40500000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40500000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40500000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40500000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40500000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40500000</v>
          </cell>
          <cell r="FX28">
            <v>40500000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40000000</v>
          </cell>
          <cell r="E29">
            <v>0</v>
          </cell>
          <cell r="F29">
            <v>0</v>
          </cell>
          <cell r="G29">
            <v>0</v>
          </cell>
          <cell r="H29">
            <v>40000000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40000000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40000000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40000000</v>
          </cell>
          <cell r="FX29">
            <v>40000000</v>
          </cell>
        </row>
        <row r="30">
          <cell r="A30">
            <v>16</v>
          </cell>
          <cell r="B30" t="str">
            <v>5 . 2 . 2 . 03 . 13</v>
          </cell>
          <cell r="C30" t="str">
            <v>Belanja Dokumentasi</v>
          </cell>
          <cell r="D30">
            <v>500000</v>
          </cell>
          <cell r="E30">
            <v>0</v>
          </cell>
          <cell r="F30">
            <v>0</v>
          </cell>
          <cell r="G30">
            <v>0</v>
          </cell>
          <cell r="H30">
            <v>500000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500000</v>
          </cell>
          <cell r="FX30">
            <v>500000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1875000</v>
          </cell>
          <cell r="E31">
            <v>0</v>
          </cell>
          <cell r="F31">
            <v>0</v>
          </cell>
          <cell r="G31">
            <v>1875000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1875000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1875000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1875000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1875000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1875000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1875000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1875000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1875000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1875000</v>
          </cell>
          <cell r="EG31">
            <v>1875000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1875000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1875000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1875000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1125000</v>
          </cell>
          <cell r="E32">
            <v>0</v>
          </cell>
          <cell r="F32">
            <v>0</v>
          </cell>
          <cell r="G32">
            <v>1125000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1125000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1125000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1125000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1125000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1125000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1125000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1125000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1125000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1125000</v>
          </cell>
          <cell r="EG32">
            <v>1125000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1125000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1125000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1125000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750000</v>
          </cell>
          <cell r="E33">
            <v>0</v>
          </cell>
          <cell r="F33">
            <v>0</v>
          </cell>
          <cell r="G33">
            <v>750000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750000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750000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750000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750000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750000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750000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750000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750000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750000</v>
          </cell>
          <cell r="EG33">
            <v>750000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750000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750000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750000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2660000</v>
          </cell>
          <cell r="E34">
            <v>0</v>
          </cell>
          <cell r="F34">
            <v>1340000</v>
          </cell>
          <cell r="G34">
            <v>1320000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2660000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2660000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2660000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2660000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2660000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1340000</v>
          </cell>
          <cell r="CP34">
            <v>2660000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2660000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2660000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1320000</v>
          </cell>
          <cell r="EG34">
            <v>2660000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2660000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2660000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2660000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2660000</v>
          </cell>
          <cell r="E35">
            <v>0</v>
          </cell>
          <cell r="F35">
            <v>1340000</v>
          </cell>
          <cell r="G35">
            <v>1320000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2660000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2660000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2660000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2660000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1340000</v>
          </cell>
          <cell r="CP35">
            <v>2660000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2660000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2660000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1320000</v>
          </cell>
          <cell r="EG35">
            <v>2660000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2660000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2660000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2660000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6240000</v>
          </cell>
          <cell r="E36">
            <v>0</v>
          </cell>
          <cell r="F36">
            <v>0</v>
          </cell>
          <cell r="G36">
            <v>3120000</v>
          </cell>
          <cell r="H36">
            <v>3120000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6240000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6240000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6240000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6240000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6240000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6240000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6240000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6240000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3120000</v>
          </cell>
          <cell r="EG36">
            <v>6240000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6240000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6240000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3120000</v>
          </cell>
          <cell r="FX36">
            <v>6240000</v>
          </cell>
        </row>
        <row r="37">
          <cell r="A37">
            <v>23</v>
          </cell>
          <cell r="B37" t="str">
            <v>5 . 2 . 2 . 15 . 02</v>
          </cell>
          <cell r="C37" t="str">
            <v>Belanja perjalanan dinas luar daerah</v>
          </cell>
          <cell r="D37">
            <v>6240000</v>
          </cell>
          <cell r="E37">
            <v>0</v>
          </cell>
          <cell r="F37">
            <v>0</v>
          </cell>
          <cell r="G37">
            <v>3120000</v>
          </cell>
          <cell r="H37">
            <v>3120000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6240000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6240000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6240000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6240000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6240000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6240000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6240000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6240000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3120000</v>
          </cell>
          <cell r="EG37">
            <v>6240000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6240000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6240000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3120000</v>
          </cell>
          <cell r="FX37">
            <v>6240000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1.20 . 1.20.03 . 28 . 13</v>
          </cell>
          <cell r="C15" t="str">
            <v>Penyusunan Rencana Strategis SKPD</v>
          </cell>
          <cell r="D15">
            <v>107200000</v>
          </cell>
          <cell r="E15">
            <v>107200000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107200000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107200000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107200000</v>
          </cell>
          <cell r="AY15">
            <v>107200000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107200000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107200000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107200000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107200000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107200000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107200000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107200000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107200000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107200000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14450000</v>
          </cell>
          <cell r="E16">
            <v>14450000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14450000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14450000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14450000</v>
          </cell>
          <cell r="AY16">
            <v>14450000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14450000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14450000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14450000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14450000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14450000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14450000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14450000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14450000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14450000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14450000</v>
          </cell>
          <cell r="E17">
            <v>14450000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14450000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14450000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14450000</v>
          </cell>
          <cell r="AY17">
            <v>14450000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14450000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14450000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14450000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14450000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14450000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14450000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14450000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14450000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14450000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650000</v>
          </cell>
          <cell r="E18">
            <v>650000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650000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650000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650000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650000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650000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650000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650000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650000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650000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650000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650000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650000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300000</v>
          </cell>
          <cell r="E19">
            <v>300000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300000</v>
          </cell>
          <cell r="AY19">
            <v>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300000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13500000</v>
          </cell>
          <cell r="E20">
            <v>13500000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13500000</v>
          </cell>
          <cell r="AY20">
            <v>13500000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13500000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13500000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13500000</v>
          </cell>
        </row>
        <row r="21">
          <cell r="A21">
            <v>7</v>
          </cell>
          <cell r="B21" t="str">
            <v>5 . 2 . 2</v>
          </cell>
          <cell r="C21" t="str">
            <v>Belanja Barang dan Jasa</v>
          </cell>
          <cell r="D21">
            <v>92750000</v>
          </cell>
          <cell r="E21">
            <v>92750000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92750000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92750000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92750000</v>
          </cell>
          <cell r="AY21">
            <v>92750000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92750000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92750000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92750000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92750000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92750000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92750000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92750000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92750000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92750000</v>
          </cell>
        </row>
        <row r="22">
          <cell r="A22">
            <v>8</v>
          </cell>
          <cell r="B22" t="str">
            <v>5 . 2 . 2 . 01</v>
          </cell>
          <cell r="C22" t="str">
            <v>Belanja Bahan Pakai Habis Kantor</v>
          </cell>
          <cell r="D22">
            <v>1000000</v>
          </cell>
          <cell r="E22">
            <v>1000000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1000000</v>
          </cell>
        </row>
        <row r="23">
          <cell r="A23">
            <v>9</v>
          </cell>
          <cell r="B23" t="str">
            <v>5 . 2 . 2 . 01 . 01</v>
          </cell>
          <cell r="C23" t="str">
            <v>Belanja alat tulis kantor</v>
          </cell>
          <cell r="D23">
            <v>1000000</v>
          </cell>
          <cell r="E23">
            <v>1000000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1000000</v>
          </cell>
          <cell r="AY23">
            <v>1000000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1000000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1000000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1000000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1000000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1000000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1000000</v>
          </cell>
        </row>
        <row r="24">
          <cell r="A24">
            <v>10</v>
          </cell>
          <cell r="B24" t="str">
            <v>5 . 2 . 2 . 06</v>
          </cell>
          <cell r="C24" t="str">
            <v>Belanja Cetak dan Penggandaan</v>
          </cell>
          <cell r="D24">
            <v>1200000</v>
          </cell>
          <cell r="E24">
            <v>1200000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1200000</v>
          </cell>
          <cell r="AY24">
            <v>1200000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1200000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1200000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1200000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1200000</v>
          </cell>
        </row>
        <row r="25">
          <cell r="A25">
            <v>11</v>
          </cell>
          <cell r="B25" t="str">
            <v>5 . 2 . 2 . 06 . 02</v>
          </cell>
          <cell r="C25" t="str">
            <v>Belanja Penggandaan/Fotocopy</v>
          </cell>
          <cell r="D25">
            <v>1200000</v>
          </cell>
          <cell r="E25">
            <v>1200000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1200000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1200000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1200000</v>
          </cell>
          <cell r="AY25">
            <v>1200000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1200000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1200000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1200000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1200000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1200000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1200000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1200000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1200000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1200000</v>
          </cell>
        </row>
        <row r="26">
          <cell r="A26">
            <v>12</v>
          </cell>
          <cell r="B26" t="str">
            <v>5 . 2 . 2 . 11</v>
          </cell>
          <cell r="C26" t="str">
            <v>Belanja Makanan dan  Minuman</v>
          </cell>
          <cell r="D26">
            <v>550000</v>
          </cell>
          <cell r="E26">
            <v>550000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550000</v>
          </cell>
          <cell r="AY26">
            <v>550000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550000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550000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550000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550000</v>
          </cell>
          <cell r="E27">
            <v>550000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550000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550000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550000</v>
          </cell>
          <cell r="AY27">
            <v>550000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550000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550000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550000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550000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550000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550000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550000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550000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550000</v>
          </cell>
        </row>
        <row r="28">
          <cell r="A28">
            <v>14</v>
          </cell>
          <cell r="B28" t="str">
            <v>5 . 2 . 2 . 21</v>
          </cell>
          <cell r="C28" t="str">
            <v>Belanja Jasa Konsultansi</v>
          </cell>
          <cell r="D28">
            <v>90000000</v>
          </cell>
          <cell r="E28">
            <v>90000000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90000000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90000000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90000000</v>
          </cell>
          <cell r="AY28">
            <v>90000000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90000000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90000000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90000000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90000000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90000000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90000000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90000000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90000000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90000000</v>
          </cell>
        </row>
        <row r="29">
          <cell r="A29">
            <v>15</v>
          </cell>
          <cell r="B29" t="str">
            <v>5 . 2 . 2 . 21 . 02</v>
          </cell>
          <cell r="C29" t="str">
            <v>Belanja Jasa Konsultansi Perencanaan</v>
          </cell>
          <cell r="D29">
            <v>90000000</v>
          </cell>
          <cell r="E29">
            <v>90000000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90000000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90000000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90000000</v>
          </cell>
          <cell r="AY29">
            <v>90000000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90000000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90000000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90000000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90000000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90000000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90000000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90000000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90000000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90000000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1.20 . 1.20.03 . 30 . 01</v>
          </cell>
          <cell r="C15" t="str">
            <v>Monitoring dan Evaluasi Kegiatan Pembangunan</v>
          </cell>
          <cell r="D15">
            <v>146926000</v>
          </cell>
          <cell r="E15">
            <v>36266250</v>
          </cell>
          <cell r="F15">
            <v>36327250</v>
          </cell>
          <cell r="G15">
            <v>37566250</v>
          </cell>
          <cell r="H15">
            <v>36766250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146926000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146926000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36266250</v>
          </cell>
          <cell r="AY15">
            <v>146926000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146926000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146926000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36327250</v>
          </cell>
          <cell r="CP15">
            <v>146926000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146926000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146926000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37566250</v>
          </cell>
          <cell r="EG15">
            <v>146926000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146926000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146926000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36766250</v>
          </cell>
          <cell r="FX15">
            <v>146926000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79900000</v>
          </cell>
          <cell r="E16">
            <v>19975000</v>
          </cell>
          <cell r="F16">
            <v>19975000</v>
          </cell>
          <cell r="G16">
            <v>19975000</v>
          </cell>
          <cell r="H16">
            <v>19975000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79900000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79900000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19975000</v>
          </cell>
          <cell r="AY16">
            <v>79900000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79900000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79900000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19975000</v>
          </cell>
          <cell r="CP16">
            <v>79900000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79900000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79900000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19975000</v>
          </cell>
          <cell r="EG16">
            <v>79900000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79900000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79900000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19975000</v>
          </cell>
          <cell r="FX16">
            <v>79900000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79900000</v>
          </cell>
          <cell r="E17">
            <v>19975000</v>
          </cell>
          <cell r="F17">
            <v>19975000</v>
          </cell>
          <cell r="G17">
            <v>19975000</v>
          </cell>
          <cell r="H17">
            <v>19975000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79900000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79900000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19975000</v>
          </cell>
          <cell r="AY17">
            <v>79900000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79900000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79900000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19975000</v>
          </cell>
          <cell r="CP17">
            <v>79900000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79900000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79900000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19975000</v>
          </cell>
          <cell r="EG17">
            <v>79900000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79900000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79900000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19975000</v>
          </cell>
          <cell r="FX17">
            <v>79900000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975000</v>
          </cell>
          <cell r="F18">
            <v>975000</v>
          </cell>
          <cell r="G18">
            <v>975000</v>
          </cell>
          <cell r="H18">
            <v>975000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975000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975000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975000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975000</v>
          </cell>
          <cell r="FX18">
            <v>3900000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76000000</v>
          </cell>
          <cell r="E19">
            <v>19000000</v>
          </cell>
          <cell r="F19">
            <v>19000000</v>
          </cell>
          <cell r="G19">
            <v>19000000</v>
          </cell>
          <cell r="H19">
            <v>19000000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76000000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19000000</v>
          </cell>
          <cell r="AY19">
            <v>76000000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76000000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76000000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19000000</v>
          </cell>
          <cell r="CP19">
            <v>76000000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76000000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76000000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19000000</v>
          </cell>
          <cell r="EG19">
            <v>76000000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76000000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76000000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19000000</v>
          </cell>
          <cell r="FX19">
            <v>76000000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67026000</v>
          </cell>
          <cell r="E20">
            <v>16291250</v>
          </cell>
          <cell r="F20">
            <v>16352250</v>
          </cell>
          <cell r="G20">
            <v>17591250</v>
          </cell>
          <cell r="H20">
            <v>16791250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67026000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67026000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16291250</v>
          </cell>
          <cell r="AY20">
            <v>67026000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67026000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67026000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16352250</v>
          </cell>
          <cell r="CP20">
            <v>67026000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67026000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67026000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17591250</v>
          </cell>
          <cell r="EG20">
            <v>67026000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67026000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67026000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16791250</v>
          </cell>
          <cell r="FX20">
            <v>67026000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100000</v>
          </cell>
          <cell r="F21">
            <v>100000</v>
          </cell>
          <cell r="G21">
            <v>700000</v>
          </cell>
          <cell r="H21">
            <v>100000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700000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100000</v>
          </cell>
          <cell r="F22">
            <v>100000</v>
          </cell>
          <cell r="G22">
            <v>700000</v>
          </cell>
          <cell r="H22">
            <v>100000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700000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100000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75000</v>
          </cell>
          <cell r="E23">
            <v>18750</v>
          </cell>
          <cell r="F23">
            <v>18750</v>
          </cell>
          <cell r="G23">
            <v>18750</v>
          </cell>
          <cell r="H23">
            <v>18750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75000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75000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18750</v>
          </cell>
          <cell r="AY23">
            <v>75000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75000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75000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18750</v>
          </cell>
          <cell r="CP23">
            <v>75000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75000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75000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18750</v>
          </cell>
          <cell r="EG23">
            <v>75000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75000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75000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18750</v>
          </cell>
          <cell r="FX23">
            <v>75000</v>
          </cell>
        </row>
        <row r="24">
          <cell r="A24">
            <v>10</v>
          </cell>
          <cell r="B24" t="str">
            <v>5 . 2 . 2 . 03 . 13</v>
          </cell>
          <cell r="C24" t="str">
            <v>Belanja Dokumentasi</v>
          </cell>
          <cell r="D24">
            <v>75000</v>
          </cell>
          <cell r="E24">
            <v>18750</v>
          </cell>
          <cell r="F24">
            <v>18750</v>
          </cell>
          <cell r="G24">
            <v>18750</v>
          </cell>
          <cell r="H24">
            <v>18750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75000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75000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18750</v>
          </cell>
          <cell r="AY24">
            <v>75000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75000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75000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18750</v>
          </cell>
          <cell r="CP24">
            <v>75000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75000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75000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18750</v>
          </cell>
          <cell r="EG24">
            <v>75000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75000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75000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18750</v>
          </cell>
          <cell r="FX24">
            <v>75000</v>
          </cell>
        </row>
        <row r="25">
          <cell r="A25">
            <v>11</v>
          </cell>
          <cell r="B25" t="str">
            <v>5 . 2 . 2 . 06</v>
          </cell>
          <cell r="C25" t="str">
            <v>Belanja Cetak dan Penggandaan</v>
          </cell>
          <cell r="D25">
            <v>1661000</v>
          </cell>
          <cell r="E25">
            <v>100000</v>
          </cell>
          <cell r="F25">
            <v>161000</v>
          </cell>
          <cell r="G25">
            <v>800000</v>
          </cell>
          <cell r="H25">
            <v>600000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1661000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1661000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100000</v>
          </cell>
          <cell r="AY25">
            <v>1661000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1661000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1661000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161000</v>
          </cell>
          <cell r="CP25">
            <v>1661000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1661000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1661000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800000</v>
          </cell>
          <cell r="EG25">
            <v>1661000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1661000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1661000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600000</v>
          </cell>
          <cell r="FX25">
            <v>1661000</v>
          </cell>
        </row>
        <row r="26">
          <cell r="A26">
            <v>12</v>
          </cell>
          <cell r="B26" t="str">
            <v>5 . 2 . 2 . 06 . 01</v>
          </cell>
          <cell r="C26" t="str">
            <v>Belanja cetak</v>
          </cell>
          <cell r="D26">
            <v>500000</v>
          </cell>
          <cell r="E26">
            <v>0</v>
          </cell>
          <cell r="F26">
            <v>0</v>
          </cell>
          <cell r="G26">
            <v>0</v>
          </cell>
          <cell r="H26">
            <v>500000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500000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500000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500000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500000</v>
          </cell>
          <cell r="FX26">
            <v>500000</v>
          </cell>
        </row>
        <row r="27">
          <cell r="A27">
            <v>13</v>
          </cell>
          <cell r="B27" t="str">
            <v>5 . 2 . 2 . 06 . 02</v>
          </cell>
          <cell r="C27" t="str">
            <v>Belanja Penggandaan/Fotocopy</v>
          </cell>
          <cell r="D27">
            <v>1161000</v>
          </cell>
          <cell r="E27">
            <v>100000</v>
          </cell>
          <cell r="F27">
            <v>161000</v>
          </cell>
          <cell r="G27">
            <v>800000</v>
          </cell>
          <cell r="H27">
            <v>100000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1161000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1161000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100000</v>
          </cell>
          <cell r="AY27">
            <v>1161000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1161000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1161000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161000</v>
          </cell>
          <cell r="CP27">
            <v>1161000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1161000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1161000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800000</v>
          </cell>
          <cell r="EG27">
            <v>1161000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1161000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1161000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100000</v>
          </cell>
          <cell r="FX27">
            <v>1161000</v>
          </cell>
        </row>
        <row r="28">
          <cell r="A28">
            <v>14</v>
          </cell>
          <cell r="B28" t="str">
            <v>5 . 2 . 2 . 11</v>
          </cell>
          <cell r="C28" t="str">
            <v>Belanja Makanan dan  Minuman</v>
          </cell>
          <cell r="D28">
            <v>8250000</v>
          </cell>
          <cell r="E28">
            <v>2062500</v>
          </cell>
          <cell r="F28">
            <v>2062500</v>
          </cell>
          <cell r="G28">
            <v>2062500</v>
          </cell>
          <cell r="H28">
            <v>2062500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8250000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8250000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2062500</v>
          </cell>
          <cell r="AY28">
            <v>8250000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8250000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8250000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2062500</v>
          </cell>
          <cell r="CP28">
            <v>8250000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8250000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8250000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2062500</v>
          </cell>
          <cell r="EG28">
            <v>8250000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8250000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8250000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2062500</v>
          </cell>
          <cell r="FX28">
            <v>8250000</v>
          </cell>
        </row>
        <row r="29">
          <cell r="A29">
            <v>15</v>
          </cell>
          <cell r="B29" t="str">
            <v>5 . 2 . 2 . 11 . 04</v>
          </cell>
          <cell r="C29" t="str">
            <v>Belanja makanan dan minuman pelaksanaan kegiatan</v>
          </cell>
          <cell r="D29">
            <v>8250000</v>
          </cell>
          <cell r="E29">
            <v>2062500</v>
          </cell>
          <cell r="F29">
            <v>2062500</v>
          </cell>
          <cell r="G29">
            <v>2062500</v>
          </cell>
          <cell r="H29">
            <v>2062500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8250000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8250000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2062500</v>
          </cell>
          <cell r="AY29">
            <v>8250000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8250000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8250000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2062500</v>
          </cell>
          <cell r="CP29">
            <v>8250000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8250000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8250000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2062500</v>
          </cell>
          <cell r="EG29">
            <v>8250000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8250000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8250000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2062500</v>
          </cell>
          <cell r="FX29">
            <v>8250000</v>
          </cell>
        </row>
        <row r="30">
          <cell r="A30">
            <v>16</v>
          </cell>
          <cell r="B30" t="str">
            <v>5 . 2 . 2 . 15</v>
          </cell>
          <cell r="C30" t="str">
            <v>Belanja Perjalanan Dinas</v>
          </cell>
          <cell r="D30">
            <v>56040000</v>
          </cell>
          <cell r="E30">
            <v>14010000</v>
          </cell>
          <cell r="F30">
            <v>14010000</v>
          </cell>
          <cell r="G30">
            <v>14010000</v>
          </cell>
          <cell r="H30">
            <v>14010000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56040000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56040000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14010000</v>
          </cell>
          <cell r="AY30">
            <v>56040000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56040000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56040000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14010000</v>
          </cell>
          <cell r="CP30">
            <v>56040000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56040000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56040000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14010000</v>
          </cell>
          <cell r="EG30">
            <v>56040000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56040000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56040000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14010000</v>
          </cell>
          <cell r="FX30">
            <v>56040000</v>
          </cell>
        </row>
        <row r="31">
          <cell r="A31">
            <v>17</v>
          </cell>
          <cell r="B31" t="str">
            <v>5 . 2 . 2 . 15 . 01</v>
          </cell>
          <cell r="C31" t="str">
            <v>Belanja perjalanan dinas dalam daerah</v>
          </cell>
          <cell r="D31">
            <v>41040000</v>
          </cell>
          <cell r="E31">
            <v>10260000</v>
          </cell>
          <cell r="F31">
            <v>10260000</v>
          </cell>
          <cell r="G31">
            <v>10260000</v>
          </cell>
          <cell r="H31">
            <v>10260000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41040000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41040000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10260000</v>
          </cell>
          <cell r="AY31">
            <v>41040000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41040000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41040000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10260000</v>
          </cell>
          <cell r="CP31">
            <v>41040000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41040000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41040000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10260000</v>
          </cell>
          <cell r="EG31">
            <v>41040000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41040000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41040000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10260000</v>
          </cell>
          <cell r="FX31">
            <v>41040000</v>
          </cell>
        </row>
        <row r="32">
          <cell r="A32">
            <v>18</v>
          </cell>
          <cell r="B32" t="str">
            <v>5 . 2 . 2 . 15 . 02</v>
          </cell>
          <cell r="C32" t="str">
            <v>Belanja perjalanan dinas luar daerah</v>
          </cell>
          <cell r="D32">
            <v>15000000</v>
          </cell>
          <cell r="E32">
            <v>3750000</v>
          </cell>
          <cell r="F32">
            <v>3750000</v>
          </cell>
          <cell r="G32">
            <v>3750000</v>
          </cell>
          <cell r="H32">
            <v>3750000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15000000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15000000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3750000</v>
          </cell>
          <cell r="AY32">
            <v>15000000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15000000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15000000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3750000</v>
          </cell>
          <cell r="CP32">
            <v>15000000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15000000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15000000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3750000</v>
          </cell>
          <cell r="EG32">
            <v>15000000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15000000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15000000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3750000</v>
          </cell>
          <cell r="FX32">
            <v>15000000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1.20 . 1.20.03 . 31 . 01</v>
          </cell>
          <cell r="C15" t="str">
            <v>Pengadaan Sistem Manajemen Barang Daerah</v>
          </cell>
          <cell r="D15">
            <v>430848000</v>
          </cell>
          <cell r="E15">
            <v>209498000</v>
          </cell>
          <cell r="F15">
            <v>124950000</v>
          </cell>
          <cell r="G15">
            <v>81300000</v>
          </cell>
          <cell r="H15">
            <v>15100000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430848000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430848000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209498000</v>
          </cell>
          <cell r="AY15">
            <v>430848000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430848000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430848000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124950000</v>
          </cell>
          <cell r="CP15">
            <v>430848000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430848000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430848000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81300000</v>
          </cell>
          <cell r="EG15">
            <v>430848000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430848000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430848000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15100000</v>
          </cell>
          <cell r="FX15">
            <v>430848000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180620000</v>
          </cell>
          <cell r="E16">
            <v>78630000</v>
          </cell>
          <cell r="F16">
            <v>11680000</v>
          </cell>
          <cell r="G16">
            <v>78630000</v>
          </cell>
          <cell r="H16">
            <v>11680000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180620000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180620000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78630000</v>
          </cell>
          <cell r="AY16">
            <v>180620000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180620000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180620000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11680000</v>
          </cell>
          <cell r="CP16">
            <v>180620000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180620000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180620000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78630000</v>
          </cell>
          <cell r="EG16">
            <v>180620000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180620000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180620000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11680000</v>
          </cell>
          <cell r="FX16">
            <v>180620000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42700000</v>
          </cell>
          <cell r="E17">
            <v>10350000</v>
          </cell>
          <cell r="F17">
            <v>11000000</v>
          </cell>
          <cell r="G17">
            <v>10350000</v>
          </cell>
          <cell r="H17">
            <v>11000000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42700000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42700000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10350000</v>
          </cell>
          <cell r="AY17">
            <v>42700000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42700000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42700000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11000000</v>
          </cell>
          <cell r="CP17">
            <v>42700000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42700000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42700000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10350000</v>
          </cell>
          <cell r="EG17">
            <v>42700000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42700000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42700000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11000000</v>
          </cell>
          <cell r="FX17">
            <v>42700000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3900000</v>
          </cell>
          <cell r="E18">
            <v>650000</v>
          </cell>
          <cell r="F18">
            <v>1300000</v>
          </cell>
          <cell r="G18">
            <v>650000</v>
          </cell>
          <cell r="H18">
            <v>1300000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3900000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3900000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650000</v>
          </cell>
          <cell r="AY18">
            <v>3900000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3900000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3900000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1300000</v>
          </cell>
          <cell r="CP18">
            <v>3900000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3900000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3900000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650000</v>
          </cell>
          <cell r="EG18">
            <v>3900000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3900000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3900000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1300000</v>
          </cell>
          <cell r="FX18">
            <v>3900000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38800000</v>
          </cell>
          <cell r="E19">
            <v>9700000</v>
          </cell>
          <cell r="F19">
            <v>9700000</v>
          </cell>
          <cell r="G19">
            <v>9700000</v>
          </cell>
          <cell r="H19">
            <v>9700000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38800000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38800000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9700000</v>
          </cell>
          <cell r="AY19">
            <v>38800000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38800000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38800000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9700000</v>
          </cell>
          <cell r="CP19">
            <v>38800000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38800000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38800000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9700000</v>
          </cell>
          <cell r="EG19">
            <v>38800000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38800000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38800000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9700000</v>
          </cell>
          <cell r="FX19">
            <v>38800000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135200000</v>
          </cell>
          <cell r="E20">
            <v>67600000</v>
          </cell>
          <cell r="F20">
            <v>0</v>
          </cell>
          <cell r="G20">
            <v>67600000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135200000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135200000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67600000</v>
          </cell>
          <cell r="AY20">
            <v>135200000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135200000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135200000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135200000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135200000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135200000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67600000</v>
          </cell>
          <cell r="EG20">
            <v>135200000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135200000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135200000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135200000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 /  Instruktur / Narasumber</v>
          </cell>
          <cell r="D21">
            <v>135200000</v>
          </cell>
          <cell r="E21">
            <v>67600000</v>
          </cell>
          <cell r="F21">
            <v>0</v>
          </cell>
          <cell r="G21">
            <v>67600000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135200000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135200000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67600000</v>
          </cell>
          <cell r="AY21">
            <v>135200000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135200000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135200000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135200000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135200000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135200000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67600000</v>
          </cell>
          <cell r="EG21">
            <v>135200000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135200000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135200000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135200000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2720000</v>
          </cell>
          <cell r="E22">
            <v>680000</v>
          </cell>
          <cell r="F22">
            <v>680000</v>
          </cell>
          <cell r="G22">
            <v>680000</v>
          </cell>
          <cell r="H22">
            <v>680000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2720000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2720000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680000</v>
          </cell>
          <cell r="AY22">
            <v>2720000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2720000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2720000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680000</v>
          </cell>
          <cell r="CP22">
            <v>2720000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2720000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2720000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680000</v>
          </cell>
          <cell r="EG22">
            <v>2720000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2720000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2720000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680000</v>
          </cell>
          <cell r="FX22">
            <v>2720000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2720000</v>
          </cell>
          <cell r="E23">
            <v>680000</v>
          </cell>
          <cell r="F23">
            <v>680000</v>
          </cell>
          <cell r="G23">
            <v>680000</v>
          </cell>
          <cell r="H23">
            <v>680000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2720000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2720000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680000</v>
          </cell>
          <cell r="AY23">
            <v>2720000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2720000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2720000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680000</v>
          </cell>
          <cell r="CP23">
            <v>2720000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2720000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2720000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680000</v>
          </cell>
          <cell r="EG23">
            <v>2720000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2720000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2720000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680000</v>
          </cell>
          <cell r="FX23">
            <v>2720000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250228000</v>
          </cell>
          <cell r="E24">
            <v>130868000</v>
          </cell>
          <cell r="F24">
            <v>113270000</v>
          </cell>
          <cell r="G24">
            <v>2670000</v>
          </cell>
          <cell r="H24">
            <v>3420000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250228000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250228000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130868000</v>
          </cell>
          <cell r="AY24">
            <v>250228000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250228000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250228000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113270000</v>
          </cell>
          <cell r="CP24">
            <v>250228000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250228000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250228000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2670000</v>
          </cell>
          <cell r="EG24">
            <v>250228000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250228000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250228000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3420000</v>
          </cell>
          <cell r="FX24">
            <v>250228000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500000</v>
          </cell>
          <cell r="F25">
            <v>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500000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500000</v>
          </cell>
          <cell r="F26">
            <v>500000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500000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500000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7698000</v>
          </cell>
          <cell r="E27">
            <v>7698000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7698000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7698000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7698000</v>
          </cell>
          <cell r="AY27">
            <v>7698000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7698000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7698000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7698000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7698000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7698000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7698000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7698000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7698000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7698000</v>
          </cell>
        </row>
        <row r="28">
          <cell r="A28">
            <v>14</v>
          </cell>
          <cell r="B28" t="str">
            <v>5 . 2 . 2 . 02 . 07</v>
          </cell>
          <cell r="C28" t="str">
            <v>Belanja Perlengkapan Peserta</v>
          </cell>
          <cell r="D28">
            <v>7698000</v>
          </cell>
          <cell r="E28">
            <v>7698000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7698000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7698000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7698000</v>
          </cell>
          <cell r="AY28">
            <v>7698000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7698000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7698000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7698000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7698000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7698000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7698000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7698000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7698000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7698000</v>
          </cell>
        </row>
        <row r="29">
          <cell r="A29">
            <v>15</v>
          </cell>
          <cell r="B29" t="str">
            <v>5 . 2 . 2 . 03</v>
          </cell>
          <cell r="C29" t="str">
            <v>Belanja Jasa Kantor</v>
          </cell>
          <cell r="D29">
            <v>225750000</v>
          </cell>
          <cell r="E29">
            <v>116700000</v>
          </cell>
          <cell r="F29">
            <v>109050000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225750000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225750000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116700000</v>
          </cell>
          <cell r="AY29">
            <v>225750000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225750000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225750000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109050000</v>
          </cell>
          <cell r="CP29">
            <v>225750000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225750000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225750000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225750000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225750000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225750000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225750000</v>
          </cell>
        </row>
        <row r="30">
          <cell r="A30">
            <v>16</v>
          </cell>
          <cell r="B30" t="str">
            <v>5 . 2 . 2 . 03 . 12</v>
          </cell>
          <cell r="C30" t="str">
            <v>Belanja transportasi dan akomodasi</v>
          </cell>
          <cell r="D30">
            <v>225750000</v>
          </cell>
          <cell r="E30">
            <v>116700000</v>
          </cell>
          <cell r="F30">
            <v>109050000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225750000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225750000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116700000</v>
          </cell>
          <cell r="AY30">
            <v>225750000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225750000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225750000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109050000</v>
          </cell>
          <cell r="CP30">
            <v>225750000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225750000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225750000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225750000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225750000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225750000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225750000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3600000</v>
          </cell>
          <cell r="E31">
            <v>3300000</v>
          </cell>
          <cell r="F31">
            <v>300000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3600000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3600000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3300000</v>
          </cell>
          <cell r="AY31">
            <v>3600000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3600000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3600000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300000</v>
          </cell>
          <cell r="CP31">
            <v>3600000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3600000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3600000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3600000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3600000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3600000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3600000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3000000</v>
          </cell>
          <cell r="E32">
            <v>3000000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3000000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3000000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3000000</v>
          </cell>
          <cell r="AY32">
            <v>3000000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3000000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3000000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3000000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3000000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3000000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3000000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3000000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3000000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3000000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600000</v>
          </cell>
          <cell r="E33">
            <v>300000</v>
          </cell>
          <cell r="F33">
            <v>300000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300000</v>
          </cell>
          <cell r="AY33">
            <v>600000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300000</v>
          </cell>
          <cell r="CP33">
            <v>600000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600000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600000</v>
          </cell>
        </row>
        <row r="34">
          <cell r="A34">
            <v>20</v>
          </cell>
          <cell r="B34" t="str">
            <v>5 . 2 . 2 . 11</v>
          </cell>
          <cell r="C34" t="str">
            <v>Belanja Makanan dan  Minuman</v>
          </cell>
          <cell r="D34">
            <v>1500000</v>
          </cell>
          <cell r="E34">
            <v>0</v>
          </cell>
          <cell r="F34">
            <v>750000</v>
          </cell>
          <cell r="G34">
            <v>0</v>
          </cell>
          <cell r="H34">
            <v>750000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750000</v>
          </cell>
          <cell r="CP34">
            <v>1500000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750000</v>
          </cell>
          <cell r="FX34">
            <v>1500000</v>
          </cell>
        </row>
        <row r="35">
          <cell r="A35">
            <v>21</v>
          </cell>
          <cell r="B35" t="str">
            <v>5 . 2 . 2 . 11 . 04</v>
          </cell>
          <cell r="C35" t="str">
            <v>Belanja makanan dan minuman pelaksanaan kegiatan</v>
          </cell>
          <cell r="D35">
            <v>1500000</v>
          </cell>
          <cell r="E35">
            <v>0</v>
          </cell>
          <cell r="F35">
            <v>750000</v>
          </cell>
          <cell r="G35">
            <v>0</v>
          </cell>
          <cell r="H35">
            <v>750000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1500000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1500000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1500000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1500000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1500000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750000</v>
          </cell>
          <cell r="CP35">
            <v>1500000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1500000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1500000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1500000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1500000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1500000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750000</v>
          </cell>
          <cell r="FX35">
            <v>1500000</v>
          </cell>
        </row>
        <row r="36">
          <cell r="A36">
            <v>22</v>
          </cell>
          <cell r="B36" t="str">
            <v>5 . 2 . 2 . 15</v>
          </cell>
          <cell r="C36" t="str">
            <v>Belanja Perjalanan Dinas</v>
          </cell>
          <cell r="D36">
            <v>10680000</v>
          </cell>
          <cell r="E36">
            <v>2670000</v>
          </cell>
          <cell r="F36">
            <v>2670000</v>
          </cell>
          <cell r="G36">
            <v>2670000</v>
          </cell>
          <cell r="H36">
            <v>2670000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10680000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10680000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2670000</v>
          </cell>
          <cell r="AY36">
            <v>10680000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10680000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10680000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2670000</v>
          </cell>
          <cell r="CP36">
            <v>10680000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10680000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10680000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2670000</v>
          </cell>
          <cell r="EG36">
            <v>10680000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10680000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10680000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2670000</v>
          </cell>
          <cell r="FX36">
            <v>10680000</v>
          </cell>
        </row>
        <row r="37">
          <cell r="A37">
            <v>23</v>
          </cell>
          <cell r="B37" t="str">
            <v>5 . 2 . 2 . 15 . 01</v>
          </cell>
          <cell r="C37" t="str">
            <v>Belanja perjalanan dinas dalam daerah</v>
          </cell>
          <cell r="D37">
            <v>10680000</v>
          </cell>
          <cell r="E37">
            <v>2670000</v>
          </cell>
          <cell r="F37">
            <v>2670000</v>
          </cell>
          <cell r="G37">
            <v>2670000</v>
          </cell>
          <cell r="H37">
            <v>2670000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10680000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10680000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2670000</v>
          </cell>
          <cell r="AY37">
            <v>10680000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10680000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10680000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2670000</v>
          </cell>
          <cell r="CP37">
            <v>10680000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10680000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10680000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2670000</v>
          </cell>
          <cell r="EG37">
            <v>10680000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10680000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10680000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2670000</v>
          </cell>
          <cell r="FX37">
            <v>10680000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1.20 . 1.20.03 . 32 . 02</v>
          </cell>
          <cell r="C15" t="str">
            <v>Pengadaan Tugu Batas Wilayah</v>
          </cell>
          <cell r="D15">
            <v>246740000</v>
          </cell>
          <cell r="E15">
            <v>0</v>
          </cell>
          <cell r="F15">
            <v>0</v>
          </cell>
          <cell r="G15">
            <v>246740000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246740000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246740000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246740000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246740000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246740000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246740000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246740000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246740000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246740000</v>
          </cell>
          <cell r="EG15">
            <v>246740000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246740000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246740000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246740000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60400000</v>
          </cell>
          <cell r="E16">
            <v>0</v>
          </cell>
          <cell r="F16">
            <v>0</v>
          </cell>
          <cell r="G16">
            <v>67300000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60400000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60400000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60400000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60400000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60400000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60400000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60400000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60400000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67300000</v>
          </cell>
          <cell r="EG16">
            <v>60400000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60400000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60400000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60400000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25100000</v>
          </cell>
          <cell r="E17">
            <v>0</v>
          </cell>
          <cell r="F17">
            <v>0</v>
          </cell>
          <cell r="G17">
            <v>25100000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25100000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25100000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25100000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25100000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25100000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25100000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25100000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25100000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25100000</v>
          </cell>
          <cell r="EG17">
            <v>25100000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25100000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25100000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25100000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800000</v>
          </cell>
          <cell r="E18">
            <v>0</v>
          </cell>
          <cell r="F18">
            <v>0</v>
          </cell>
          <cell r="G18">
            <v>800000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800000</v>
          </cell>
          <cell r="EG18">
            <v>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800000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24300000</v>
          </cell>
          <cell r="E19">
            <v>0</v>
          </cell>
          <cell r="F19">
            <v>0</v>
          </cell>
          <cell r="G19">
            <v>24300000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24300000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24300000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24300000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24300000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24300000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24300000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24300000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24300000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24300000</v>
          </cell>
          <cell r="EG19">
            <v>24300000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24300000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24300000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24300000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35000000</v>
          </cell>
          <cell r="E20">
            <v>0</v>
          </cell>
          <cell r="F20">
            <v>0</v>
          </cell>
          <cell r="G20">
            <v>41900000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35000000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35000000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41900000</v>
          </cell>
          <cell r="EG20">
            <v>35000000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35000000</v>
          </cell>
        </row>
        <row r="21">
          <cell r="A21">
            <v>7</v>
          </cell>
          <cell r="B21" t="str">
            <v>5 . 2 . 1 . 02 . 02</v>
          </cell>
          <cell r="C21" t="str">
            <v>Honorarium Pegawai Honorer/tidak tetap</v>
          </cell>
          <cell r="D21">
            <v>35000000</v>
          </cell>
          <cell r="E21">
            <v>0</v>
          </cell>
          <cell r="F21">
            <v>0</v>
          </cell>
          <cell r="G21">
            <v>41900000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35000000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35000000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35000000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35000000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35000000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35000000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35000000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41900000</v>
          </cell>
          <cell r="EG21">
            <v>35000000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35000000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35000000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35000000</v>
          </cell>
        </row>
        <row r="22">
          <cell r="A22">
            <v>8</v>
          </cell>
          <cell r="B22" t="str">
            <v>5 . 2 . 1 . 03</v>
          </cell>
          <cell r="C22" t="str">
            <v>Uang Lembur</v>
          </cell>
          <cell r="D22">
            <v>300000</v>
          </cell>
          <cell r="E22">
            <v>0</v>
          </cell>
          <cell r="F22">
            <v>0</v>
          </cell>
          <cell r="G22">
            <v>300000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300000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300000</v>
          </cell>
          <cell r="EG22">
            <v>300000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300000</v>
          </cell>
        </row>
        <row r="23">
          <cell r="A23">
            <v>9</v>
          </cell>
          <cell r="B23" t="str">
            <v>5 . 2 . 1 . 03 . 01</v>
          </cell>
          <cell r="C23" t="str">
            <v>Uang Lembur  PNS</v>
          </cell>
          <cell r="D23">
            <v>300000</v>
          </cell>
          <cell r="E23">
            <v>0</v>
          </cell>
          <cell r="F23">
            <v>0</v>
          </cell>
          <cell r="G23">
            <v>300000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300000</v>
          </cell>
          <cell r="EG23">
            <v>300000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300000</v>
          </cell>
        </row>
        <row r="24">
          <cell r="A24">
            <v>10</v>
          </cell>
          <cell r="B24" t="str">
            <v>5 . 2 . 2</v>
          </cell>
          <cell r="C24" t="str">
            <v>Belanja Barang dan Jasa</v>
          </cell>
          <cell r="D24">
            <v>186340000</v>
          </cell>
          <cell r="E24">
            <v>0</v>
          </cell>
          <cell r="F24">
            <v>0</v>
          </cell>
          <cell r="G24">
            <v>179440000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186340000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186340000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186340000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186340000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186340000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186340000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186340000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186340000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179440000</v>
          </cell>
          <cell r="EG24">
            <v>186340000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186340000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186340000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186340000</v>
          </cell>
        </row>
        <row r="25">
          <cell r="A25">
            <v>11</v>
          </cell>
          <cell r="B25" t="str">
            <v>5 . 2 . 2 . 01</v>
          </cell>
          <cell r="C25" t="str">
            <v>Belanja Bahan Pakai Habis Kantor</v>
          </cell>
          <cell r="D25">
            <v>1000000</v>
          </cell>
          <cell r="E25">
            <v>0</v>
          </cell>
          <cell r="F25">
            <v>0</v>
          </cell>
          <cell r="G25">
            <v>1000000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1000000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1000000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1000000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1000000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1000000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1000000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1000000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1000000</v>
          </cell>
          <cell r="EG25">
            <v>1000000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1000000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1000000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1000000</v>
          </cell>
        </row>
        <row r="26">
          <cell r="A26">
            <v>12</v>
          </cell>
          <cell r="B26" t="str">
            <v>5 . 2 . 2 . 01 . 01</v>
          </cell>
          <cell r="C26" t="str">
            <v>Belanja alat tulis kantor</v>
          </cell>
          <cell r="D26">
            <v>1000000</v>
          </cell>
          <cell r="E26">
            <v>0</v>
          </cell>
          <cell r="F26">
            <v>0</v>
          </cell>
          <cell r="G26">
            <v>1000000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1000000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5 . 2 . 2 . 02</v>
          </cell>
          <cell r="C27" t="str">
            <v>Belanja Bahan/Material</v>
          </cell>
          <cell r="D27">
            <v>70000000</v>
          </cell>
          <cell r="E27">
            <v>0</v>
          </cell>
          <cell r="F27">
            <v>0</v>
          </cell>
          <cell r="G27">
            <v>90000000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70000000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70000000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70000000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70000000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70000000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70000000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70000000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70000000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90000000</v>
          </cell>
          <cell r="EG27">
            <v>70000000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70000000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70000000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70000000</v>
          </cell>
        </row>
        <row r="28">
          <cell r="A28">
            <v>14</v>
          </cell>
          <cell r="B28" t="str">
            <v>5 . 2 . 2 . 02 . 01</v>
          </cell>
          <cell r="C28" t="str">
            <v>Belanja bahan baku bangunan</v>
          </cell>
          <cell r="D28">
            <v>70000000</v>
          </cell>
          <cell r="E28">
            <v>0</v>
          </cell>
          <cell r="F28">
            <v>0</v>
          </cell>
          <cell r="G28">
            <v>90000000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70000000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70000000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70000000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70000000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70000000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70000000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70000000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70000000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90000000</v>
          </cell>
          <cell r="EG28">
            <v>70000000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70000000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70000000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70000000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1500000</v>
          </cell>
          <cell r="E29">
            <v>0</v>
          </cell>
          <cell r="F29">
            <v>0</v>
          </cell>
          <cell r="G29">
            <v>1500000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1500000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1500000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1500000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1500000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1500000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1500000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1500000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1500000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1500000</v>
          </cell>
          <cell r="EG29">
            <v>1500000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1500000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1500000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1500000</v>
          </cell>
        </row>
        <row r="30">
          <cell r="A30">
            <v>16</v>
          </cell>
          <cell r="B30" t="str">
            <v>5 . 2 . 2 . 06 . 02</v>
          </cell>
          <cell r="C30" t="str">
            <v>Belanja Penggandaan/Fotocopy</v>
          </cell>
          <cell r="D30">
            <v>1500000</v>
          </cell>
          <cell r="E30">
            <v>0</v>
          </cell>
          <cell r="F30">
            <v>0</v>
          </cell>
          <cell r="G30">
            <v>1500000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1500000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1500000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1500000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1500000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1500000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1500000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1500000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1500000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1500000</v>
          </cell>
          <cell r="EG30">
            <v>1500000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1500000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1500000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1500000</v>
          </cell>
        </row>
        <row r="31">
          <cell r="A31">
            <v>17</v>
          </cell>
          <cell r="B31" t="str">
            <v>5 . 2 . 2 . 11</v>
          </cell>
          <cell r="C31" t="str">
            <v>Belanja Makanan dan  Minuman</v>
          </cell>
          <cell r="D31">
            <v>16750000</v>
          </cell>
          <cell r="E31">
            <v>0</v>
          </cell>
          <cell r="F31">
            <v>0</v>
          </cell>
          <cell r="G31">
            <v>16750000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16750000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16750000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16750000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16750000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16750000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16750000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16750000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16750000</v>
          </cell>
          <cell r="EG31">
            <v>16750000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16750000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16750000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16750000</v>
          </cell>
        </row>
        <row r="32">
          <cell r="A32">
            <v>18</v>
          </cell>
          <cell r="B32" t="str">
            <v>5 . 2 . 2 . 11 . 04</v>
          </cell>
          <cell r="C32" t="str">
            <v>Belanja makanan dan minuman pelaksanaan kegiatan</v>
          </cell>
          <cell r="D32">
            <v>16750000</v>
          </cell>
          <cell r="E32">
            <v>0</v>
          </cell>
          <cell r="F32">
            <v>0</v>
          </cell>
          <cell r="G32">
            <v>16750000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16750000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16750000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16750000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16750000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16750000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16750000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16750000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16750000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16750000</v>
          </cell>
          <cell r="EG32">
            <v>16750000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16750000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16750000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16750000</v>
          </cell>
        </row>
        <row r="33">
          <cell r="A33">
            <v>19</v>
          </cell>
          <cell r="B33" t="str">
            <v>5 . 2 . 2 . 15</v>
          </cell>
          <cell r="C33" t="str">
            <v>Belanja Perjalanan Dinas</v>
          </cell>
          <cell r="D33">
            <v>21190000</v>
          </cell>
          <cell r="E33">
            <v>0</v>
          </cell>
          <cell r="F33">
            <v>0</v>
          </cell>
          <cell r="G33">
            <v>21190000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21190000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21190000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21190000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21190000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21190000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21190000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21190000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21190000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21190000</v>
          </cell>
          <cell r="EG33">
            <v>21190000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21190000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21190000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21190000</v>
          </cell>
        </row>
        <row r="34">
          <cell r="A34">
            <v>20</v>
          </cell>
          <cell r="B34" t="str">
            <v>5 . 2 . 2 . 15 . 01</v>
          </cell>
          <cell r="C34" t="str">
            <v>Belanja perjalanan dinas dalam daerah</v>
          </cell>
          <cell r="D34">
            <v>3930000</v>
          </cell>
          <cell r="E34">
            <v>0</v>
          </cell>
          <cell r="F34">
            <v>0</v>
          </cell>
          <cell r="G34">
            <v>3930000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3930000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3930000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3930000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3930000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3930000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3930000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3930000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3930000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3930000</v>
          </cell>
          <cell r="EG34">
            <v>3930000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3930000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3930000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3930000</v>
          </cell>
        </row>
        <row r="35">
          <cell r="A35">
            <v>21</v>
          </cell>
          <cell r="B35" t="str">
            <v>5 . 2 . 2 . 15 . 02</v>
          </cell>
          <cell r="C35" t="str">
            <v>Belanja perjalanan dinas luar daerah</v>
          </cell>
          <cell r="D35">
            <v>17260000</v>
          </cell>
          <cell r="E35">
            <v>0</v>
          </cell>
          <cell r="F35">
            <v>0</v>
          </cell>
          <cell r="G35">
            <v>17260000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17260000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17260000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17260000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17260000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17260000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17260000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17260000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17260000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17260000</v>
          </cell>
          <cell r="EG35">
            <v>17260000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17260000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17260000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17260000</v>
          </cell>
        </row>
        <row r="36">
          <cell r="A36">
            <v>22</v>
          </cell>
          <cell r="B36" t="str">
            <v>5 . 2 . 2 . 21</v>
          </cell>
          <cell r="C36" t="str">
            <v>Belanja Jasa Konsultansi</v>
          </cell>
          <cell r="D36">
            <v>75900000</v>
          </cell>
          <cell r="E36">
            <v>0</v>
          </cell>
          <cell r="F36">
            <v>0</v>
          </cell>
          <cell r="G36">
            <v>49000000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75900000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75900000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75900000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75900000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75900000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75900000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75900000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75900000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49000000</v>
          </cell>
          <cell r="EG36">
            <v>75900000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75900000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75900000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75900000</v>
          </cell>
        </row>
        <row r="37">
          <cell r="A37">
            <v>23</v>
          </cell>
          <cell r="B37" t="str">
            <v>5 . 2 . 2 . 21 . 02</v>
          </cell>
          <cell r="C37" t="str">
            <v>Belanja Jasa Konsultansi Perencanaan</v>
          </cell>
          <cell r="D37">
            <v>75900000</v>
          </cell>
          <cell r="E37">
            <v>0</v>
          </cell>
          <cell r="F37">
            <v>0</v>
          </cell>
          <cell r="G37">
            <v>49000000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75900000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75900000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75900000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75900000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75900000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75900000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75900000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75900000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49000000</v>
          </cell>
          <cell r="EG37">
            <v>75900000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75900000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75900000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75900000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1.21 . 1.20.03 . 17 . 06</v>
          </cell>
          <cell r="C15" t="str">
            <v>Penyusunan instrumen analisis jabatan PNS</v>
          </cell>
          <cell r="D15">
            <v>180443000</v>
          </cell>
          <cell r="E15">
            <v>65633000</v>
          </cell>
          <cell r="F15">
            <v>114810000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180443000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180443000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65633000</v>
          </cell>
          <cell r="AY15">
            <v>180443000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180443000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180443000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114810000</v>
          </cell>
          <cell r="CP15">
            <v>180443000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180443000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180443000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180443000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180443000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180443000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180443000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39195000</v>
          </cell>
          <cell r="E16">
            <v>3550000</v>
          </cell>
          <cell r="F16">
            <v>35645000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39195000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39195000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3550000</v>
          </cell>
          <cell r="AY16">
            <v>39195000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39195000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39195000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35645000</v>
          </cell>
          <cell r="CP16">
            <v>39195000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39195000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39195000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39195000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39195000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39195000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39195000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30975000</v>
          </cell>
          <cell r="E17">
            <v>3550000</v>
          </cell>
          <cell r="F17">
            <v>27425000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30975000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30975000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3550000</v>
          </cell>
          <cell r="AY17">
            <v>30975000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30975000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30975000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27425000</v>
          </cell>
          <cell r="CP17">
            <v>30975000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30975000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30975000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30975000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30975000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30975000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30975000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1500000</v>
          </cell>
          <cell r="E18">
            <v>750000</v>
          </cell>
          <cell r="F18">
            <v>750000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1500000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1500000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750000</v>
          </cell>
          <cell r="AY18">
            <v>1500000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1500000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1500000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750000</v>
          </cell>
          <cell r="CP18">
            <v>1500000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1500000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1500000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1500000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1500000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1500000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1500000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825000</v>
          </cell>
          <cell r="E19">
            <v>0</v>
          </cell>
          <cell r="F19">
            <v>825000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825000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825000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825000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825000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825000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825000</v>
          </cell>
          <cell r="CP19">
            <v>825000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825000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825000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825000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825000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825000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825000</v>
          </cell>
        </row>
        <row r="20">
          <cell r="A20">
            <v>6</v>
          </cell>
          <cell r="B20" t="str">
            <v>5 . 2 . 1 . 01 . 04</v>
          </cell>
          <cell r="C20" t="str">
            <v>Honorarium/Uang Saku</v>
          </cell>
          <cell r="D20">
            <v>5600000</v>
          </cell>
          <cell r="E20">
            <v>2800000</v>
          </cell>
          <cell r="F20">
            <v>2800000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5600000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5600000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2800000</v>
          </cell>
          <cell r="AY20">
            <v>5600000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5600000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5600000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2800000</v>
          </cell>
          <cell r="CP20">
            <v>5600000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5600000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5600000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5600000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5600000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5600000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5600000</v>
          </cell>
        </row>
        <row r="21">
          <cell r="A21">
            <v>7</v>
          </cell>
          <cell r="B21" t="str">
            <v>5 . 2 . 1 . 01 . 09</v>
          </cell>
          <cell r="C21" t="str">
            <v>Honor Tim Internal</v>
          </cell>
          <cell r="D21">
            <v>9050000</v>
          </cell>
          <cell r="E21">
            <v>0</v>
          </cell>
          <cell r="F21">
            <v>9050000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9050000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9050000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9050000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9050000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9050000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9050000</v>
          </cell>
          <cell r="CP21">
            <v>9050000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9050000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9050000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9050000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9050000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9050000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9050000</v>
          </cell>
        </row>
        <row r="22">
          <cell r="A22">
            <v>8</v>
          </cell>
          <cell r="B22" t="str">
            <v>5 . 2 . 1 . 01 . 10</v>
          </cell>
          <cell r="C22" t="str">
            <v>Honorarium Tim Lintas SKPD</v>
          </cell>
          <cell r="D22">
            <v>14000000</v>
          </cell>
          <cell r="E22">
            <v>0</v>
          </cell>
          <cell r="F22">
            <v>14000000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14000000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14000000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14000000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14000000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14000000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14000000</v>
          </cell>
          <cell r="CP22">
            <v>14000000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14000000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14000000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14000000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14000000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14000000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14000000</v>
          </cell>
        </row>
        <row r="23">
          <cell r="A23">
            <v>9</v>
          </cell>
          <cell r="B23" t="str">
            <v>5 . 2 . 1 . 02</v>
          </cell>
          <cell r="C23" t="str">
            <v>Honorarium Non PNS</v>
          </cell>
          <cell r="D23">
            <v>3900000</v>
          </cell>
          <cell r="E23">
            <v>0</v>
          </cell>
          <cell r="F23">
            <v>3900000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3900000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3900000</v>
          </cell>
          <cell r="CP23">
            <v>3900000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3900000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3900000</v>
          </cell>
        </row>
        <row r="24">
          <cell r="A24">
            <v>10</v>
          </cell>
          <cell r="B24" t="str">
            <v>5 . 2 . 1 . 02 . 01</v>
          </cell>
          <cell r="C24" t="str">
            <v>Honorarium Tenaga Ahli/ Instruktur/ Narasumber</v>
          </cell>
          <cell r="D24">
            <v>1400000</v>
          </cell>
          <cell r="E24">
            <v>0</v>
          </cell>
          <cell r="F24">
            <v>1400000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1400000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1400000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1400000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1400000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1400000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1400000</v>
          </cell>
          <cell r="CP24">
            <v>1400000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1400000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1400000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1400000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1400000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1400000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1400000</v>
          </cell>
        </row>
        <row r="25">
          <cell r="A25">
            <v>11</v>
          </cell>
          <cell r="B25" t="str">
            <v>5 . 2 . 1 . 02 . 04</v>
          </cell>
          <cell r="C25" t="str">
            <v>Honorarium Non PNS Lainnya</v>
          </cell>
          <cell r="D25">
            <v>2500000</v>
          </cell>
          <cell r="E25">
            <v>0</v>
          </cell>
          <cell r="F25">
            <v>2500000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2500000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2500000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2500000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2500000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2500000</v>
          </cell>
          <cell r="CP25">
            <v>2500000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2500000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2500000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2500000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2500000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2500000</v>
          </cell>
        </row>
        <row r="26">
          <cell r="A26">
            <v>12</v>
          </cell>
          <cell r="B26" t="str">
            <v>5 . 2 . 1 . 03</v>
          </cell>
          <cell r="C26" t="str">
            <v>Uang Lembur</v>
          </cell>
          <cell r="D26">
            <v>4320000</v>
          </cell>
          <cell r="E26">
            <v>0</v>
          </cell>
          <cell r="F26">
            <v>4320000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4320000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4320000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4320000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4320000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4320000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4320000</v>
          </cell>
          <cell r="CP26">
            <v>4320000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4320000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4320000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4320000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4320000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4320000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4320000</v>
          </cell>
        </row>
        <row r="27">
          <cell r="A27">
            <v>13</v>
          </cell>
          <cell r="B27" t="str">
            <v>5 . 2 . 1 . 03 . 01</v>
          </cell>
          <cell r="C27" t="str">
            <v>Uang Lembur  PNS</v>
          </cell>
          <cell r="D27">
            <v>4320000</v>
          </cell>
          <cell r="E27">
            <v>0</v>
          </cell>
          <cell r="F27">
            <v>4320000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4320000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4320000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4320000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4320000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4320000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4320000</v>
          </cell>
          <cell r="CP27">
            <v>4320000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4320000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4320000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4320000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4320000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4320000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4320000</v>
          </cell>
        </row>
        <row r="28">
          <cell r="A28">
            <v>14</v>
          </cell>
          <cell r="B28" t="str">
            <v>5 . 2 . 2</v>
          </cell>
          <cell r="C28" t="str">
            <v>Belanja Barang dan Jasa</v>
          </cell>
          <cell r="D28">
            <v>141248000</v>
          </cell>
          <cell r="E28">
            <v>62083000</v>
          </cell>
          <cell r="F28">
            <v>79165000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141248000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141248000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62083000</v>
          </cell>
          <cell r="AY28">
            <v>141248000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141248000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141248000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79165000</v>
          </cell>
          <cell r="CP28">
            <v>141248000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141248000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141248000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141248000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141248000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141248000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141248000</v>
          </cell>
        </row>
        <row r="29">
          <cell r="A29">
            <v>15</v>
          </cell>
          <cell r="B29" t="str">
            <v>5 . 2 . 2 . 01</v>
          </cell>
          <cell r="C29" t="str">
            <v>Belanja Bahan Pakai Habis Kantor</v>
          </cell>
          <cell r="D29">
            <v>998000</v>
          </cell>
          <cell r="E29">
            <v>998000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998000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998000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998000</v>
          </cell>
          <cell r="AY29">
            <v>998000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998000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998000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998000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998000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998000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998000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998000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998000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998000</v>
          </cell>
        </row>
        <row r="30">
          <cell r="A30">
            <v>16</v>
          </cell>
          <cell r="B30" t="str">
            <v>5 . 2 . 2 . 01 . 01</v>
          </cell>
          <cell r="C30" t="str">
            <v>Belanja alat tulis kantor</v>
          </cell>
          <cell r="D30">
            <v>998000</v>
          </cell>
          <cell r="E30">
            <v>998000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998000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998000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998000</v>
          </cell>
          <cell r="AY30">
            <v>998000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998000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998000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998000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998000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998000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998000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998000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998000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998000</v>
          </cell>
        </row>
        <row r="31">
          <cell r="A31">
            <v>17</v>
          </cell>
          <cell r="B31" t="str">
            <v>5 . 2 . 2 . 02</v>
          </cell>
          <cell r="C31" t="str">
            <v>Belanja Bahan/Material</v>
          </cell>
          <cell r="D31">
            <v>1375000</v>
          </cell>
          <cell r="E31">
            <v>0</v>
          </cell>
          <cell r="F31">
            <v>1375000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1375000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1375000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1375000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1375000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1375000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1375000</v>
          </cell>
          <cell r="CP31">
            <v>1375000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1375000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1375000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1375000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1375000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1375000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1375000</v>
          </cell>
        </row>
        <row r="32">
          <cell r="A32">
            <v>18</v>
          </cell>
          <cell r="B32" t="str">
            <v>5 . 2 . 2 . 02 . 07</v>
          </cell>
          <cell r="C32" t="str">
            <v>Belanja Perlengkapan Peserta</v>
          </cell>
          <cell r="D32">
            <v>1375000</v>
          </cell>
          <cell r="E32">
            <v>0</v>
          </cell>
          <cell r="F32">
            <v>1375000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1375000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1375000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1375000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1375000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1375000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1375000</v>
          </cell>
          <cell r="CP32">
            <v>1375000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1375000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1375000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1375000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1375000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1375000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1375000</v>
          </cell>
        </row>
        <row r="33">
          <cell r="A33">
            <v>19</v>
          </cell>
          <cell r="B33" t="str">
            <v>5 . 2 . 2 . 03</v>
          </cell>
          <cell r="C33" t="str">
            <v>Belanja Jasa Kantor</v>
          </cell>
          <cell r="D33">
            <v>73885000</v>
          </cell>
          <cell r="E33">
            <v>54400000</v>
          </cell>
          <cell r="F33">
            <v>19485000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73885000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73885000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54400000</v>
          </cell>
          <cell r="AY33">
            <v>73885000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73885000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73885000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19485000</v>
          </cell>
          <cell r="CP33">
            <v>73885000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73885000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73885000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73885000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73885000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73885000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73885000</v>
          </cell>
        </row>
        <row r="34">
          <cell r="A34">
            <v>20</v>
          </cell>
          <cell r="B34" t="str">
            <v>5 . 2 . 2 . 03 . 12</v>
          </cell>
          <cell r="C34" t="str">
            <v>Belanja transportasi dan akomodasi</v>
          </cell>
          <cell r="D34">
            <v>73650000</v>
          </cell>
          <cell r="E34">
            <v>54400000</v>
          </cell>
          <cell r="F34">
            <v>19250000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73650000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73650000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54400000</v>
          </cell>
          <cell r="AY34">
            <v>73650000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73650000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73650000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19250000</v>
          </cell>
          <cell r="CP34">
            <v>73650000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73650000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73650000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73650000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73650000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73650000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73650000</v>
          </cell>
        </row>
        <row r="35">
          <cell r="A35">
            <v>21</v>
          </cell>
          <cell r="B35" t="str">
            <v>5 . 2 . 2 . 03 . 13</v>
          </cell>
          <cell r="C35" t="str">
            <v>Belanja Dokumentasi</v>
          </cell>
          <cell r="D35">
            <v>235000</v>
          </cell>
          <cell r="E35">
            <v>0</v>
          </cell>
          <cell r="F35">
            <v>235000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235000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235000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235000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235000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235000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235000</v>
          </cell>
          <cell r="CP35">
            <v>235000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235000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235000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235000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235000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235000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235000</v>
          </cell>
        </row>
        <row r="36">
          <cell r="A36">
            <v>22</v>
          </cell>
          <cell r="B36" t="str">
            <v>5 . 2 . 2 . 06</v>
          </cell>
          <cell r="C36" t="str">
            <v>Belanja Cetak dan Penggandaan</v>
          </cell>
          <cell r="D36">
            <v>1465000</v>
          </cell>
          <cell r="E36">
            <v>0</v>
          </cell>
          <cell r="F36">
            <v>1465000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1465000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1465000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1465000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1465000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1465000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1465000</v>
          </cell>
          <cell r="CP36">
            <v>1465000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1465000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1465000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1465000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1465000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1465000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1465000</v>
          </cell>
        </row>
        <row r="37">
          <cell r="A37">
            <v>23</v>
          </cell>
          <cell r="B37" t="str">
            <v>5 . 2 . 2 . 06 . 01</v>
          </cell>
          <cell r="C37" t="str">
            <v>Belanja cetak</v>
          </cell>
          <cell r="D37">
            <v>750000</v>
          </cell>
          <cell r="E37">
            <v>0</v>
          </cell>
          <cell r="F37">
            <v>750000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750000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750000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750000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750000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750000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750000</v>
          </cell>
          <cell r="CP37">
            <v>750000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750000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750000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750000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750000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750000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750000</v>
          </cell>
        </row>
        <row r="38">
          <cell r="A38">
            <v>24</v>
          </cell>
          <cell r="B38" t="str">
            <v>5 . 2 . 2 . 06 . 02</v>
          </cell>
          <cell r="C38" t="str">
            <v>Belanja Penggandaan/Fotocopy</v>
          </cell>
          <cell r="D38">
            <v>465000</v>
          </cell>
          <cell r="E38">
            <v>0</v>
          </cell>
          <cell r="F38">
            <v>465000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465000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465000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465000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465000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465000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465000</v>
          </cell>
          <cell r="CP38">
            <v>465000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465000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465000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465000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465000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465000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465000</v>
          </cell>
        </row>
        <row r="39">
          <cell r="A39">
            <v>25</v>
          </cell>
          <cell r="B39" t="str">
            <v>5 . 2 . 2 . 06 . 03</v>
          </cell>
          <cell r="C39" t="str">
            <v>Belanja Cetak Spanduk</v>
          </cell>
          <cell r="D39">
            <v>250000</v>
          </cell>
          <cell r="E39">
            <v>0</v>
          </cell>
          <cell r="F39">
            <v>250000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250000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250000</v>
          </cell>
          <cell r="CP39">
            <v>250000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250000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250000</v>
          </cell>
        </row>
        <row r="40">
          <cell r="A40">
            <v>26</v>
          </cell>
          <cell r="B40" t="str">
            <v>5 . 2 . 2 . 11</v>
          </cell>
          <cell r="C40" t="str">
            <v>Belanja Makanan dan  Minuman</v>
          </cell>
          <cell r="D40">
            <v>925000</v>
          </cell>
          <cell r="E40">
            <v>385000</v>
          </cell>
          <cell r="F40">
            <v>540000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925000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925000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385000</v>
          </cell>
          <cell r="AY40">
            <v>925000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925000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925000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540000</v>
          </cell>
          <cell r="CP40">
            <v>925000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925000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925000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925000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925000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925000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925000</v>
          </cell>
        </row>
        <row r="41">
          <cell r="A41">
            <v>27</v>
          </cell>
          <cell r="B41" t="str">
            <v>5 . 2 . 2 . 11 . 04</v>
          </cell>
          <cell r="C41" t="str">
            <v>Belanja makanan dan minuman pelaksanaan kegiatan</v>
          </cell>
          <cell r="D41">
            <v>925000</v>
          </cell>
          <cell r="E41">
            <v>385000</v>
          </cell>
          <cell r="F41">
            <v>540000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925000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925000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385000</v>
          </cell>
          <cell r="AY41">
            <v>925000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925000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925000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540000</v>
          </cell>
          <cell r="CP41">
            <v>925000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925000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925000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925000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925000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925000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925000</v>
          </cell>
        </row>
        <row r="42">
          <cell r="A42">
            <v>28</v>
          </cell>
          <cell r="B42" t="str">
            <v>5 . 2 . 2 . 15</v>
          </cell>
          <cell r="C42" t="str">
            <v>Belanja Perjalanan Dinas</v>
          </cell>
          <cell r="D42">
            <v>12600000</v>
          </cell>
          <cell r="E42">
            <v>6300000</v>
          </cell>
          <cell r="F42">
            <v>6300000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12600000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12600000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6300000</v>
          </cell>
          <cell r="AY42">
            <v>12600000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12600000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12600000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6300000</v>
          </cell>
          <cell r="CP42">
            <v>12600000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12600000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12600000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12600000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12600000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12600000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12600000</v>
          </cell>
        </row>
        <row r="43">
          <cell r="A43">
            <v>29</v>
          </cell>
          <cell r="B43" t="str">
            <v>5 . 2 . 2 . 15 . 01</v>
          </cell>
          <cell r="C43" t="str">
            <v>Belanja perjalanan dinas dalam daerah</v>
          </cell>
          <cell r="D43">
            <v>2320000</v>
          </cell>
          <cell r="E43">
            <v>1160000</v>
          </cell>
          <cell r="F43">
            <v>1160000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2320000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2320000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1160000</v>
          </cell>
          <cell r="AY43">
            <v>2320000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2320000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2320000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1160000</v>
          </cell>
          <cell r="CP43">
            <v>2320000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2320000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2320000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2320000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2320000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2320000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2320000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10280000</v>
          </cell>
          <cell r="E44">
            <v>5140000</v>
          </cell>
          <cell r="F44">
            <v>5140000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10280000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10280000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5140000</v>
          </cell>
          <cell r="AY44">
            <v>10280000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10280000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10280000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5140000</v>
          </cell>
          <cell r="CP44">
            <v>10280000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10280000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10280000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10280000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10280000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10280000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10280000</v>
          </cell>
        </row>
        <row r="45">
          <cell r="A45">
            <v>31</v>
          </cell>
          <cell r="B45" t="str">
            <v>5 . 2 . 2 . 21</v>
          </cell>
          <cell r="C45" t="str">
            <v>Belanja Jasa Konsultansi</v>
          </cell>
          <cell r="D45">
            <v>50000000</v>
          </cell>
          <cell r="E45">
            <v>0</v>
          </cell>
          <cell r="F45">
            <v>50000000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50000000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50000000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50000000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50000000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50000000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50000000</v>
          </cell>
          <cell r="CP45">
            <v>50000000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50000000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50000000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50000000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50000000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50000000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50000000</v>
          </cell>
        </row>
        <row r="46">
          <cell r="A46">
            <v>32</v>
          </cell>
          <cell r="B46" t="str">
            <v>5 . 2 . 2 . 21 . 02</v>
          </cell>
          <cell r="C46" t="str">
            <v>Belanja Jasa Konsultansi Perencanaan</v>
          </cell>
          <cell r="D46">
            <v>50000000</v>
          </cell>
          <cell r="E46">
            <v>0</v>
          </cell>
          <cell r="F46">
            <v>50000000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50000000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50000000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50000000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50000000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50000000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50000000</v>
          </cell>
          <cell r="CP46">
            <v>50000000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50000000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50000000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50000000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50000000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50000000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50000000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1.22 . 1.20.03 . 18 . 04</v>
          </cell>
          <cell r="C15" t="str">
            <v>Monitoring, evaluasi dan pelaporan</v>
          </cell>
          <cell r="D15">
            <v>60248000</v>
          </cell>
          <cell r="E15">
            <v>0</v>
          </cell>
          <cell r="F15">
            <v>38517500</v>
          </cell>
          <cell r="G15">
            <v>0</v>
          </cell>
          <cell r="H15">
            <v>21730500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60248000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60248000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60248000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60248000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60248000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38517500</v>
          </cell>
          <cell r="CP15">
            <v>60248000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60248000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60248000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60248000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60248000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60248000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21730500</v>
          </cell>
          <cell r="FX15">
            <v>60248000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29200000</v>
          </cell>
          <cell r="E16">
            <v>0</v>
          </cell>
          <cell r="F16">
            <v>21620000</v>
          </cell>
          <cell r="G16">
            <v>0</v>
          </cell>
          <cell r="H16">
            <v>7580000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29200000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29200000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29200000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29200000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29200000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21620000</v>
          </cell>
          <cell r="CP16">
            <v>29200000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29200000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29200000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29200000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29200000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29200000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7580000</v>
          </cell>
          <cell r="FX16">
            <v>29200000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26500000</v>
          </cell>
          <cell r="E17">
            <v>0</v>
          </cell>
          <cell r="F17">
            <v>20000000</v>
          </cell>
          <cell r="G17">
            <v>0</v>
          </cell>
          <cell r="H17">
            <v>6500000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26500000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26500000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26500000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26500000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26500000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20000000</v>
          </cell>
          <cell r="CP17">
            <v>26500000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26500000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26500000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26500000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26500000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26500000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6500000</v>
          </cell>
          <cell r="FX17">
            <v>26500000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0</v>
          </cell>
          <cell r="F18">
            <v>1500000</v>
          </cell>
          <cell r="G18">
            <v>0</v>
          </cell>
          <cell r="H18">
            <v>1500000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1500000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1500000</v>
          </cell>
          <cell r="FX18">
            <v>3000000</v>
          </cell>
        </row>
        <row r="19">
          <cell r="A19">
            <v>5</v>
          </cell>
          <cell r="B19" t="str">
            <v>5 . 2 . 1 . 01 . 09</v>
          </cell>
          <cell r="C19" t="str">
            <v>Honor Tim Internal</v>
          </cell>
          <cell r="D19">
            <v>10000000</v>
          </cell>
          <cell r="E19">
            <v>0</v>
          </cell>
          <cell r="F19">
            <v>5000000</v>
          </cell>
          <cell r="G19">
            <v>0</v>
          </cell>
          <cell r="H19">
            <v>5000000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10000000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10000000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10000000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5000000</v>
          </cell>
          <cell r="CP19">
            <v>10000000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10000000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10000000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10000000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10000000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10000000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5000000</v>
          </cell>
          <cell r="FX19">
            <v>10000000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13500000</v>
          </cell>
          <cell r="E20">
            <v>0</v>
          </cell>
          <cell r="F20">
            <v>13500000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13500000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13500000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13500000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13500000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13500000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13500000</v>
          </cell>
          <cell r="CP20">
            <v>13500000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13500000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13500000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13500000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13500000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13500000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13500000</v>
          </cell>
        </row>
        <row r="21">
          <cell r="A21">
            <v>7</v>
          </cell>
          <cell r="B21" t="str">
            <v>5 . 2 . 1 . 03</v>
          </cell>
          <cell r="C21" t="str">
            <v>Uang Lembur</v>
          </cell>
          <cell r="D21">
            <v>2700000</v>
          </cell>
          <cell r="E21">
            <v>0</v>
          </cell>
          <cell r="F21">
            <v>1620000</v>
          </cell>
          <cell r="G21">
            <v>0</v>
          </cell>
          <cell r="H21">
            <v>1080000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2700000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2700000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2700000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2700000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2700000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1620000</v>
          </cell>
          <cell r="CP21">
            <v>2700000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2700000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2700000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2700000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2700000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2700000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1080000</v>
          </cell>
          <cell r="FX21">
            <v>2700000</v>
          </cell>
        </row>
        <row r="22">
          <cell r="A22">
            <v>8</v>
          </cell>
          <cell r="B22" t="str">
            <v>5 . 2 . 1 . 03 . 01</v>
          </cell>
          <cell r="C22" t="str">
            <v>Uang Lembur  PNS</v>
          </cell>
          <cell r="D22">
            <v>2700000</v>
          </cell>
          <cell r="E22">
            <v>0</v>
          </cell>
          <cell r="F22">
            <v>1620000</v>
          </cell>
          <cell r="G22">
            <v>0</v>
          </cell>
          <cell r="H22">
            <v>1080000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2700000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1620000</v>
          </cell>
          <cell r="CP22">
            <v>2700000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2700000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1080000</v>
          </cell>
          <cell r="FX22">
            <v>2700000</v>
          </cell>
        </row>
        <row r="23">
          <cell r="A23">
            <v>9</v>
          </cell>
          <cell r="B23" t="str">
            <v>5 . 2 . 2</v>
          </cell>
          <cell r="C23" t="str">
            <v>Belanja Barang dan Jasa</v>
          </cell>
          <cell r="D23">
            <v>31048000</v>
          </cell>
          <cell r="E23">
            <v>0</v>
          </cell>
          <cell r="F23">
            <v>16897500</v>
          </cell>
          <cell r="G23">
            <v>0</v>
          </cell>
          <cell r="H23">
            <v>14150500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31048000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31048000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31048000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31048000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31048000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16897500</v>
          </cell>
          <cell r="CP23">
            <v>31048000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31048000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31048000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31048000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31048000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31048000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14150500</v>
          </cell>
          <cell r="FX23">
            <v>31048000</v>
          </cell>
        </row>
        <row r="24">
          <cell r="A24">
            <v>10</v>
          </cell>
          <cell r="B24" t="str">
            <v>5 . 2 . 2 . 01</v>
          </cell>
          <cell r="C24" t="str">
            <v>Belanja Bahan Pakai Habis Kantor</v>
          </cell>
          <cell r="D24">
            <v>1163000</v>
          </cell>
          <cell r="E24">
            <v>0</v>
          </cell>
          <cell r="F24">
            <v>590000</v>
          </cell>
          <cell r="G24">
            <v>0</v>
          </cell>
          <cell r="H24">
            <v>573000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1163000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1163000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1163000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1163000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1163000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590000</v>
          </cell>
          <cell r="CP24">
            <v>1163000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1163000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1163000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1163000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1163000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1163000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573000</v>
          </cell>
          <cell r="FX24">
            <v>1163000</v>
          </cell>
        </row>
        <row r="25">
          <cell r="A25">
            <v>11</v>
          </cell>
          <cell r="B25" t="str">
            <v>5 . 2 . 2 . 01 . 01</v>
          </cell>
          <cell r="C25" t="str">
            <v>Belanja alat tulis kantor</v>
          </cell>
          <cell r="D25">
            <v>998000</v>
          </cell>
          <cell r="E25">
            <v>0</v>
          </cell>
          <cell r="F25">
            <v>500000</v>
          </cell>
          <cell r="G25">
            <v>0</v>
          </cell>
          <cell r="H25">
            <v>498000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998000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998000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998000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998000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998000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998000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998000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998000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998000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998000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998000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498000</v>
          </cell>
          <cell r="FX25">
            <v>998000</v>
          </cell>
        </row>
        <row r="26">
          <cell r="A26">
            <v>12</v>
          </cell>
          <cell r="B26" t="str">
            <v>5 . 2 . 2 . 01 . 04</v>
          </cell>
          <cell r="C26" t="str">
            <v>Belanja perangko, materai dan benda pos lainnya</v>
          </cell>
          <cell r="D26">
            <v>165000</v>
          </cell>
          <cell r="E26">
            <v>0</v>
          </cell>
          <cell r="F26">
            <v>90000</v>
          </cell>
          <cell r="G26">
            <v>0</v>
          </cell>
          <cell r="H26">
            <v>75000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165000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165000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165000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165000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90000</v>
          </cell>
          <cell r="CP26">
            <v>165000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165000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165000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165000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165000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165000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75000</v>
          </cell>
          <cell r="FX26">
            <v>165000</v>
          </cell>
        </row>
        <row r="27">
          <cell r="A27">
            <v>13</v>
          </cell>
          <cell r="B27" t="str">
            <v>5 . 2 . 2 . 03</v>
          </cell>
          <cell r="C27" t="str">
            <v>Belanja Jasa Kantor</v>
          </cell>
          <cell r="D27">
            <v>150000</v>
          </cell>
          <cell r="E27">
            <v>0</v>
          </cell>
          <cell r="F27">
            <v>75000</v>
          </cell>
          <cell r="G27">
            <v>0</v>
          </cell>
          <cell r="H27">
            <v>75000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75000</v>
          </cell>
          <cell r="CP27">
            <v>150000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75000</v>
          </cell>
          <cell r="FX27">
            <v>150000</v>
          </cell>
        </row>
        <row r="28">
          <cell r="A28">
            <v>14</v>
          </cell>
          <cell r="B28" t="str">
            <v>5 . 2 . 2 . 03 . 13</v>
          </cell>
          <cell r="C28" t="str">
            <v>Belanja Dokumentasi</v>
          </cell>
          <cell r="D28">
            <v>150000</v>
          </cell>
          <cell r="E28">
            <v>0</v>
          </cell>
          <cell r="F28">
            <v>75000</v>
          </cell>
          <cell r="G28">
            <v>0</v>
          </cell>
          <cell r="H28">
            <v>75000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150000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150000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150000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150000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150000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75000</v>
          </cell>
          <cell r="CP28">
            <v>150000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150000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150000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150000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150000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150000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75000</v>
          </cell>
          <cell r="FX28">
            <v>150000</v>
          </cell>
        </row>
        <row r="29">
          <cell r="A29">
            <v>15</v>
          </cell>
          <cell r="B29" t="str">
            <v>5 . 2 . 2 . 06</v>
          </cell>
          <cell r="C29" t="str">
            <v>Belanja Cetak dan Penggandaan</v>
          </cell>
          <cell r="D29">
            <v>5460000</v>
          </cell>
          <cell r="E29">
            <v>0</v>
          </cell>
          <cell r="F29">
            <v>2900000</v>
          </cell>
          <cell r="G29">
            <v>0</v>
          </cell>
          <cell r="H29">
            <v>2560000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5460000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5460000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5460000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5460000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5460000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2900000</v>
          </cell>
          <cell r="CP29">
            <v>5460000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5460000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5460000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5460000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5460000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5460000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2560000</v>
          </cell>
          <cell r="FX29">
            <v>5460000</v>
          </cell>
        </row>
        <row r="30">
          <cell r="A30">
            <v>16</v>
          </cell>
          <cell r="B30" t="str">
            <v>5 . 2 . 2 . 06 . 01</v>
          </cell>
          <cell r="C30" t="str">
            <v>Belanja cetak</v>
          </cell>
          <cell r="D30">
            <v>1710000</v>
          </cell>
          <cell r="E30">
            <v>0</v>
          </cell>
          <cell r="F30">
            <v>900000</v>
          </cell>
          <cell r="G30">
            <v>0</v>
          </cell>
          <cell r="H30">
            <v>810000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1710000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1710000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1710000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1710000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1710000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900000</v>
          </cell>
          <cell r="CP30">
            <v>1710000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1710000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1710000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1710000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1710000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1710000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810000</v>
          </cell>
          <cell r="FX30">
            <v>1710000</v>
          </cell>
        </row>
        <row r="31">
          <cell r="A31">
            <v>17</v>
          </cell>
          <cell r="B31" t="str">
            <v>5 . 2 . 2 . 06 . 02</v>
          </cell>
          <cell r="C31" t="str">
            <v>Belanja Penggandaan/Fotocopy</v>
          </cell>
          <cell r="D31">
            <v>3750000</v>
          </cell>
          <cell r="E31">
            <v>0</v>
          </cell>
          <cell r="F31">
            <v>2000000</v>
          </cell>
          <cell r="G31">
            <v>0</v>
          </cell>
          <cell r="H31">
            <v>1750000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3750000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3750000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3750000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3750000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3750000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2000000</v>
          </cell>
          <cell r="CP31">
            <v>3750000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3750000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3750000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3750000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3750000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3750000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1750000</v>
          </cell>
          <cell r="FX31">
            <v>3750000</v>
          </cell>
        </row>
        <row r="32">
          <cell r="A32">
            <v>18</v>
          </cell>
          <cell r="B32" t="str">
            <v>5 . 2 . 2 . 11</v>
          </cell>
          <cell r="C32" t="str">
            <v>Belanja Makanan dan  Minuman</v>
          </cell>
          <cell r="D32">
            <v>6225000</v>
          </cell>
          <cell r="E32">
            <v>0</v>
          </cell>
          <cell r="F32">
            <v>3322500</v>
          </cell>
          <cell r="G32">
            <v>0</v>
          </cell>
          <cell r="H32">
            <v>2902500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6225000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6225000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6225000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6225000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6225000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3322500</v>
          </cell>
          <cell r="CP32">
            <v>6225000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6225000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6225000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6225000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6225000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6225000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2902500</v>
          </cell>
          <cell r="FX32">
            <v>6225000</v>
          </cell>
        </row>
        <row r="33">
          <cell r="A33">
            <v>19</v>
          </cell>
          <cell r="B33" t="str">
            <v>5 . 2 . 2 . 11 . 04</v>
          </cell>
          <cell r="C33" t="str">
            <v>Belanja makanan dan minuman pelaksanaan kegiatan</v>
          </cell>
          <cell r="D33">
            <v>6225000</v>
          </cell>
          <cell r="E33">
            <v>0</v>
          </cell>
          <cell r="F33">
            <v>3322500</v>
          </cell>
          <cell r="G33">
            <v>0</v>
          </cell>
          <cell r="H33">
            <v>2902500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6225000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6225000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6225000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6225000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6225000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3322500</v>
          </cell>
          <cell r="CP33">
            <v>6225000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6225000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6225000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6225000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6225000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6225000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2902500</v>
          </cell>
          <cell r="FX33">
            <v>6225000</v>
          </cell>
        </row>
        <row r="34">
          <cell r="A34">
            <v>20</v>
          </cell>
          <cell r="B34" t="str">
            <v>5 . 2 . 2 . 15</v>
          </cell>
          <cell r="C34" t="str">
            <v>Belanja Perjalanan Dinas</v>
          </cell>
          <cell r="D34">
            <v>18050000</v>
          </cell>
          <cell r="E34">
            <v>0</v>
          </cell>
          <cell r="F34">
            <v>10010000</v>
          </cell>
          <cell r="G34">
            <v>0</v>
          </cell>
          <cell r="H34">
            <v>8040000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18050000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18050000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18050000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18050000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18050000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10010000</v>
          </cell>
          <cell r="CP34">
            <v>18050000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18050000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18050000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18050000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18050000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18050000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8040000</v>
          </cell>
          <cell r="FX34">
            <v>18050000</v>
          </cell>
        </row>
        <row r="35">
          <cell r="A35">
            <v>21</v>
          </cell>
          <cell r="B35" t="str">
            <v>5 . 2 . 2 . 15 . 01</v>
          </cell>
          <cell r="C35" t="str">
            <v>Belanja perjalanan dinas dalam daerah</v>
          </cell>
          <cell r="D35">
            <v>8200000</v>
          </cell>
          <cell r="E35">
            <v>0</v>
          </cell>
          <cell r="F35">
            <v>4100000</v>
          </cell>
          <cell r="G35">
            <v>0</v>
          </cell>
          <cell r="H35">
            <v>4100000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8200000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8200000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8200000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8200000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8200000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4100000</v>
          </cell>
          <cell r="CP35">
            <v>8200000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8200000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8200000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8200000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8200000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8200000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4100000</v>
          </cell>
          <cell r="FX35">
            <v>8200000</v>
          </cell>
        </row>
        <row r="36">
          <cell r="A36">
            <v>22</v>
          </cell>
          <cell r="B36" t="str">
            <v>5 . 2 . 2 . 15 . 02</v>
          </cell>
          <cell r="C36" t="str">
            <v>Belanja perjalanan dinas luar daerah</v>
          </cell>
          <cell r="D36">
            <v>9850000</v>
          </cell>
          <cell r="E36">
            <v>0</v>
          </cell>
          <cell r="F36">
            <v>5910000</v>
          </cell>
          <cell r="G36">
            <v>0</v>
          </cell>
          <cell r="H36">
            <v>3940000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9850000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9850000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9850000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9850000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9850000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5910000</v>
          </cell>
          <cell r="CP36">
            <v>9850000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9850000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9850000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9850000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9850000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9850000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3940000</v>
          </cell>
          <cell r="FX36">
            <v>9850000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1.25 . 1.20.03 . 18 . 02</v>
          </cell>
          <cell r="C15" t="str">
            <v>Penyebarluasan informasi penyelenggaraan pemerintahan daerah</v>
          </cell>
          <cell r="D15">
            <v>539174500</v>
          </cell>
          <cell r="E15">
            <v>147549850</v>
          </cell>
          <cell r="F15">
            <v>147549850</v>
          </cell>
          <cell r="G15">
            <v>147824900</v>
          </cell>
          <cell r="H15">
            <v>96249900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539174500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539174500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136581850</v>
          </cell>
          <cell r="AY15">
            <v>539174500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539174500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539174500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147549850</v>
          </cell>
          <cell r="CP15">
            <v>539174500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539174500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539174500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121425400</v>
          </cell>
          <cell r="EG15">
            <v>539174500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539174500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539174500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96249900</v>
          </cell>
          <cell r="FX15">
            <v>539174500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9525000</v>
          </cell>
          <cell r="E16">
            <v>3175000</v>
          </cell>
          <cell r="F16">
            <v>3175000</v>
          </cell>
          <cell r="G16">
            <v>3175000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9525000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9525000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3175000</v>
          </cell>
          <cell r="AY16">
            <v>9525000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9525000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9525000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3175000</v>
          </cell>
          <cell r="CP16">
            <v>9525000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9525000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9525000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3175000</v>
          </cell>
          <cell r="EG16">
            <v>9525000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9525000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9525000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9525000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9525000</v>
          </cell>
          <cell r="E17">
            <v>3175000</v>
          </cell>
          <cell r="F17">
            <v>3175000</v>
          </cell>
          <cell r="G17">
            <v>3175000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9525000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9525000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3175000</v>
          </cell>
          <cell r="AY17">
            <v>9525000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9525000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9525000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3175000</v>
          </cell>
          <cell r="CP17">
            <v>9525000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9525000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9525000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3175000</v>
          </cell>
          <cell r="EG17">
            <v>9525000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9525000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9525000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9525000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4800000</v>
          </cell>
          <cell r="E18">
            <v>1600000</v>
          </cell>
          <cell r="F18">
            <v>1600000</v>
          </cell>
          <cell r="G18">
            <v>1600000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4800000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4800000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1600000</v>
          </cell>
          <cell r="AY18">
            <v>4800000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4800000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4800000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1600000</v>
          </cell>
          <cell r="CP18">
            <v>4800000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4800000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4800000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1600000</v>
          </cell>
          <cell r="EG18">
            <v>4800000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4800000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4800000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4800000</v>
          </cell>
        </row>
        <row r="19">
          <cell r="A19">
            <v>5</v>
          </cell>
          <cell r="B19" t="str">
            <v>5 . 2 . 1 . 01 . 02</v>
          </cell>
          <cell r="C19" t="str">
            <v>Honorarium Tim Pengadaan Barang dan Jasa</v>
          </cell>
          <cell r="D19">
            <v>4725000</v>
          </cell>
          <cell r="E19">
            <v>1575000</v>
          </cell>
          <cell r="F19">
            <v>1575000</v>
          </cell>
          <cell r="G19">
            <v>1575000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4725000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4725000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1575000</v>
          </cell>
          <cell r="AY19">
            <v>4725000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4725000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4725000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1575000</v>
          </cell>
          <cell r="CP19">
            <v>4725000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4725000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4725000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1575000</v>
          </cell>
          <cell r="EG19">
            <v>4725000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4725000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4725000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4725000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529649500</v>
          </cell>
          <cell r="E20">
            <v>144374850</v>
          </cell>
          <cell r="F20">
            <v>144374850</v>
          </cell>
          <cell r="G20">
            <v>144649900</v>
          </cell>
          <cell r="H20">
            <v>96249900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529649500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529649500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133406850</v>
          </cell>
          <cell r="AY20">
            <v>529649500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529649500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529649500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144374850</v>
          </cell>
          <cell r="CP20">
            <v>529649500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529649500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529649500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118250400</v>
          </cell>
          <cell r="EG20">
            <v>529649500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529649500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529649500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96249900</v>
          </cell>
          <cell r="FX20">
            <v>529649500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1000000</v>
          </cell>
          <cell r="E21">
            <v>300000</v>
          </cell>
          <cell r="F21">
            <v>300000</v>
          </cell>
          <cell r="G21">
            <v>200000</v>
          </cell>
          <cell r="H21">
            <v>200000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1000000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1000000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300000</v>
          </cell>
          <cell r="AY21">
            <v>1000000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1000000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1000000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300000</v>
          </cell>
          <cell r="CP21">
            <v>1000000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1000000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1000000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118050400</v>
          </cell>
          <cell r="EG21">
            <v>1000000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1000000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1000000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200000</v>
          </cell>
          <cell r="FX21">
            <v>1000000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300000</v>
          </cell>
          <cell r="F22">
            <v>300000</v>
          </cell>
          <cell r="G22">
            <v>200000</v>
          </cell>
          <cell r="H22">
            <v>200000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300000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300000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200000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200000</v>
          </cell>
          <cell r="FX22">
            <v>1000000</v>
          </cell>
        </row>
        <row r="23">
          <cell r="A23">
            <v>9</v>
          </cell>
          <cell r="B23" t="str">
            <v>5 . 2 . 2 . 03</v>
          </cell>
          <cell r="C23" t="str">
            <v>Belanja Jasa Kantor</v>
          </cell>
          <cell r="D23">
            <v>395652000</v>
          </cell>
          <cell r="E23">
            <v>104175600</v>
          </cell>
          <cell r="F23">
            <v>104175600</v>
          </cell>
          <cell r="G23">
            <v>117850400</v>
          </cell>
          <cell r="H23">
            <v>69450400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395652000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395652000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104175600</v>
          </cell>
          <cell r="AY23">
            <v>395652000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395652000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395652000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104175600</v>
          </cell>
          <cell r="CP23">
            <v>395652000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395652000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395652000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117850400</v>
          </cell>
          <cell r="EG23">
            <v>395652000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395652000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395652000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69450400</v>
          </cell>
          <cell r="FX23">
            <v>395652000</v>
          </cell>
        </row>
        <row r="24">
          <cell r="A24">
            <v>10</v>
          </cell>
          <cell r="B24" t="str">
            <v>5 . 2 . 2 . 03 . 12</v>
          </cell>
          <cell r="C24" t="str">
            <v>Belanja transportasi dan akomodasi</v>
          </cell>
          <cell r="D24">
            <v>48400000</v>
          </cell>
          <cell r="E24">
            <v>0</v>
          </cell>
          <cell r="F24">
            <v>0</v>
          </cell>
          <cell r="G24">
            <v>48400000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48400000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48400000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48400000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48400000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48400000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48400000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48400000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48400000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48400000</v>
          </cell>
          <cell r="EG24">
            <v>48400000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48400000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48400000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48400000</v>
          </cell>
        </row>
        <row r="25">
          <cell r="A25">
            <v>11</v>
          </cell>
          <cell r="B25" t="str">
            <v>5 . 2 . 2 . 03 . 16</v>
          </cell>
          <cell r="C25" t="str">
            <v>Belanja promosi dan publikasi</v>
          </cell>
          <cell r="D25">
            <v>347252000</v>
          </cell>
          <cell r="E25">
            <v>104175600</v>
          </cell>
          <cell r="F25">
            <v>104175600</v>
          </cell>
          <cell r="G25">
            <v>69450400</v>
          </cell>
          <cell r="H25">
            <v>69450400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347252000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347252000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104175600</v>
          </cell>
          <cell r="AY25">
            <v>347252000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347252000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347252000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104175600</v>
          </cell>
          <cell r="CP25">
            <v>347252000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347252000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347252000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69450400</v>
          </cell>
          <cell r="EG25">
            <v>347252000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347252000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347252000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69450400</v>
          </cell>
          <cell r="FX25">
            <v>347252000</v>
          </cell>
        </row>
        <row r="26">
          <cell r="A26">
            <v>12</v>
          </cell>
          <cell r="B26" t="str">
            <v>5 . 2 . 2 . 06</v>
          </cell>
          <cell r="C26" t="str">
            <v>Belanja Cetak dan Penggandaan</v>
          </cell>
          <cell r="D26">
            <v>71000000</v>
          </cell>
          <cell r="E26">
            <v>21300000</v>
          </cell>
          <cell r="F26">
            <v>21300000</v>
          </cell>
          <cell r="G26">
            <v>14200000</v>
          </cell>
          <cell r="H26">
            <v>14200000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71000000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71000000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21300000</v>
          </cell>
          <cell r="AY26">
            <v>71000000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71000000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71000000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21300000</v>
          </cell>
          <cell r="CP26">
            <v>71000000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71000000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71000000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14200000</v>
          </cell>
          <cell r="EG26">
            <v>71000000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71000000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71000000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14200000</v>
          </cell>
          <cell r="FX26">
            <v>71000000</v>
          </cell>
        </row>
        <row r="27">
          <cell r="A27">
            <v>13</v>
          </cell>
          <cell r="B27" t="str">
            <v>5 . 2 . 2 . 06 . 01</v>
          </cell>
          <cell r="C27" t="str">
            <v>Belanja cetak</v>
          </cell>
          <cell r="D27">
            <v>69500000</v>
          </cell>
          <cell r="E27">
            <v>20850000</v>
          </cell>
          <cell r="F27">
            <v>20850000</v>
          </cell>
          <cell r="G27">
            <v>13900000</v>
          </cell>
          <cell r="H27">
            <v>13900000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69500000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69500000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20850000</v>
          </cell>
          <cell r="AY27">
            <v>69500000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69500000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69500000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20850000</v>
          </cell>
          <cell r="CP27">
            <v>69500000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69500000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69500000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13900000</v>
          </cell>
          <cell r="EG27">
            <v>69500000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69500000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69500000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13900000</v>
          </cell>
          <cell r="FX27">
            <v>69500000</v>
          </cell>
        </row>
        <row r="28">
          <cell r="A28">
            <v>14</v>
          </cell>
          <cell r="B28" t="str">
            <v>5 . 2 . 2 . 06 . 02</v>
          </cell>
          <cell r="C28" t="str">
            <v>Belanja Penggandaan/Fotocopy</v>
          </cell>
          <cell r="D28">
            <v>1500000</v>
          </cell>
          <cell r="E28">
            <v>450000</v>
          </cell>
          <cell r="F28">
            <v>450000</v>
          </cell>
          <cell r="G28">
            <v>300000</v>
          </cell>
          <cell r="H28">
            <v>300000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1500000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1500000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450000</v>
          </cell>
          <cell r="AY28">
            <v>1500000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1500000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1500000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450000</v>
          </cell>
          <cell r="CP28">
            <v>1500000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1500000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1500000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300000</v>
          </cell>
          <cell r="EG28">
            <v>1500000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1500000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1500000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300000</v>
          </cell>
          <cell r="FX28">
            <v>1500000</v>
          </cell>
        </row>
        <row r="29">
          <cell r="A29">
            <v>15</v>
          </cell>
          <cell r="B29" t="str">
            <v>5 . 2 . 2 . 11</v>
          </cell>
          <cell r="C29" t="str">
            <v>Belanja Makanan dan  Minuman</v>
          </cell>
          <cell r="D29">
            <v>25437500</v>
          </cell>
          <cell r="E29">
            <v>7631250</v>
          </cell>
          <cell r="F29">
            <v>7631250</v>
          </cell>
          <cell r="G29">
            <v>5087500</v>
          </cell>
          <cell r="H29">
            <v>5087500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25437500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25437500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7631250</v>
          </cell>
          <cell r="AY29">
            <v>25437500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25437500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25437500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7631250</v>
          </cell>
          <cell r="CP29">
            <v>25437500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25437500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25437500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12399500</v>
          </cell>
          <cell r="EG29">
            <v>25437500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25437500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25437500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5087500</v>
          </cell>
          <cell r="FX29">
            <v>25437500</v>
          </cell>
        </row>
        <row r="30">
          <cell r="A30">
            <v>16</v>
          </cell>
          <cell r="B30" t="str">
            <v>5 . 2 . 2 . 11 . 04</v>
          </cell>
          <cell r="C30" t="str">
            <v>Belanja makanan dan minuman pelaksanaan kegiatan</v>
          </cell>
          <cell r="D30">
            <v>25437500</v>
          </cell>
          <cell r="E30">
            <v>7631250</v>
          </cell>
          <cell r="F30">
            <v>7631250</v>
          </cell>
          <cell r="G30">
            <v>5087500</v>
          </cell>
          <cell r="H30">
            <v>5087500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25437500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25437500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7631250</v>
          </cell>
          <cell r="AY30">
            <v>25437500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25437500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25437500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7631250</v>
          </cell>
          <cell r="CP30">
            <v>25437500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25437500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25437500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5087500</v>
          </cell>
          <cell r="EG30">
            <v>25437500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25437500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25437500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5087500</v>
          </cell>
          <cell r="FX30">
            <v>25437500</v>
          </cell>
        </row>
        <row r="31">
          <cell r="A31">
            <v>17</v>
          </cell>
          <cell r="B31" t="str">
            <v>5 . 2 . 2 . 15</v>
          </cell>
          <cell r="C31" t="str">
            <v>Belanja Perjalanan Dinas</v>
          </cell>
          <cell r="D31">
            <v>36560000</v>
          </cell>
          <cell r="E31">
            <v>10968000</v>
          </cell>
          <cell r="F31">
            <v>10968000</v>
          </cell>
          <cell r="G31">
            <v>7312000</v>
          </cell>
          <cell r="H31">
            <v>7312000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36560000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36560000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36560000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36560000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36560000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10968000</v>
          </cell>
          <cell r="CP31">
            <v>36560000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36560000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36560000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7312000</v>
          </cell>
          <cell r="EG31">
            <v>36560000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36560000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36560000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7312000</v>
          </cell>
          <cell r="FX31">
            <v>36560000</v>
          </cell>
        </row>
        <row r="32">
          <cell r="A32">
            <v>18</v>
          </cell>
          <cell r="B32" t="str">
            <v>5 . 2 . 2 . 15 . 01</v>
          </cell>
          <cell r="C32" t="str">
            <v>Belanja perjalanan dinas dalam daerah</v>
          </cell>
          <cell r="D32">
            <v>12160000</v>
          </cell>
          <cell r="E32">
            <v>3648000</v>
          </cell>
          <cell r="F32">
            <v>3648000</v>
          </cell>
          <cell r="G32">
            <v>2432000</v>
          </cell>
          <cell r="H32">
            <v>2432000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12160000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12160000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12160000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12160000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12160000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3648000</v>
          </cell>
          <cell r="CP32">
            <v>12160000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12160000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12160000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2432000</v>
          </cell>
          <cell r="EG32">
            <v>12160000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12160000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12160000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2432000</v>
          </cell>
          <cell r="FX32">
            <v>12160000</v>
          </cell>
        </row>
        <row r="33">
          <cell r="A33">
            <v>19</v>
          </cell>
          <cell r="B33" t="str">
            <v>5 . 2 . 2 . 15 . 02</v>
          </cell>
          <cell r="C33" t="str">
            <v>Belanja perjalanan dinas luar daerah</v>
          </cell>
          <cell r="D33">
            <v>24400000</v>
          </cell>
          <cell r="E33">
            <v>7320000</v>
          </cell>
          <cell r="F33">
            <v>7320000</v>
          </cell>
          <cell r="G33">
            <v>4880000</v>
          </cell>
          <cell r="H33">
            <v>4880000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24400000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24400000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24400000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24400000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24400000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7320000</v>
          </cell>
          <cell r="CP33">
            <v>24400000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24400000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24400000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4880000</v>
          </cell>
          <cell r="EG33">
            <v>24400000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24400000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24400000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4880000</v>
          </cell>
          <cell r="FX33">
            <v>24400000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2.06 . 1.20.03 . 18 . 04</v>
          </cell>
          <cell r="C15" t="str">
            <v>Pengembangan kelembagaan kerjasama kemitraan</v>
          </cell>
          <cell r="D15">
            <v>64250000</v>
          </cell>
          <cell r="E15">
            <v>37590000</v>
          </cell>
          <cell r="F15">
            <v>0</v>
          </cell>
          <cell r="G15">
            <v>0</v>
          </cell>
          <cell r="H15">
            <v>26660000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64250000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64250000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37590000</v>
          </cell>
          <cell r="AY15">
            <v>64250000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64250000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64250000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64250000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64250000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64250000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64250000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64250000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64250000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26660000</v>
          </cell>
          <cell r="FX15">
            <v>64250000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17340000</v>
          </cell>
          <cell r="E16">
            <v>8790000</v>
          </cell>
          <cell r="F16">
            <v>0</v>
          </cell>
          <cell r="G16">
            <v>0</v>
          </cell>
          <cell r="H16">
            <v>8550000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17340000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17340000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8790000</v>
          </cell>
          <cell r="AY16">
            <v>17340000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17340000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17340000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17340000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17340000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17340000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17340000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17340000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17340000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8550000</v>
          </cell>
          <cell r="FX16">
            <v>17340000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9000000</v>
          </cell>
          <cell r="E17">
            <v>4500000</v>
          </cell>
          <cell r="F17">
            <v>0</v>
          </cell>
          <cell r="G17">
            <v>0</v>
          </cell>
          <cell r="H17">
            <v>4500000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9000000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9000000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4500000</v>
          </cell>
          <cell r="AY17">
            <v>9000000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9000000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9000000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9000000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9000000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9000000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9000000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9000000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9000000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4500000</v>
          </cell>
          <cell r="FX17">
            <v>9000000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1500000</v>
          </cell>
          <cell r="F18">
            <v>0</v>
          </cell>
          <cell r="G18">
            <v>0</v>
          </cell>
          <cell r="H18">
            <v>1500000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1500000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1500000</v>
          </cell>
          <cell r="FX18">
            <v>3000000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6000000</v>
          </cell>
          <cell r="E19">
            <v>3000000</v>
          </cell>
          <cell r="F19">
            <v>0</v>
          </cell>
          <cell r="G19">
            <v>0</v>
          </cell>
          <cell r="H19">
            <v>3000000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3000000</v>
          </cell>
          <cell r="AY19">
            <v>6000000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6000000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6000000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6000000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6000000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6000000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6000000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6000000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6000000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3000000</v>
          </cell>
          <cell r="FX19">
            <v>6000000</v>
          </cell>
        </row>
        <row r="20">
          <cell r="A20">
            <v>6</v>
          </cell>
          <cell r="B20" t="str">
            <v>5 . 2 . 1 . 02</v>
          </cell>
          <cell r="C20" t="str">
            <v>Honorarium Non PNS</v>
          </cell>
          <cell r="D20">
            <v>8100000</v>
          </cell>
          <cell r="E20">
            <v>4050000</v>
          </cell>
          <cell r="F20">
            <v>0</v>
          </cell>
          <cell r="G20">
            <v>0</v>
          </cell>
          <cell r="H20">
            <v>4050000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8100000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8100000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4050000</v>
          </cell>
          <cell r="AY20">
            <v>8100000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8100000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8100000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8100000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8100000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8100000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8100000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8100000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4050000</v>
          </cell>
          <cell r="FX20">
            <v>8100000</v>
          </cell>
        </row>
        <row r="21">
          <cell r="A21">
            <v>7</v>
          </cell>
          <cell r="B21" t="str">
            <v>5 . 2 . 1 . 02 . 01</v>
          </cell>
          <cell r="C21" t="str">
            <v>Honorarium Tenaga Ahli / Instruktur / Narasumber</v>
          </cell>
          <cell r="D21">
            <v>5400000</v>
          </cell>
          <cell r="E21">
            <v>2700000</v>
          </cell>
          <cell r="F21">
            <v>0</v>
          </cell>
          <cell r="G21">
            <v>0</v>
          </cell>
          <cell r="H21">
            <v>2700000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5400000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5400000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2700000</v>
          </cell>
          <cell r="AY21">
            <v>5400000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5400000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5400000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5400000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5400000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5400000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5400000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5400000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5400000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2700000</v>
          </cell>
          <cell r="FX21">
            <v>5400000</v>
          </cell>
        </row>
        <row r="22">
          <cell r="A22">
            <v>8</v>
          </cell>
          <cell r="B22" t="str">
            <v>5 . 2 . 1 . 02 . 04</v>
          </cell>
          <cell r="C22" t="str">
            <v>Honorarium Non PNS Lainnya</v>
          </cell>
          <cell r="D22">
            <v>2700000</v>
          </cell>
          <cell r="E22">
            <v>1350000</v>
          </cell>
          <cell r="F22">
            <v>0</v>
          </cell>
          <cell r="G22">
            <v>0</v>
          </cell>
          <cell r="H22">
            <v>1350000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2700000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2700000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1350000</v>
          </cell>
          <cell r="AY22">
            <v>2700000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2700000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2700000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2700000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2700000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2700000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2700000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2700000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2700000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1350000</v>
          </cell>
          <cell r="FX22">
            <v>2700000</v>
          </cell>
        </row>
        <row r="23">
          <cell r="A23">
            <v>9</v>
          </cell>
          <cell r="B23" t="str">
            <v>5 . 2 . 1 . 03</v>
          </cell>
          <cell r="C23" t="str">
            <v>Uang Lembur</v>
          </cell>
          <cell r="D23">
            <v>240000</v>
          </cell>
          <cell r="E23">
            <v>240000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240000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240000</v>
          </cell>
          <cell r="AY23">
            <v>240000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240000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240000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240000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240000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240000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240000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240000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240000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240000</v>
          </cell>
        </row>
        <row r="24">
          <cell r="A24">
            <v>10</v>
          </cell>
          <cell r="B24" t="str">
            <v>5 . 2 . 1 . 03 . 01</v>
          </cell>
          <cell r="C24" t="str">
            <v>Uang Lembur  PNS</v>
          </cell>
          <cell r="D24">
            <v>240000</v>
          </cell>
          <cell r="E24">
            <v>240000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240000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240000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240000</v>
          </cell>
          <cell r="AY24">
            <v>240000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240000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240000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240000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240000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240000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240000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240000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240000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240000</v>
          </cell>
        </row>
        <row r="25">
          <cell r="A25">
            <v>11</v>
          </cell>
          <cell r="B25" t="str">
            <v>5 . 2 . 2</v>
          </cell>
          <cell r="C25" t="str">
            <v>Belanja Barang dan Jasa</v>
          </cell>
          <cell r="D25">
            <v>46910000</v>
          </cell>
          <cell r="E25">
            <v>28800000</v>
          </cell>
          <cell r="F25">
            <v>0</v>
          </cell>
          <cell r="G25">
            <v>0</v>
          </cell>
          <cell r="H25">
            <v>18110000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46910000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46910000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28800000</v>
          </cell>
          <cell r="AY25">
            <v>46910000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46910000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46910000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46910000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46910000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46910000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46910000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46910000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46910000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18110000</v>
          </cell>
          <cell r="FX25">
            <v>46910000</v>
          </cell>
        </row>
        <row r="26">
          <cell r="A26">
            <v>12</v>
          </cell>
          <cell r="B26" t="str">
            <v>5 . 2 . 2 . 01</v>
          </cell>
          <cell r="C26" t="str">
            <v>Belanja Bahan Pakai Habis Kantor</v>
          </cell>
          <cell r="D26">
            <v>1000000</v>
          </cell>
          <cell r="E26">
            <v>1000000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1000000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1000000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1000000</v>
          </cell>
          <cell r="AY26">
            <v>1000000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1000000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1000000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1000000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1000000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1000000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1000000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1000000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1000000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1000000</v>
          </cell>
        </row>
        <row r="27">
          <cell r="A27">
            <v>13</v>
          </cell>
          <cell r="B27" t="str">
            <v>5 . 2 . 2 . 01 . 01</v>
          </cell>
          <cell r="C27" t="str">
            <v>Belanja alat tulis kantor</v>
          </cell>
          <cell r="D27">
            <v>1000000</v>
          </cell>
          <cell r="E27">
            <v>1000000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1000000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1000000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1000000</v>
          </cell>
          <cell r="AY27">
            <v>1000000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1000000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1000000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1000000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1000000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1000000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1000000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1000000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1000000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1000000</v>
          </cell>
        </row>
        <row r="28">
          <cell r="A28">
            <v>14</v>
          </cell>
          <cell r="B28" t="str">
            <v>5 . 2 . 2 . 03</v>
          </cell>
          <cell r="C28" t="str">
            <v>Belanja Jasa Kantor</v>
          </cell>
          <cell r="D28">
            <v>3560000</v>
          </cell>
          <cell r="E28">
            <v>2760000</v>
          </cell>
          <cell r="F28">
            <v>0</v>
          </cell>
          <cell r="G28">
            <v>0</v>
          </cell>
          <cell r="H28">
            <v>800000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3560000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3560000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2760000</v>
          </cell>
          <cell r="AY28">
            <v>3560000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3560000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3560000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3560000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3560000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3560000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3560000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3560000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3560000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800000</v>
          </cell>
          <cell r="FX28">
            <v>3560000</v>
          </cell>
        </row>
        <row r="29">
          <cell r="A29">
            <v>15</v>
          </cell>
          <cell r="B29" t="str">
            <v>5 . 2 . 2 . 03 . 12</v>
          </cell>
          <cell r="C29" t="str">
            <v>Belanja transportasi dan akomodasi</v>
          </cell>
          <cell r="D29">
            <v>600000</v>
          </cell>
          <cell r="E29">
            <v>600000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600000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600000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600000</v>
          </cell>
          <cell r="AY29">
            <v>600000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600000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600000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600000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600000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600000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600000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600000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600000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600000</v>
          </cell>
        </row>
        <row r="30">
          <cell r="A30">
            <v>16</v>
          </cell>
          <cell r="B30" t="str">
            <v>5 . 2 . 2 . 03 . 17</v>
          </cell>
          <cell r="C30" t="str">
            <v>Belanja Jasa Kantor lainnya</v>
          </cell>
          <cell r="D30">
            <v>2960000</v>
          </cell>
          <cell r="E30">
            <v>2160000</v>
          </cell>
          <cell r="F30">
            <v>0</v>
          </cell>
          <cell r="G30">
            <v>0</v>
          </cell>
          <cell r="H30">
            <v>800000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2960000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2960000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2160000</v>
          </cell>
          <cell r="AY30">
            <v>2960000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2960000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2960000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2960000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2960000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2960000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2960000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2960000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2960000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800000</v>
          </cell>
          <cell r="FX30">
            <v>2960000</v>
          </cell>
        </row>
        <row r="31">
          <cell r="A31">
            <v>17</v>
          </cell>
          <cell r="B31" t="str">
            <v>5 . 2 . 2 . 06</v>
          </cell>
          <cell r="C31" t="str">
            <v>Belanja Cetak dan Penggandaan</v>
          </cell>
          <cell r="D31">
            <v>5000000</v>
          </cell>
          <cell r="E31">
            <v>3450000</v>
          </cell>
          <cell r="F31">
            <v>0</v>
          </cell>
          <cell r="G31">
            <v>0</v>
          </cell>
          <cell r="H31">
            <v>1550000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5000000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5000000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3450000</v>
          </cell>
          <cell r="AY31">
            <v>5000000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5000000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5000000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5000000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5000000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5000000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5000000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5000000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5000000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1550000</v>
          </cell>
          <cell r="FX31">
            <v>5000000</v>
          </cell>
        </row>
        <row r="32">
          <cell r="A32">
            <v>18</v>
          </cell>
          <cell r="B32" t="str">
            <v>5 . 2 . 2 . 06 . 01</v>
          </cell>
          <cell r="C32" t="str">
            <v>Belanja cetak</v>
          </cell>
          <cell r="D32">
            <v>3500000</v>
          </cell>
          <cell r="E32">
            <v>2200000</v>
          </cell>
          <cell r="F32">
            <v>0</v>
          </cell>
          <cell r="G32">
            <v>0</v>
          </cell>
          <cell r="H32">
            <v>1300000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3500000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3500000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2200000</v>
          </cell>
          <cell r="AY32">
            <v>3500000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3500000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3500000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3500000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3500000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3500000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3500000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3500000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3500000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1300000</v>
          </cell>
          <cell r="FX32">
            <v>3500000</v>
          </cell>
        </row>
        <row r="33">
          <cell r="A33">
            <v>19</v>
          </cell>
          <cell r="B33" t="str">
            <v>5 . 2 . 2 . 06 . 02</v>
          </cell>
          <cell r="C33" t="str">
            <v>Belanja Penggandaan/Fotocopy</v>
          </cell>
          <cell r="D33">
            <v>1000000</v>
          </cell>
          <cell r="E33">
            <v>1000000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1000000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1000000</v>
          </cell>
          <cell r="AY33">
            <v>1000000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1000000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1000000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1000000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1000000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1000000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1000000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1000000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1000000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1000000</v>
          </cell>
        </row>
        <row r="34">
          <cell r="A34">
            <v>20</v>
          </cell>
          <cell r="B34" t="str">
            <v>5 . 2 . 2 . 06 . 03</v>
          </cell>
          <cell r="C34" t="str">
            <v>Belanja Cetak Spanduk</v>
          </cell>
          <cell r="D34">
            <v>500000</v>
          </cell>
          <cell r="E34">
            <v>250000</v>
          </cell>
          <cell r="F34">
            <v>0</v>
          </cell>
          <cell r="G34">
            <v>0</v>
          </cell>
          <cell r="H34">
            <v>250000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250000</v>
          </cell>
          <cell r="AY34">
            <v>500000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500000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500000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500000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500000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500000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500000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500000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250000</v>
          </cell>
          <cell r="FX34">
            <v>500000</v>
          </cell>
        </row>
        <row r="35">
          <cell r="A35">
            <v>21</v>
          </cell>
          <cell r="B35" t="str">
            <v>5 . 2 . 2 . 07</v>
          </cell>
          <cell r="C35" t="str">
            <v>Belanja Sewa Rumah / Gedung / Gudang / Parkir</v>
          </cell>
          <cell r="D35">
            <v>6000000</v>
          </cell>
          <cell r="E35">
            <v>3000000</v>
          </cell>
          <cell r="F35">
            <v>0</v>
          </cell>
          <cell r="G35">
            <v>0</v>
          </cell>
          <cell r="H35">
            <v>3000000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6000000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6000000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3000000</v>
          </cell>
          <cell r="AY35">
            <v>6000000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6000000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6000000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6000000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6000000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6000000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6000000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6000000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6000000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3000000</v>
          </cell>
          <cell r="FX35">
            <v>6000000</v>
          </cell>
        </row>
        <row r="36">
          <cell r="A36">
            <v>22</v>
          </cell>
          <cell r="B36" t="str">
            <v>5 . 2 . 2 . 07 . 02</v>
          </cell>
          <cell r="C36" t="str">
            <v>Belanja sewa gedung/ kantor/tempat</v>
          </cell>
          <cell r="D36">
            <v>6000000</v>
          </cell>
          <cell r="E36">
            <v>3000000</v>
          </cell>
          <cell r="F36">
            <v>0</v>
          </cell>
          <cell r="G36">
            <v>0</v>
          </cell>
          <cell r="H36">
            <v>3000000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6000000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6000000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3000000</v>
          </cell>
          <cell r="AY36">
            <v>6000000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6000000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6000000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6000000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6000000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6000000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6000000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6000000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6000000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3000000</v>
          </cell>
          <cell r="FX36">
            <v>6000000</v>
          </cell>
        </row>
        <row r="37">
          <cell r="A37">
            <v>23</v>
          </cell>
          <cell r="B37" t="str">
            <v>5 . 2 . 2 . 11</v>
          </cell>
          <cell r="C37" t="str">
            <v>Belanja Makanan dan  Minuman</v>
          </cell>
          <cell r="D37">
            <v>9000000</v>
          </cell>
          <cell r="E37">
            <v>4500000</v>
          </cell>
          <cell r="F37">
            <v>0</v>
          </cell>
          <cell r="G37">
            <v>0</v>
          </cell>
          <cell r="H37">
            <v>4500000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9000000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9000000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4500000</v>
          </cell>
          <cell r="AY37">
            <v>9000000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9000000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9000000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9000000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9000000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9000000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9000000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9000000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9000000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4500000</v>
          </cell>
          <cell r="FX37">
            <v>9000000</v>
          </cell>
        </row>
        <row r="38">
          <cell r="A38">
            <v>24</v>
          </cell>
          <cell r="B38" t="str">
            <v>5 . 2 . 2 . 11 . 04</v>
          </cell>
          <cell r="C38" t="str">
            <v>Belanja makanan dan minuman pelaksanaan kegiatan</v>
          </cell>
          <cell r="D38">
            <v>9000000</v>
          </cell>
          <cell r="E38">
            <v>4500000</v>
          </cell>
          <cell r="F38">
            <v>0</v>
          </cell>
          <cell r="G38">
            <v>0</v>
          </cell>
          <cell r="H38">
            <v>4500000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9000000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9000000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4500000</v>
          </cell>
          <cell r="AY38">
            <v>9000000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9000000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9000000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9000000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9000000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9000000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9000000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9000000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9000000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4500000</v>
          </cell>
          <cell r="FX38">
            <v>9000000</v>
          </cell>
        </row>
        <row r="39">
          <cell r="A39">
            <v>25</v>
          </cell>
          <cell r="B39" t="str">
            <v>5 . 2 . 2 . 15</v>
          </cell>
          <cell r="C39" t="str">
            <v>Belanja Perjalanan Dinas</v>
          </cell>
          <cell r="D39">
            <v>22350000</v>
          </cell>
          <cell r="E39">
            <v>14090000</v>
          </cell>
          <cell r="F39">
            <v>0</v>
          </cell>
          <cell r="G39">
            <v>0</v>
          </cell>
          <cell r="H39">
            <v>8260000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22350000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22350000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14090000</v>
          </cell>
          <cell r="AY39">
            <v>22350000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22350000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22350000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22350000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22350000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22350000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22350000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22350000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22350000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8260000</v>
          </cell>
          <cell r="FX39">
            <v>22350000</v>
          </cell>
        </row>
        <row r="40">
          <cell r="A40">
            <v>26</v>
          </cell>
          <cell r="B40" t="str">
            <v>5 . 2 . 2 . 15 . 01</v>
          </cell>
          <cell r="C40" t="str">
            <v>Belanja perjalanan dinas dalam daerah</v>
          </cell>
          <cell r="D40">
            <v>16520000</v>
          </cell>
          <cell r="E40">
            <v>8260000</v>
          </cell>
          <cell r="F40">
            <v>0</v>
          </cell>
          <cell r="G40">
            <v>0</v>
          </cell>
          <cell r="H40">
            <v>8260000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16520000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16520000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8260000</v>
          </cell>
          <cell r="AY40">
            <v>16520000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16520000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16520000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16520000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16520000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16520000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16520000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16520000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16520000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8260000</v>
          </cell>
          <cell r="FX40">
            <v>16520000</v>
          </cell>
        </row>
        <row r="41">
          <cell r="A41">
            <v>27</v>
          </cell>
          <cell r="B41" t="str">
            <v>5 . 2 . 2 . 15 . 02</v>
          </cell>
          <cell r="C41" t="str">
            <v>Belanja perjalanan dinas luar daerah</v>
          </cell>
          <cell r="D41">
            <v>5830000</v>
          </cell>
          <cell r="E41">
            <v>5830000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5830000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5830000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5830000</v>
          </cell>
          <cell r="AY41">
            <v>5830000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5830000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5830000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5830000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5830000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5830000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5830000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5830000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5830000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5830000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1.06 . 1.20.03 . 19 . 04</v>
          </cell>
          <cell r="C15" t="str">
            <v>Koordinasi perencanaan penanganan pusat-pusat pertumbuhan ekonomi</v>
          </cell>
          <cell r="D15">
            <v>105535000</v>
          </cell>
          <cell r="E15">
            <v>0</v>
          </cell>
          <cell r="F15">
            <v>64340000</v>
          </cell>
          <cell r="G15">
            <v>41195000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105535000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105535000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105535000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105535000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105535000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64340000</v>
          </cell>
          <cell r="CP15">
            <v>105535000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105535000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105535000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41195000</v>
          </cell>
          <cell r="EG15">
            <v>105535000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105535000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105535000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105535000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46600000</v>
          </cell>
          <cell r="E16">
            <v>0</v>
          </cell>
          <cell r="F16">
            <v>23550000</v>
          </cell>
          <cell r="G16">
            <v>23050000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46600000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46600000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46600000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46600000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46600000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23550000</v>
          </cell>
          <cell r="CP16">
            <v>46600000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46600000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46600000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23050000</v>
          </cell>
          <cell r="EG16">
            <v>46600000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46600000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46600000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46600000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40300000</v>
          </cell>
          <cell r="E17">
            <v>0</v>
          </cell>
          <cell r="F17">
            <v>20150000</v>
          </cell>
          <cell r="G17">
            <v>20150000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40300000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40300000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40300000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40300000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40300000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20150000</v>
          </cell>
          <cell r="CP17">
            <v>40300000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40300000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40300000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20150000</v>
          </cell>
          <cell r="EG17">
            <v>40300000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40300000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40300000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40300000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3300000</v>
          </cell>
          <cell r="E18">
            <v>0</v>
          </cell>
          <cell r="F18">
            <v>1650000</v>
          </cell>
          <cell r="G18">
            <v>1650000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3300000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3300000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3300000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3300000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1650000</v>
          </cell>
          <cell r="CP18">
            <v>3300000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3300000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3300000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1650000</v>
          </cell>
          <cell r="EG18">
            <v>3300000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3300000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3300000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3300000</v>
          </cell>
        </row>
        <row r="19">
          <cell r="A19">
            <v>5</v>
          </cell>
          <cell r="B19" t="str">
            <v>5 . 2 . 1 . 01 . 04</v>
          </cell>
          <cell r="C19" t="str">
            <v>Honorarium/Uang Saku</v>
          </cell>
          <cell r="D19">
            <v>12000000</v>
          </cell>
          <cell r="E19">
            <v>0</v>
          </cell>
          <cell r="F19">
            <v>6000000</v>
          </cell>
          <cell r="G19">
            <v>6000000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12000000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12000000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12000000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12000000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12000000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6000000</v>
          </cell>
          <cell r="CP19">
            <v>12000000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12000000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12000000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6000000</v>
          </cell>
          <cell r="EG19">
            <v>12000000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12000000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12000000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12000000</v>
          </cell>
        </row>
        <row r="20">
          <cell r="A20">
            <v>6</v>
          </cell>
          <cell r="B20" t="str">
            <v>5 . 2 . 1 . 01 . 10</v>
          </cell>
          <cell r="C20" t="str">
            <v>Honorarium Tim Lintas SKPD</v>
          </cell>
          <cell r="D20">
            <v>25000000</v>
          </cell>
          <cell r="E20">
            <v>0</v>
          </cell>
          <cell r="F20">
            <v>12500000</v>
          </cell>
          <cell r="G20">
            <v>12500000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25000000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25000000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25000000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25000000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25000000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12500000</v>
          </cell>
          <cell r="CP20">
            <v>25000000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25000000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25000000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12500000</v>
          </cell>
          <cell r="EG20">
            <v>25000000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25000000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25000000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25000000</v>
          </cell>
        </row>
        <row r="21">
          <cell r="A21">
            <v>7</v>
          </cell>
          <cell r="B21" t="str">
            <v>5 . 2 . 1 . 02</v>
          </cell>
          <cell r="C21" t="str">
            <v>Honorarium Non PNS</v>
          </cell>
          <cell r="D21">
            <v>5800000</v>
          </cell>
          <cell r="E21">
            <v>0</v>
          </cell>
          <cell r="F21">
            <v>2900000</v>
          </cell>
          <cell r="G21">
            <v>2900000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5800000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5800000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5800000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5800000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5800000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2900000</v>
          </cell>
          <cell r="CP21">
            <v>5800000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5800000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5800000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2900000</v>
          </cell>
          <cell r="EG21">
            <v>5800000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5800000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5800000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5800000</v>
          </cell>
        </row>
        <row r="22">
          <cell r="A22">
            <v>8</v>
          </cell>
          <cell r="B22" t="str">
            <v>5 . 2 . 1 . 02 . 01</v>
          </cell>
          <cell r="C22" t="str">
            <v>Honorarium Tenaga Ahli/ Instruktur/ Narasumber</v>
          </cell>
          <cell r="D22">
            <v>3800000</v>
          </cell>
          <cell r="E22">
            <v>0</v>
          </cell>
          <cell r="F22">
            <v>1400000</v>
          </cell>
          <cell r="G22">
            <v>1400000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3800000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3800000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3800000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3800000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3800000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1400000</v>
          </cell>
          <cell r="CP22">
            <v>3800000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3800000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3800000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1400000</v>
          </cell>
          <cell r="EG22">
            <v>3800000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3800000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3800000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3800000</v>
          </cell>
        </row>
        <row r="23">
          <cell r="A23">
            <v>9</v>
          </cell>
          <cell r="B23" t="str">
            <v>5 . 2 . 1 . 02 . 04</v>
          </cell>
          <cell r="C23" t="str">
            <v>Honorarium Non PNS Lainnya</v>
          </cell>
          <cell r="D23">
            <v>2000000</v>
          </cell>
          <cell r="E23">
            <v>0</v>
          </cell>
          <cell r="F23">
            <v>1500000</v>
          </cell>
          <cell r="G23">
            <v>1500000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2000000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2000000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2000000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2000000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2000000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1500000</v>
          </cell>
          <cell r="CP23">
            <v>2000000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2000000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2000000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1500000</v>
          </cell>
          <cell r="EG23">
            <v>2000000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2000000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2000000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2000000</v>
          </cell>
        </row>
        <row r="24">
          <cell r="A24">
            <v>10</v>
          </cell>
          <cell r="B24" t="str">
            <v>5 . 2 . 1 . 03</v>
          </cell>
          <cell r="C24" t="str">
            <v>Uang Lembur</v>
          </cell>
          <cell r="D24">
            <v>500000</v>
          </cell>
          <cell r="E24">
            <v>0</v>
          </cell>
          <cell r="F24">
            <v>500000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500000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500000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500000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500000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500000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500000</v>
          </cell>
          <cell r="CP24">
            <v>500000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500000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500000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500000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500000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500000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500000</v>
          </cell>
        </row>
        <row r="25">
          <cell r="A25">
            <v>11</v>
          </cell>
          <cell r="B25" t="str">
            <v>5 . 2 . 1 . 03 . 01</v>
          </cell>
          <cell r="C25" t="str">
            <v>Uang Lembur  PNS</v>
          </cell>
          <cell r="D25">
            <v>500000</v>
          </cell>
          <cell r="E25">
            <v>0</v>
          </cell>
          <cell r="F25">
            <v>500000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500000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500000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500000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500000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500000</v>
          </cell>
          <cell r="CP25">
            <v>500000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500000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500000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500000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500000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500000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500000</v>
          </cell>
        </row>
        <row r="26">
          <cell r="A26">
            <v>12</v>
          </cell>
          <cell r="B26" t="str">
            <v>5 . 2 . 2</v>
          </cell>
          <cell r="C26" t="str">
            <v>Belanja Barang dan Jasa</v>
          </cell>
          <cell r="D26">
            <v>58935000</v>
          </cell>
          <cell r="E26">
            <v>0</v>
          </cell>
          <cell r="F26">
            <v>40790000</v>
          </cell>
          <cell r="G26">
            <v>18145000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58935000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58935000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58935000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58935000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58935000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40790000</v>
          </cell>
          <cell r="CP26">
            <v>58935000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58935000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58935000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18145000</v>
          </cell>
          <cell r="EG26">
            <v>58935000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58935000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58935000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58935000</v>
          </cell>
        </row>
        <row r="27">
          <cell r="A27">
            <v>13</v>
          </cell>
          <cell r="B27" t="str">
            <v>5 . 2 . 2 . 01</v>
          </cell>
          <cell r="C27" t="str">
            <v>Belanja Bahan Pakai Habis Kantor</v>
          </cell>
          <cell r="D27">
            <v>1135000</v>
          </cell>
          <cell r="E27">
            <v>0</v>
          </cell>
          <cell r="F27">
            <v>1135000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1135000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1135000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1135000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1135000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1135000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1135000</v>
          </cell>
          <cell r="CP27">
            <v>1135000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1135000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1135000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1135000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1135000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1135000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1135000</v>
          </cell>
        </row>
        <row r="28">
          <cell r="A28">
            <v>14</v>
          </cell>
          <cell r="B28" t="str">
            <v>5 . 2 . 2 . 01 . 01</v>
          </cell>
          <cell r="C28" t="str">
            <v>Belanja alat tulis kantor</v>
          </cell>
          <cell r="D28">
            <v>1000000</v>
          </cell>
          <cell r="E28">
            <v>0</v>
          </cell>
          <cell r="F28">
            <v>1000000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1000000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1000000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1000000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1000000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1000000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1000000</v>
          </cell>
          <cell r="CP28">
            <v>1000000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1000000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1000000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1000000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1000000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1000000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1000000</v>
          </cell>
        </row>
        <row r="29">
          <cell r="A29">
            <v>15</v>
          </cell>
          <cell r="B29" t="str">
            <v>5 . 2 . 2 . 01 . 04</v>
          </cell>
          <cell r="C29" t="str">
            <v>Belanja perangko, materai dan benda pos lainnya</v>
          </cell>
          <cell r="D29">
            <v>135000</v>
          </cell>
          <cell r="E29">
            <v>0</v>
          </cell>
          <cell r="F29">
            <v>135000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135000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135000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135000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135000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135000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135000</v>
          </cell>
          <cell r="CP29">
            <v>135000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135000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135000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135000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135000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135000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135000</v>
          </cell>
        </row>
        <row r="30">
          <cell r="A30">
            <v>16</v>
          </cell>
          <cell r="B30" t="str">
            <v>5 . 2 . 2 . 02</v>
          </cell>
          <cell r="C30" t="str">
            <v>Belanja Bahan/Material</v>
          </cell>
          <cell r="D30">
            <v>9000000</v>
          </cell>
          <cell r="E30">
            <v>0</v>
          </cell>
          <cell r="F30">
            <v>4500000</v>
          </cell>
          <cell r="G30">
            <v>4500000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9000000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9000000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9000000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9000000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9000000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4500000</v>
          </cell>
          <cell r="CP30">
            <v>9000000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9000000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9000000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4500000</v>
          </cell>
          <cell r="EG30">
            <v>9000000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9000000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9000000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9000000</v>
          </cell>
        </row>
        <row r="31">
          <cell r="A31">
            <v>17</v>
          </cell>
          <cell r="B31" t="str">
            <v>5 . 2 . 2 . 02 . 07</v>
          </cell>
          <cell r="C31" t="str">
            <v>Belanja Perlengkapan Peserta</v>
          </cell>
          <cell r="D31">
            <v>9000000</v>
          </cell>
          <cell r="E31">
            <v>0</v>
          </cell>
          <cell r="F31">
            <v>4500000</v>
          </cell>
          <cell r="G31">
            <v>4500000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9000000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9000000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9000000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9000000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9000000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4500000</v>
          </cell>
          <cell r="CP31">
            <v>9000000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9000000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9000000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4500000</v>
          </cell>
          <cell r="EG31">
            <v>9000000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9000000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9000000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9000000</v>
          </cell>
        </row>
        <row r="32">
          <cell r="A32">
            <v>18</v>
          </cell>
          <cell r="B32" t="str">
            <v>5 . 2 . 2 . 03</v>
          </cell>
          <cell r="C32" t="str">
            <v>Belanja Jasa Kantor</v>
          </cell>
          <cell r="D32">
            <v>1800000</v>
          </cell>
          <cell r="E32">
            <v>0</v>
          </cell>
          <cell r="F32">
            <v>1200000</v>
          </cell>
          <cell r="G32">
            <v>600000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1800000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1800000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1800000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1800000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1800000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1200000</v>
          </cell>
          <cell r="CP32">
            <v>1800000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1800000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1800000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600000</v>
          </cell>
          <cell r="EG32">
            <v>1800000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1800000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1800000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1800000</v>
          </cell>
        </row>
        <row r="33">
          <cell r="A33">
            <v>19</v>
          </cell>
          <cell r="B33" t="str">
            <v>5 . 2 . 2 . 03 . 13</v>
          </cell>
          <cell r="C33" t="str">
            <v>Belanja Dokumentasi</v>
          </cell>
          <cell r="D33">
            <v>1500000</v>
          </cell>
          <cell r="E33">
            <v>0</v>
          </cell>
          <cell r="F33">
            <v>900000</v>
          </cell>
          <cell r="G33">
            <v>600000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1500000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1500000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1500000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1500000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1500000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900000</v>
          </cell>
          <cell r="CP33">
            <v>1500000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1500000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1500000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600000</v>
          </cell>
          <cell r="EG33">
            <v>1500000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1500000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1500000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1500000</v>
          </cell>
        </row>
        <row r="34">
          <cell r="A34">
            <v>20</v>
          </cell>
          <cell r="B34" t="str">
            <v>5 . 2 . 2 . 03 . 17</v>
          </cell>
          <cell r="C34" t="str">
            <v>Belanja Jasa Kantor lainnya</v>
          </cell>
          <cell r="D34">
            <v>300000</v>
          </cell>
          <cell r="E34">
            <v>0</v>
          </cell>
          <cell r="F34">
            <v>300000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300000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300000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300000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300000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300000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300000</v>
          </cell>
          <cell r="CP34">
            <v>300000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300000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300000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300000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300000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300000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300000</v>
          </cell>
        </row>
        <row r="35">
          <cell r="A35">
            <v>21</v>
          </cell>
          <cell r="B35" t="str">
            <v>5 . 2 . 2 . 06</v>
          </cell>
          <cell r="C35" t="str">
            <v>Belanja Cetak dan Penggandaan</v>
          </cell>
          <cell r="D35">
            <v>2000000</v>
          </cell>
          <cell r="E35">
            <v>0</v>
          </cell>
          <cell r="F35">
            <v>1150000</v>
          </cell>
          <cell r="G35">
            <v>850000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2000000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2000000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2000000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2000000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2000000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1150000</v>
          </cell>
          <cell r="CP35">
            <v>2000000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2000000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2000000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850000</v>
          </cell>
          <cell r="EG35">
            <v>2000000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2000000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2000000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2000000</v>
          </cell>
        </row>
        <row r="36">
          <cell r="A36">
            <v>22</v>
          </cell>
          <cell r="B36" t="str">
            <v>5 . 2 . 2 . 06 . 02</v>
          </cell>
          <cell r="C36" t="str">
            <v>Belanja Penggandaan/Fotocopy</v>
          </cell>
          <cell r="D36">
            <v>1500000</v>
          </cell>
          <cell r="E36">
            <v>0</v>
          </cell>
          <cell r="F36">
            <v>900000</v>
          </cell>
          <cell r="G36">
            <v>600000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1500000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1500000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1500000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1500000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1500000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900000</v>
          </cell>
          <cell r="CP36">
            <v>1500000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1500000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1500000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600000</v>
          </cell>
          <cell r="EG36">
            <v>1500000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1500000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1500000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1500000</v>
          </cell>
        </row>
        <row r="37">
          <cell r="A37">
            <v>23</v>
          </cell>
          <cell r="B37" t="str">
            <v>5 . 2 . 2 . 06 . 03</v>
          </cell>
          <cell r="C37" t="str">
            <v>Belanja Cetak Spanduk</v>
          </cell>
          <cell r="D37">
            <v>500000</v>
          </cell>
          <cell r="E37">
            <v>0</v>
          </cell>
          <cell r="F37">
            <v>250000</v>
          </cell>
          <cell r="G37">
            <v>250000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500000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500000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500000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500000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500000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250000</v>
          </cell>
          <cell r="CP37">
            <v>500000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500000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500000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250000</v>
          </cell>
          <cell r="EG37">
            <v>500000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500000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500000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500000</v>
          </cell>
        </row>
        <row r="38">
          <cell r="A38">
            <v>24</v>
          </cell>
          <cell r="B38" t="str">
            <v>5 . 2 . 2 . 07</v>
          </cell>
          <cell r="C38" t="str">
            <v>Belanja Sewa Rumah/Gedung/Gudang/Parkir</v>
          </cell>
          <cell r="D38">
            <v>6000000</v>
          </cell>
          <cell r="E38">
            <v>0</v>
          </cell>
          <cell r="F38">
            <v>3000000</v>
          </cell>
          <cell r="G38">
            <v>3000000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6000000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6000000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6000000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6000000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6000000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3000000</v>
          </cell>
          <cell r="CP38">
            <v>6000000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6000000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6000000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3000000</v>
          </cell>
          <cell r="EG38">
            <v>6000000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6000000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6000000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6000000</v>
          </cell>
        </row>
        <row r="39">
          <cell r="A39">
            <v>25</v>
          </cell>
          <cell r="B39" t="str">
            <v>5 . 2 . 2 . 07 . 02</v>
          </cell>
          <cell r="C39" t="str">
            <v>Belanja sewa gedung/ kantor/tempat</v>
          </cell>
          <cell r="D39">
            <v>6000000</v>
          </cell>
          <cell r="E39">
            <v>0</v>
          </cell>
          <cell r="F39">
            <v>3000000</v>
          </cell>
          <cell r="G39">
            <v>3000000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6000000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6000000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6000000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6000000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6000000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3000000</v>
          </cell>
          <cell r="CP39">
            <v>6000000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6000000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6000000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3000000</v>
          </cell>
          <cell r="EG39">
            <v>6000000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6000000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6000000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6000000</v>
          </cell>
        </row>
        <row r="40">
          <cell r="A40">
            <v>26</v>
          </cell>
          <cell r="B40" t="str">
            <v>5 . 2 . 2 . 11</v>
          </cell>
          <cell r="C40" t="str">
            <v>Belanja Makanan dan  Minuman</v>
          </cell>
          <cell r="D40">
            <v>10200000</v>
          </cell>
          <cell r="E40">
            <v>0</v>
          </cell>
          <cell r="F40">
            <v>5100000</v>
          </cell>
          <cell r="G40">
            <v>5100000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10200000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10200000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10200000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10200000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10200000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5100000</v>
          </cell>
          <cell r="CP40">
            <v>10200000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10200000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10200000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5100000</v>
          </cell>
          <cell r="EG40">
            <v>10200000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10200000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10200000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10200000</v>
          </cell>
        </row>
        <row r="41">
          <cell r="A41">
            <v>27</v>
          </cell>
          <cell r="B41" t="str">
            <v>5 . 2 . 2 . 11 . 04</v>
          </cell>
          <cell r="C41" t="str">
            <v>Belanja makanan dan minuman pelaksanaan kegiatan</v>
          </cell>
          <cell r="D41">
            <v>10200000</v>
          </cell>
          <cell r="E41">
            <v>0</v>
          </cell>
          <cell r="F41">
            <v>5100000</v>
          </cell>
          <cell r="G41">
            <v>5100000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10200000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10200000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10200000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10200000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10200000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5100000</v>
          </cell>
          <cell r="CP41">
            <v>10200000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10200000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10200000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5100000</v>
          </cell>
          <cell r="EG41">
            <v>10200000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10200000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10200000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10200000</v>
          </cell>
        </row>
        <row r="42">
          <cell r="A42">
            <v>28</v>
          </cell>
          <cell r="B42" t="str">
            <v>5 . 2 . 2 . 15</v>
          </cell>
          <cell r="C42" t="str">
            <v>Belanja Perjalanan Dinas</v>
          </cell>
          <cell r="D42">
            <v>28800000</v>
          </cell>
          <cell r="E42">
            <v>0</v>
          </cell>
          <cell r="F42">
            <v>24705000</v>
          </cell>
          <cell r="G42">
            <v>4095000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28800000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28800000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28800000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28800000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28800000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24705000</v>
          </cell>
          <cell r="CP42">
            <v>28800000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28800000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28800000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4095000</v>
          </cell>
          <cell r="EG42">
            <v>28800000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28800000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28800000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28800000</v>
          </cell>
        </row>
        <row r="43">
          <cell r="A43">
            <v>29</v>
          </cell>
          <cell r="B43" t="str">
            <v>5 . 2 . 2 . 15 . 01</v>
          </cell>
          <cell r="C43" t="str">
            <v>Belanja perjalanan dinas dalam daerah</v>
          </cell>
          <cell r="D43">
            <v>4095000</v>
          </cell>
          <cell r="E43">
            <v>0</v>
          </cell>
          <cell r="F43">
            <v>0</v>
          </cell>
          <cell r="G43">
            <v>4095000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4095000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4095000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4095000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4095000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4095000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4095000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4095000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4095000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4095000</v>
          </cell>
          <cell r="EG43">
            <v>4095000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4095000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4095000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4095000</v>
          </cell>
        </row>
        <row r="44">
          <cell r="A44">
            <v>30</v>
          </cell>
          <cell r="B44" t="str">
            <v>5 . 2 . 2 . 15 . 02</v>
          </cell>
          <cell r="C44" t="str">
            <v>Belanja perjalanan dinas luar daerah</v>
          </cell>
          <cell r="D44">
            <v>24705000</v>
          </cell>
          <cell r="E44">
            <v>0</v>
          </cell>
          <cell r="F44">
            <v>24705000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24705000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24705000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24705000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24705000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24705000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24705000</v>
          </cell>
          <cell r="CP44">
            <v>24705000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24705000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24705000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24705000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24705000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24705000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24705000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5</v>
          </cell>
          <cell r="C15" t="str">
            <v>BELANJA</v>
          </cell>
          <cell r="D15">
            <v>7748047101</v>
          </cell>
          <cell r="E15">
            <v>1937013000</v>
          </cell>
          <cell r="F15">
            <v>1937013000</v>
          </cell>
          <cell r="G15">
            <v>1937013000</v>
          </cell>
          <cell r="H15">
            <v>1937008101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7748047101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7748047101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1937013000</v>
          </cell>
          <cell r="AY15">
            <v>7748047101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7748047101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7748047101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1937013000</v>
          </cell>
          <cell r="CP15">
            <v>7748047101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7748047101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7748047101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1937013000</v>
          </cell>
          <cell r="EG15">
            <v>7748047101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7748047101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7748047101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1937008101</v>
          </cell>
          <cell r="FX15">
            <v>7748047101</v>
          </cell>
        </row>
        <row r="16">
          <cell r="A16">
            <v>2</v>
          </cell>
          <cell r="B16" t="str">
            <v>5 . 1</v>
          </cell>
          <cell r="C16" t="str">
            <v>BELANJA TIDAK LANGSUNG</v>
          </cell>
          <cell r="D16">
            <v>7748047101</v>
          </cell>
          <cell r="E16">
            <v>1937013000</v>
          </cell>
          <cell r="F16">
            <v>1937013000</v>
          </cell>
          <cell r="G16">
            <v>1937013000</v>
          </cell>
          <cell r="H16">
            <v>1937008101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7748047101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7748047101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1937013000</v>
          </cell>
          <cell r="AY16">
            <v>7748047101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7748047101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7748047101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1937013000</v>
          </cell>
          <cell r="CP16">
            <v>7748047101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7748047101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7748047101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1937013000</v>
          </cell>
          <cell r="EG16">
            <v>7748047101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7748047101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7748047101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1937008101</v>
          </cell>
          <cell r="FX16">
            <v>7748047101</v>
          </cell>
        </row>
        <row r="17">
          <cell r="A17">
            <v>3</v>
          </cell>
          <cell r="B17" t="str">
            <v>5 . 1 . 1</v>
          </cell>
          <cell r="C17" t="str">
            <v>Belanja Pegawai</v>
          </cell>
          <cell r="D17">
            <v>7748047101</v>
          </cell>
          <cell r="E17">
            <v>1937013000</v>
          </cell>
          <cell r="F17">
            <v>1937013000</v>
          </cell>
          <cell r="G17">
            <v>1937013000</v>
          </cell>
          <cell r="H17">
            <v>1937008101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7748047101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7748047101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1937013000</v>
          </cell>
          <cell r="AY17">
            <v>7748047101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7748047101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7748047101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1937013000</v>
          </cell>
          <cell r="CP17">
            <v>7748047101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7748047101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7748047101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1937013000</v>
          </cell>
          <cell r="EG17">
            <v>7748047101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7748047101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7748047101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1937008101</v>
          </cell>
          <cell r="FX17">
            <v>7748047101</v>
          </cell>
        </row>
        <row r="18">
          <cell r="A18">
            <v>4</v>
          </cell>
          <cell r="B18" t="str">
            <v>5 . 1 . 1 . 01</v>
          </cell>
          <cell r="C18" t="str">
            <v>Gaji dan Tunjangan</v>
          </cell>
          <cell r="D18">
            <v>5313175101</v>
          </cell>
          <cell r="E18">
            <v>1328295000</v>
          </cell>
          <cell r="F18">
            <v>1328295000</v>
          </cell>
          <cell r="G18">
            <v>1328295000</v>
          </cell>
          <cell r="H18">
            <v>1328290101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5313175101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5313175101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1328295000</v>
          </cell>
          <cell r="AY18">
            <v>5313175101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5313175101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5313175101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1328295000</v>
          </cell>
          <cell r="CP18">
            <v>5313175101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5313175101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5313175101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1328295000</v>
          </cell>
          <cell r="EG18">
            <v>5313175101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5313175101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5313175101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1328290101</v>
          </cell>
          <cell r="FX18">
            <v>5313175101</v>
          </cell>
        </row>
        <row r="19">
          <cell r="A19">
            <v>5</v>
          </cell>
          <cell r="B19" t="str">
            <v>5 . 1 . 1 . 01 . 01</v>
          </cell>
          <cell r="C19" t="str">
            <v>Gaji Pokok PNS/Uang Representasi</v>
          </cell>
          <cell r="D19">
            <v>3287892400</v>
          </cell>
          <cell r="E19">
            <v>821973000</v>
          </cell>
          <cell r="F19">
            <v>821973000</v>
          </cell>
          <cell r="G19">
            <v>821973000</v>
          </cell>
          <cell r="H19">
            <v>821973400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3287892400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3287892400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821973000</v>
          </cell>
          <cell r="AY19">
            <v>3287892400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3287892400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3287892400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821973000</v>
          </cell>
          <cell r="CP19">
            <v>3287892400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3287892400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3287892400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821973000</v>
          </cell>
          <cell r="EG19">
            <v>3287892400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3287892400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3287892400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821973400</v>
          </cell>
          <cell r="FX19">
            <v>3287892400</v>
          </cell>
        </row>
        <row r="20">
          <cell r="A20">
            <v>6</v>
          </cell>
          <cell r="B20" t="str">
            <v>5 . 1 . 1 . 01 . 02</v>
          </cell>
          <cell r="C20" t="str">
            <v>Tunjangan Keluarga</v>
          </cell>
          <cell r="D20">
            <v>359318388</v>
          </cell>
          <cell r="E20">
            <v>89829000</v>
          </cell>
          <cell r="F20">
            <v>89829000</v>
          </cell>
          <cell r="G20">
            <v>89829000</v>
          </cell>
          <cell r="H20">
            <v>89831388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359318388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359318388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89829000</v>
          </cell>
          <cell r="AY20">
            <v>359318388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359318388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359318388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89829000</v>
          </cell>
          <cell r="CP20">
            <v>359318388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359318388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359318388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89829000</v>
          </cell>
          <cell r="EG20">
            <v>359318388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359318388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359318388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89831388</v>
          </cell>
          <cell r="FX20">
            <v>359318388</v>
          </cell>
        </row>
        <row r="21">
          <cell r="A21">
            <v>7</v>
          </cell>
          <cell r="B21" t="str">
            <v>5 . 1 . 1 . 01 . 03</v>
          </cell>
          <cell r="C21" t="str">
            <v>Tunjangan Jabatan 2)</v>
          </cell>
          <cell r="D21">
            <v>746590000</v>
          </cell>
          <cell r="E21">
            <v>186648000</v>
          </cell>
          <cell r="F21">
            <v>186648000</v>
          </cell>
          <cell r="G21">
            <v>186648000</v>
          </cell>
          <cell r="H21">
            <v>186646000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746590000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746590000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186648000</v>
          </cell>
          <cell r="AY21">
            <v>746590000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746590000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746590000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186648000</v>
          </cell>
          <cell r="CP21">
            <v>746590000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746590000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746590000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186648000</v>
          </cell>
          <cell r="EG21">
            <v>746590000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746590000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746590000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186646000</v>
          </cell>
          <cell r="FX21">
            <v>746590000</v>
          </cell>
        </row>
        <row r="22">
          <cell r="A22">
            <v>8</v>
          </cell>
          <cell r="B22" t="str">
            <v>5 . 1 . 1 . 01 . 05</v>
          </cell>
          <cell r="C22" t="str">
            <v>Tunjangan Fungsional Umum</v>
          </cell>
          <cell r="D22">
            <v>154486098</v>
          </cell>
          <cell r="E22">
            <v>38622000</v>
          </cell>
          <cell r="F22">
            <v>38622000</v>
          </cell>
          <cell r="G22">
            <v>38622000</v>
          </cell>
          <cell r="H22">
            <v>38620098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154486098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154486098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38622000</v>
          </cell>
          <cell r="AY22">
            <v>154486098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154486098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154486098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38622000</v>
          </cell>
          <cell r="CP22">
            <v>154486098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154486098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154486098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38622000</v>
          </cell>
          <cell r="EG22">
            <v>154486098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154486098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154486098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38620098</v>
          </cell>
          <cell r="FX22">
            <v>154486098</v>
          </cell>
        </row>
        <row r="23">
          <cell r="A23">
            <v>9</v>
          </cell>
          <cell r="B23" t="str">
            <v>5 . 1 . 1 . 01 . 06</v>
          </cell>
          <cell r="C23" t="str">
            <v>Tunjangan Beras 1)</v>
          </cell>
          <cell r="D23">
            <v>245817000</v>
          </cell>
          <cell r="E23">
            <v>61455000</v>
          </cell>
          <cell r="F23">
            <v>61455000</v>
          </cell>
          <cell r="G23">
            <v>61455000</v>
          </cell>
          <cell r="H23">
            <v>61452000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245817000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245817000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61455000</v>
          </cell>
          <cell r="AY23">
            <v>245817000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245817000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245817000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61455000</v>
          </cell>
          <cell r="CP23">
            <v>245817000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245817000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245817000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61455000</v>
          </cell>
          <cell r="EG23">
            <v>245817000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245817000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245817000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61452000</v>
          </cell>
          <cell r="FX23">
            <v>245817000</v>
          </cell>
        </row>
        <row r="24">
          <cell r="A24">
            <v>10</v>
          </cell>
          <cell r="B24" t="str">
            <v>5 . 1 . 1 . 01 . 07</v>
          </cell>
          <cell r="C24" t="str">
            <v>Tunjangan PPh/Tunjangan Khusus</v>
          </cell>
          <cell r="D24">
            <v>125443734</v>
          </cell>
          <cell r="E24">
            <v>31362000</v>
          </cell>
          <cell r="F24">
            <v>31362000</v>
          </cell>
          <cell r="G24">
            <v>31362000</v>
          </cell>
          <cell r="H24">
            <v>31357734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125443734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125443734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31362000</v>
          </cell>
          <cell r="AY24">
            <v>125443734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125443734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125443734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31362000</v>
          </cell>
          <cell r="CP24">
            <v>125443734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125443734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125443734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31362000</v>
          </cell>
          <cell r="EG24">
            <v>125443734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125443734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125443734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31357734</v>
          </cell>
          <cell r="FX24">
            <v>125443734</v>
          </cell>
        </row>
        <row r="25">
          <cell r="A25">
            <v>11</v>
          </cell>
          <cell r="B25" t="str">
            <v>5 . 1 . 1 . 01 . 08</v>
          </cell>
          <cell r="C25" t="str">
            <v>Pembulatan Gaji</v>
          </cell>
          <cell r="D25">
            <v>82719</v>
          </cell>
          <cell r="E25">
            <v>21000</v>
          </cell>
          <cell r="F25">
            <v>21000</v>
          </cell>
          <cell r="G25">
            <v>21000</v>
          </cell>
          <cell r="H25">
            <v>19719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82719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82719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21000</v>
          </cell>
          <cell r="AY25">
            <v>82719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82719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82719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21000</v>
          </cell>
          <cell r="CP25">
            <v>82719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82719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82719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21000</v>
          </cell>
          <cell r="EG25">
            <v>82719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82719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82719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19719</v>
          </cell>
          <cell r="FX25">
            <v>82719</v>
          </cell>
        </row>
        <row r="26">
          <cell r="A26">
            <v>12</v>
          </cell>
          <cell r="B26" t="str">
            <v>5 . 1 . 1 . 01 . 09</v>
          </cell>
          <cell r="C26" t="str">
            <v>Iuran Asuransi Kesehatan</v>
          </cell>
          <cell r="D26">
            <v>393544762</v>
          </cell>
          <cell r="E26">
            <v>98385000</v>
          </cell>
          <cell r="F26">
            <v>98385000</v>
          </cell>
          <cell r="G26">
            <v>98385000</v>
          </cell>
          <cell r="H26">
            <v>98389762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393544762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393544762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98385000</v>
          </cell>
          <cell r="AY26">
            <v>393544762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393544762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393544762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98385000</v>
          </cell>
          <cell r="CP26">
            <v>393544762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393544762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393544762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98385000</v>
          </cell>
          <cell r="EG26">
            <v>393544762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393544762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393544762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98389762</v>
          </cell>
          <cell r="FX26">
            <v>393544762</v>
          </cell>
        </row>
        <row r="27">
          <cell r="A27">
            <v>13</v>
          </cell>
          <cell r="B27" t="str">
            <v>5 . 1 . 1 . 02</v>
          </cell>
          <cell r="C27" t="str">
            <v>Tambahan Penghasilan PNS</v>
          </cell>
          <cell r="D27">
            <v>2434872000</v>
          </cell>
          <cell r="E27">
            <v>608718000</v>
          </cell>
          <cell r="F27">
            <v>608718000</v>
          </cell>
          <cell r="G27">
            <v>608718000</v>
          </cell>
          <cell r="H27">
            <v>608718000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2434872000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2434872000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608718000</v>
          </cell>
          <cell r="AY27">
            <v>2434872000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2434872000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2434872000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608718000</v>
          </cell>
          <cell r="CP27">
            <v>2434872000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2434872000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2434872000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608718000</v>
          </cell>
          <cell r="EG27">
            <v>2434872000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2434872000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2434872000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608718000</v>
          </cell>
          <cell r="FX27">
            <v>2434872000</v>
          </cell>
        </row>
        <row r="28">
          <cell r="A28">
            <v>14</v>
          </cell>
          <cell r="B28" t="str">
            <v>5 . 1 . 1 . 02 . 01</v>
          </cell>
          <cell r="C28" t="str">
            <v>Tambahan Penghasilan berdasarkan beban kerja</v>
          </cell>
          <cell r="D28">
            <v>2389992000</v>
          </cell>
          <cell r="E28">
            <v>597498000</v>
          </cell>
          <cell r="F28">
            <v>597498000</v>
          </cell>
          <cell r="G28">
            <v>597498000</v>
          </cell>
          <cell r="H28">
            <v>597498000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2389992000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2389992000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597498000</v>
          </cell>
          <cell r="AY28">
            <v>2389992000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2389992000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2389992000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597498000</v>
          </cell>
          <cell r="CP28">
            <v>2389992000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2389992000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2389992000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597498000</v>
          </cell>
          <cell r="EG28">
            <v>2389992000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2389992000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2389992000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597498000</v>
          </cell>
          <cell r="FX28">
            <v>2389992000</v>
          </cell>
        </row>
        <row r="29">
          <cell r="A29">
            <v>15</v>
          </cell>
          <cell r="B29" t="str">
            <v>5 . 1 . 1 . 02 . 03</v>
          </cell>
          <cell r="C29" t="str">
            <v>Tambahan Penghasilan berdasarkan kondisi kerja</v>
          </cell>
          <cell r="D29">
            <v>44880000</v>
          </cell>
          <cell r="E29">
            <v>11220000</v>
          </cell>
          <cell r="F29">
            <v>11220000</v>
          </cell>
          <cell r="G29">
            <v>11220000</v>
          </cell>
          <cell r="H29">
            <v>11220000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44880000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44880000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11220000</v>
          </cell>
          <cell r="AY29">
            <v>44880000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44880000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44880000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11220000</v>
          </cell>
          <cell r="CP29">
            <v>44880000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44880000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44880000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11220000</v>
          </cell>
          <cell r="EG29">
            <v>44880000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44880000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44880000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11220000</v>
          </cell>
          <cell r="FX29">
            <v>44880000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TRIWULAN I</v>
          </cell>
          <cell r="F13" t="str">
            <v>TRIWULAN II</v>
          </cell>
          <cell r="G13" t="str">
            <v>TRIWULAN III</v>
          </cell>
          <cell r="H13" t="str">
            <v>TRIWULAN IV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No.</v>
          </cell>
          <cell r="P13" t="str">
            <v>No.</v>
          </cell>
          <cell r="Q13" t="str">
            <v>No.</v>
          </cell>
          <cell r="R13" t="str">
            <v>No.</v>
          </cell>
          <cell r="S13" t="str">
            <v>JUMLAH REALISASI BULAN INI</v>
          </cell>
          <cell r="T13" t="str">
            <v>JUMLAH REALISASI S/D BULAN LALU</v>
          </cell>
          <cell r="U13" t="str">
            <v>JUMLAH REALISASI S/D BULAN INI</v>
          </cell>
          <cell r="V13" t="str">
            <v>SISA ANGGARAN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No.</v>
          </cell>
          <cell r="AD13" t="str">
            <v>No.</v>
          </cell>
          <cell r="AE13" t="str">
            <v>No.</v>
          </cell>
          <cell r="AF13" t="str">
            <v>No.</v>
          </cell>
          <cell r="AG13" t="str">
            <v>JUMLAH REALISASI BULAN INI</v>
          </cell>
          <cell r="AH13" t="str">
            <v>JUMLAH REALISASI S/D BULAN LALU</v>
          </cell>
          <cell r="AI13" t="str">
            <v>JUMLAH REALISASI S/D BULAN INI</v>
          </cell>
          <cell r="AJ13" t="str">
            <v>SISA ANGGARAN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No.</v>
          </cell>
          <cell r="AR13" t="str">
            <v>No.</v>
          </cell>
          <cell r="AS13" t="str">
            <v>No.</v>
          </cell>
          <cell r="AT13" t="str">
            <v>No.</v>
          </cell>
          <cell r="AU13" t="str">
            <v>JUMLAH REALISASI BULAN INI</v>
          </cell>
          <cell r="AV13" t="str">
            <v>JUMLAH REALISASI S/D BULAN LALU</v>
          </cell>
          <cell r="AW13" t="str">
            <v>JUMLAH REALISASI S/D BULAN INI</v>
          </cell>
          <cell r="AX13" t="str">
            <v>SISA ANGGARAN TRIWULAN I</v>
          </cell>
          <cell r="AY13" t="str">
            <v>SISA ANGGARAN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No.</v>
          </cell>
          <cell r="BF13" t="str">
            <v>No.</v>
          </cell>
          <cell r="BG13" t="str">
            <v>No.</v>
          </cell>
          <cell r="BH13" t="str">
            <v>No.</v>
          </cell>
          <cell r="BI13" t="str">
            <v>No.</v>
          </cell>
          <cell r="BJ13" t="str">
            <v>JUMLAH REALISASI BULAN INI</v>
          </cell>
          <cell r="BK13" t="str">
            <v>JUMLAH REALISASI S/D BULAN LALU</v>
          </cell>
          <cell r="BL13" t="str">
            <v>JUMLAH REALISASI S/D BULAN INI</v>
          </cell>
          <cell r="BM13" t="str">
            <v>SISA ANGGARAN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No.</v>
          </cell>
          <cell r="BT13" t="str">
            <v>No.</v>
          </cell>
          <cell r="BU13" t="str">
            <v>No.</v>
          </cell>
          <cell r="BV13" t="str">
            <v>No.</v>
          </cell>
          <cell r="BW13" t="str">
            <v>No.</v>
          </cell>
          <cell r="BX13" t="str">
            <v>JUMLAH REALISASI BULAN INI</v>
          </cell>
          <cell r="BY13" t="str">
            <v>JUMLAH REALISASI S/D BULAN LALU</v>
          </cell>
          <cell r="BZ13" t="str">
            <v>JUMLAH REALISASI S/D BULAN INI</v>
          </cell>
          <cell r="CA13" t="str">
            <v>SISA ANGGARAN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No.</v>
          </cell>
          <cell r="CH13" t="str">
            <v>No.</v>
          </cell>
          <cell r="CI13" t="str">
            <v>No.</v>
          </cell>
          <cell r="CJ13" t="str">
            <v>No.</v>
          </cell>
          <cell r="CK13" t="str">
            <v>No.</v>
          </cell>
          <cell r="CL13" t="str">
            <v>JUMLAH REALISASI BULAN INI</v>
          </cell>
          <cell r="CM13" t="str">
            <v>JUMLAH REALISASI S/D BULAN LALU</v>
          </cell>
          <cell r="CN13" t="str">
            <v>JUMLAH REALISASI S/D BULAN INI</v>
          </cell>
          <cell r="CO13" t="str">
            <v>SISA ANGGARAN TRIWULAN II</v>
          </cell>
          <cell r="CP13" t="str">
            <v>SISA ANGGARAN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No.</v>
          </cell>
          <cell r="CV13" t="str">
            <v>No.</v>
          </cell>
          <cell r="CW13" t="str">
            <v>No.</v>
          </cell>
          <cell r="CX13" t="str">
            <v>No.</v>
          </cell>
          <cell r="CY13" t="str">
            <v>No.</v>
          </cell>
          <cell r="CZ13" t="str">
            <v>No.</v>
          </cell>
          <cell r="DA13" t="str">
            <v>JUMLAH REALISASI BULAN INI</v>
          </cell>
          <cell r="DB13" t="str">
            <v>JUMLAH REALISASI S/D BULAN LALU</v>
          </cell>
          <cell r="DC13" t="str">
            <v>JUMLAH REALISASI S/D BULAN INI</v>
          </cell>
          <cell r="DD13" t="str">
            <v>SISA ANGGARAN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No.</v>
          </cell>
          <cell r="DJ13" t="str">
            <v>No.</v>
          </cell>
          <cell r="DK13" t="str">
            <v>No.</v>
          </cell>
          <cell r="DL13" t="str">
            <v>No.</v>
          </cell>
          <cell r="DM13" t="str">
            <v>No.</v>
          </cell>
          <cell r="DN13" t="str">
            <v>No.</v>
          </cell>
          <cell r="DO13" t="str">
            <v>JUMLAH REALISASI BULAN INI</v>
          </cell>
          <cell r="DP13" t="str">
            <v>JUMLAH REALISASI S/D BULAN LALU</v>
          </cell>
          <cell r="DQ13" t="str">
            <v>JUMLAH REALISASI S/D BULAN INI</v>
          </cell>
          <cell r="DR13" t="str">
            <v>SISA ANGGARAN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No.</v>
          </cell>
          <cell r="DX13" t="str">
            <v>No.</v>
          </cell>
          <cell r="DY13" t="str">
            <v>No.</v>
          </cell>
          <cell r="DZ13" t="str">
            <v>No.</v>
          </cell>
          <cell r="EA13" t="str">
            <v>No.</v>
          </cell>
          <cell r="EB13" t="str">
            <v>No.</v>
          </cell>
          <cell r="EC13" t="str">
            <v>JUMLAH REALISASI BULAN INI</v>
          </cell>
          <cell r="ED13" t="str">
            <v>JUMLAH REALISASI S/D BULAN LALU</v>
          </cell>
          <cell r="EE13" t="str">
            <v>JUMLAH REALISASI S/D BULAN INI</v>
          </cell>
          <cell r="EF13" t="str">
            <v>SISA ANGGARAN TRIWULAN III</v>
          </cell>
          <cell r="EG13" t="str">
            <v>SISA ANGGARAN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No.</v>
          </cell>
          <cell r="EL13" t="str">
            <v>No.</v>
          </cell>
          <cell r="EM13" t="str">
            <v>No.</v>
          </cell>
          <cell r="EN13" t="str">
            <v>No.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JUMLAH REALISASI BULAN INI</v>
          </cell>
          <cell r="ES13" t="str">
            <v>JUMLAH REALISASI S/D BULAN LALU</v>
          </cell>
          <cell r="ET13" t="str">
            <v>JUMLAH REALISASI S/D BULAN INI</v>
          </cell>
          <cell r="EU13" t="str">
            <v>SISA ANGGARAN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No.</v>
          </cell>
          <cell r="EZ13" t="str">
            <v>No.</v>
          </cell>
          <cell r="FA13" t="str">
            <v>No.</v>
          </cell>
          <cell r="FB13" t="str">
            <v>No.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JUMLAH REALISASI BULAN INI</v>
          </cell>
          <cell r="FG13" t="str">
            <v>JUMLAH REALISASI S/D BULAN LALU</v>
          </cell>
          <cell r="FH13" t="str">
            <v>JUMLAH REALISASI S/D BULAN INI</v>
          </cell>
          <cell r="FI13" t="str">
            <v>SISA ANGGARAN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No.</v>
          </cell>
          <cell r="FN13" t="str">
            <v>No.</v>
          </cell>
          <cell r="FO13" t="str">
            <v>No.</v>
          </cell>
          <cell r="FP13" t="str">
            <v>No.</v>
          </cell>
          <cell r="FQ13" t="str">
            <v>No.</v>
          </cell>
          <cell r="FR13" t="str">
            <v>No.</v>
          </cell>
          <cell r="FS13" t="str">
            <v>No.</v>
          </cell>
          <cell r="FT13" t="str">
            <v>JUMLAH REALISASI BULAN INI</v>
          </cell>
          <cell r="FU13" t="str">
            <v>JUMLAH REALISASI S/D BULAN LALU</v>
          </cell>
          <cell r="FV13" t="str">
            <v>JUMLAH REALISASI S/D BULAN INI</v>
          </cell>
          <cell r="FW13" t="str">
            <v>SISA ANGGARAN TRIWULAN IV</v>
          </cell>
          <cell r="FX13" t="str">
            <v>SISA ANGGARAN</v>
          </cell>
        </row>
        <row r="14"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O14" t="str">
            <v>Tgl.</v>
          </cell>
          <cell r="P14" t="str">
            <v>Tgl.</v>
          </cell>
          <cell r="Q14" t="str">
            <v>Tgl.</v>
          </cell>
          <cell r="R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C14" t="str">
            <v>Tgl.</v>
          </cell>
          <cell r="AD14" t="str">
            <v>Tgl.</v>
          </cell>
          <cell r="AE14" t="str">
            <v>Tgl.</v>
          </cell>
          <cell r="AF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Q14" t="str">
            <v>Tgl.</v>
          </cell>
          <cell r="AR14" t="str">
            <v>Tgl.</v>
          </cell>
          <cell r="AS14" t="str">
            <v>Tgl.</v>
          </cell>
          <cell r="AT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E14" t="str">
            <v>Tgl.</v>
          </cell>
          <cell r="BF14" t="str">
            <v>Tgl.</v>
          </cell>
          <cell r="BG14" t="str">
            <v>Tgl.</v>
          </cell>
          <cell r="BH14" t="str">
            <v>Tgl.</v>
          </cell>
          <cell r="BI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S14" t="str">
            <v>Tgl.</v>
          </cell>
          <cell r="BT14" t="str">
            <v>Tgl.</v>
          </cell>
          <cell r="BU14" t="str">
            <v>Tgl.</v>
          </cell>
          <cell r="BV14" t="str">
            <v>Tgl.</v>
          </cell>
          <cell r="BW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G14" t="str">
            <v>Tgl.</v>
          </cell>
          <cell r="CH14" t="str">
            <v>Tgl.</v>
          </cell>
          <cell r="CI14" t="str">
            <v>Tgl.</v>
          </cell>
          <cell r="CJ14" t="str">
            <v>Tgl.</v>
          </cell>
          <cell r="CK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U14" t="str">
            <v>Tgl.</v>
          </cell>
          <cell r="CV14" t="str">
            <v>Tgl.</v>
          </cell>
          <cell r="CW14" t="str">
            <v>Tgl.</v>
          </cell>
          <cell r="CX14" t="str">
            <v>Tgl.</v>
          </cell>
          <cell r="CY14" t="str">
            <v>Tgl.</v>
          </cell>
          <cell r="CZ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I14" t="str">
            <v>Tgl.</v>
          </cell>
          <cell r="DJ14" t="str">
            <v>Tgl.</v>
          </cell>
          <cell r="DK14" t="str">
            <v>Tgl.</v>
          </cell>
          <cell r="DL14" t="str">
            <v>Tgl.</v>
          </cell>
          <cell r="DM14" t="str">
            <v>Tgl.</v>
          </cell>
          <cell r="DN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DW14" t="str">
            <v>Tgl.</v>
          </cell>
          <cell r="DX14" t="str">
            <v>Tgl.</v>
          </cell>
          <cell r="DY14" t="str">
            <v>Tgl.</v>
          </cell>
          <cell r="DZ14" t="str">
            <v>Tgl.</v>
          </cell>
          <cell r="EA14" t="str">
            <v>Tgl.</v>
          </cell>
          <cell r="EB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K14" t="str">
            <v>Tgl.</v>
          </cell>
          <cell r="EL14" t="str">
            <v>Tgl.</v>
          </cell>
          <cell r="EM14" t="str">
            <v>Tgl.</v>
          </cell>
          <cell r="EN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EY14" t="str">
            <v>Tgl.</v>
          </cell>
          <cell r="EZ14" t="str">
            <v>Tgl.</v>
          </cell>
          <cell r="FA14" t="str">
            <v>Tgl.</v>
          </cell>
          <cell r="FB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  <cell r="FM14" t="str">
            <v>Tgl.</v>
          </cell>
          <cell r="FN14" t="str">
            <v>Tgl.</v>
          </cell>
          <cell r="FO14" t="str">
            <v>Tgl.</v>
          </cell>
          <cell r="FP14" t="str">
            <v>Tgl.</v>
          </cell>
          <cell r="FQ14" t="str">
            <v>Tgl.</v>
          </cell>
          <cell r="FR14" t="str">
            <v>Tgl.</v>
          </cell>
          <cell r="FS14" t="str">
            <v>Tgl.</v>
          </cell>
        </row>
        <row r="15">
          <cell r="A15">
            <v>1</v>
          </cell>
          <cell r="B15" t="str">
            <v>1.06 . 1.20.03 . 22 . 08</v>
          </cell>
          <cell r="C15" t="str">
            <v>Monitoring, evaluasi dan pelaporan</v>
          </cell>
          <cell r="D15">
            <v>85420000</v>
          </cell>
          <cell r="E15">
            <v>21647500</v>
          </cell>
          <cell r="F15">
            <v>21257500</v>
          </cell>
          <cell r="G15">
            <v>21257500</v>
          </cell>
          <cell r="H15">
            <v>21257500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85420000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85420000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21647500</v>
          </cell>
          <cell r="AY15">
            <v>85420000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85420000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85420000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21257500</v>
          </cell>
          <cell r="CP15">
            <v>85420000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85420000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85420000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21257500</v>
          </cell>
          <cell r="EG15">
            <v>85420000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85420000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85420000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21257500</v>
          </cell>
          <cell r="FX15">
            <v>85420000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51800000</v>
          </cell>
          <cell r="E16">
            <v>12950000</v>
          </cell>
          <cell r="F16">
            <v>12950000</v>
          </cell>
          <cell r="G16">
            <v>12950000</v>
          </cell>
          <cell r="H16">
            <v>12950000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51800000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51800000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12950000</v>
          </cell>
          <cell r="AY16">
            <v>51800000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51800000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51800000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12950000</v>
          </cell>
          <cell r="CP16">
            <v>51800000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51800000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51800000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12950000</v>
          </cell>
          <cell r="EG16">
            <v>51800000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51800000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51800000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12950000</v>
          </cell>
          <cell r="FX16">
            <v>51800000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51800000</v>
          </cell>
          <cell r="E17">
            <v>12950000</v>
          </cell>
          <cell r="F17">
            <v>12950000</v>
          </cell>
          <cell r="G17">
            <v>12950000</v>
          </cell>
          <cell r="H17">
            <v>12950000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51800000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51800000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12950000</v>
          </cell>
          <cell r="AY17">
            <v>51800000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51800000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51800000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12950000</v>
          </cell>
          <cell r="CP17">
            <v>51800000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51800000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51800000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12950000</v>
          </cell>
          <cell r="EG17">
            <v>51800000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51800000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51800000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12950000</v>
          </cell>
          <cell r="FX17">
            <v>51800000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3000000</v>
          </cell>
          <cell r="E18">
            <v>750000</v>
          </cell>
          <cell r="F18">
            <v>750000</v>
          </cell>
          <cell r="G18">
            <v>750000</v>
          </cell>
          <cell r="H18">
            <v>750000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3000000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3000000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750000</v>
          </cell>
          <cell r="AY18">
            <v>3000000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3000000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3000000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750000</v>
          </cell>
          <cell r="CP18">
            <v>3000000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3000000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3000000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750000</v>
          </cell>
          <cell r="EG18">
            <v>3000000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3000000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3000000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750000</v>
          </cell>
          <cell r="FX18">
            <v>3000000</v>
          </cell>
        </row>
        <row r="19">
          <cell r="A19">
            <v>5</v>
          </cell>
          <cell r="B19" t="str">
            <v>5 . 2 . 1 . 01 . 10</v>
          </cell>
          <cell r="C19" t="str">
            <v>Honorarium Tim Lintas SKPD</v>
          </cell>
          <cell r="D19">
            <v>48800000</v>
          </cell>
          <cell r="E19">
            <v>12200000</v>
          </cell>
          <cell r="F19">
            <v>12200000</v>
          </cell>
          <cell r="G19">
            <v>12200000</v>
          </cell>
          <cell r="H19">
            <v>12200000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48800000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48800000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12200000</v>
          </cell>
          <cell r="AY19">
            <v>48800000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48800000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48800000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12200000</v>
          </cell>
          <cell r="CP19">
            <v>48800000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48800000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48800000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12200000</v>
          </cell>
          <cell r="EG19">
            <v>48800000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48800000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48800000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12200000</v>
          </cell>
          <cell r="FX19">
            <v>48800000</v>
          </cell>
        </row>
        <row r="20">
          <cell r="A20">
            <v>6</v>
          </cell>
          <cell r="B20" t="str">
            <v>5 . 2 . 2</v>
          </cell>
          <cell r="C20" t="str">
            <v>Belanja Barang dan Jasa</v>
          </cell>
          <cell r="D20">
            <v>33620000</v>
          </cell>
          <cell r="E20">
            <v>8697500</v>
          </cell>
          <cell r="F20">
            <v>8307500</v>
          </cell>
          <cell r="G20">
            <v>8307500</v>
          </cell>
          <cell r="H20">
            <v>8307500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33620000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33620000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8697500</v>
          </cell>
          <cell r="AY20">
            <v>33620000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33620000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33620000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8307500</v>
          </cell>
          <cell r="CP20">
            <v>33620000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33620000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33620000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8307500</v>
          </cell>
          <cell r="EG20">
            <v>33620000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33620000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33620000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8307500</v>
          </cell>
          <cell r="FX20">
            <v>33620000</v>
          </cell>
        </row>
        <row r="21">
          <cell r="A21">
            <v>7</v>
          </cell>
          <cell r="B21" t="str">
            <v>5 . 2 . 2 . 01</v>
          </cell>
          <cell r="C21" t="str">
            <v>Belanja Bahan Pakai Habis Kantor</v>
          </cell>
          <cell r="D21">
            <v>1390000</v>
          </cell>
          <cell r="E21">
            <v>640000</v>
          </cell>
          <cell r="F21">
            <v>250000</v>
          </cell>
          <cell r="G21">
            <v>250000</v>
          </cell>
          <cell r="H21">
            <v>250000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1390000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1390000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640000</v>
          </cell>
          <cell r="AY21">
            <v>1390000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1390000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1390000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250000</v>
          </cell>
          <cell r="CP21">
            <v>1390000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1390000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1390000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250000</v>
          </cell>
          <cell r="EG21">
            <v>1390000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1390000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1390000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250000</v>
          </cell>
          <cell r="FX21">
            <v>1390000</v>
          </cell>
        </row>
        <row r="22">
          <cell r="A22">
            <v>8</v>
          </cell>
          <cell r="B22" t="str">
            <v>5 . 2 . 2 . 01 . 01</v>
          </cell>
          <cell r="C22" t="str">
            <v>Belanja alat tulis kantor</v>
          </cell>
          <cell r="D22">
            <v>1000000</v>
          </cell>
          <cell r="E22">
            <v>250000</v>
          </cell>
          <cell r="F22">
            <v>250000</v>
          </cell>
          <cell r="G22">
            <v>250000</v>
          </cell>
          <cell r="H22">
            <v>250000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1000000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250000</v>
          </cell>
          <cell r="AY22">
            <v>1000000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1000000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1000000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250000</v>
          </cell>
          <cell r="CP22">
            <v>1000000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1000000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1000000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250000</v>
          </cell>
          <cell r="EG22">
            <v>1000000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1000000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1000000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250000</v>
          </cell>
          <cell r="FX22">
            <v>1000000</v>
          </cell>
        </row>
        <row r="23">
          <cell r="A23">
            <v>9</v>
          </cell>
          <cell r="B23" t="str">
            <v>5 . 2 . 2 . 01 . 04</v>
          </cell>
          <cell r="C23" t="str">
            <v>Belanja perangko, materai dan benda pos lainnya</v>
          </cell>
          <cell r="D23">
            <v>390000</v>
          </cell>
          <cell r="E23">
            <v>390000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390000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390000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390000</v>
          </cell>
          <cell r="AY23">
            <v>390000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390000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390000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390000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390000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390000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390000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390000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390000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390000</v>
          </cell>
        </row>
        <row r="24">
          <cell r="A24">
            <v>10</v>
          </cell>
          <cell r="B24" t="str">
            <v>5 . 2 . 2 . 06</v>
          </cell>
          <cell r="C24" t="str">
            <v>Belanja Cetak dan Penggandaan</v>
          </cell>
          <cell r="D24">
            <v>3760000</v>
          </cell>
          <cell r="E24">
            <v>940000</v>
          </cell>
          <cell r="F24">
            <v>940000</v>
          </cell>
          <cell r="G24">
            <v>940000</v>
          </cell>
          <cell r="H24">
            <v>940000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3760000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3760000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940000</v>
          </cell>
          <cell r="AY24">
            <v>3760000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3760000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3760000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940000</v>
          </cell>
          <cell r="CP24">
            <v>3760000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3760000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3760000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940000</v>
          </cell>
          <cell r="EG24">
            <v>3760000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3760000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3760000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940000</v>
          </cell>
          <cell r="FX24">
            <v>3760000</v>
          </cell>
        </row>
        <row r="25">
          <cell r="A25">
            <v>11</v>
          </cell>
          <cell r="B25" t="str">
            <v>5 . 2 . 2 . 06 . 02</v>
          </cell>
          <cell r="C25" t="str">
            <v>Belanja Penggandaan/Fotocopy</v>
          </cell>
          <cell r="D25">
            <v>3760000</v>
          </cell>
          <cell r="E25">
            <v>940000</v>
          </cell>
          <cell r="F25">
            <v>940000</v>
          </cell>
          <cell r="G25">
            <v>940000</v>
          </cell>
          <cell r="H25">
            <v>940000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3760000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3760000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940000</v>
          </cell>
          <cell r="AY25">
            <v>3760000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3760000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3760000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940000</v>
          </cell>
          <cell r="CP25">
            <v>3760000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3760000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3760000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940000</v>
          </cell>
          <cell r="EG25">
            <v>3760000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3760000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3760000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940000</v>
          </cell>
          <cell r="FX25">
            <v>3760000</v>
          </cell>
        </row>
        <row r="26">
          <cell r="A26">
            <v>12</v>
          </cell>
          <cell r="B26" t="str">
            <v>5 . 2 . 2 . 11</v>
          </cell>
          <cell r="C26" t="str">
            <v>Belanja Makanan dan  Minuman</v>
          </cell>
          <cell r="D26">
            <v>4950000</v>
          </cell>
          <cell r="E26">
            <v>1237500</v>
          </cell>
          <cell r="F26">
            <v>1237500</v>
          </cell>
          <cell r="G26">
            <v>1237500</v>
          </cell>
          <cell r="H26">
            <v>1237500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4950000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4950000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1237500</v>
          </cell>
          <cell r="AY26">
            <v>4950000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4950000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4950000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1237500</v>
          </cell>
          <cell r="CP26">
            <v>4950000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4950000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4950000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1237500</v>
          </cell>
          <cell r="EG26">
            <v>4950000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4950000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4950000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1237500</v>
          </cell>
          <cell r="FX26">
            <v>4950000</v>
          </cell>
        </row>
        <row r="27">
          <cell r="A27">
            <v>13</v>
          </cell>
          <cell r="B27" t="str">
            <v>5 . 2 . 2 . 11 . 04</v>
          </cell>
          <cell r="C27" t="str">
            <v>Belanja makanan dan minuman pelaksanaan kegiatan</v>
          </cell>
          <cell r="D27">
            <v>4950000</v>
          </cell>
          <cell r="E27">
            <v>1237500</v>
          </cell>
          <cell r="F27">
            <v>1237500</v>
          </cell>
          <cell r="G27">
            <v>1237500</v>
          </cell>
          <cell r="H27">
            <v>1237500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4950000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4950000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1237500</v>
          </cell>
          <cell r="AY27">
            <v>4950000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4950000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4950000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1237500</v>
          </cell>
          <cell r="CP27">
            <v>4950000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4950000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4950000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1237500</v>
          </cell>
          <cell r="EG27">
            <v>4950000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4950000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4950000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1237500</v>
          </cell>
          <cell r="FX27">
            <v>4950000</v>
          </cell>
        </row>
        <row r="28">
          <cell r="A28">
            <v>14</v>
          </cell>
          <cell r="B28" t="str">
            <v>5 . 2 . 2 . 15</v>
          </cell>
          <cell r="C28" t="str">
            <v>Belanja Perjalanan Dinas</v>
          </cell>
          <cell r="D28">
            <v>23520000</v>
          </cell>
          <cell r="E28">
            <v>5880000</v>
          </cell>
          <cell r="F28">
            <v>5880000</v>
          </cell>
          <cell r="G28">
            <v>5880000</v>
          </cell>
          <cell r="H28">
            <v>5880000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23520000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23520000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5880000</v>
          </cell>
          <cell r="AY28">
            <v>23520000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23520000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23520000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5880000</v>
          </cell>
          <cell r="CP28">
            <v>23520000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23520000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23520000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5880000</v>
          </cell>
          <cell r="EG28">
            <v>23520000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23520000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23520000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5880000</v>
          </cell>
          <cell r="FX28">
            <v>23520000</v>
          </cell>
        </row>
        <row r="29">
          <cell r="A29">
            <v>15</v>
          </cell>
          <cell r="B29" t="str">
            <v>5 . 2 . 2 . 15 . 01</v>
          </cell>
          <cell r="C29" t="str">
            <v>Belanja perjalanan dinas dalam daerah</v>
          </cell>
          <cell r="D29">
            <v>23520000</v>
          </cell>
          <cell r="E29">
            <v>5880000</v>
          </cell>
          <cell r="F29">
            <v>5880000</v>
          </cell>
          <cell r="G29">
            <v>5880000</v>
          </cell>
          <cell r="H29">
            <v>5880000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23520000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23520000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5880000</v>
          </cell>
          <cell r="AY29">
            <v>23520000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23520000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23520000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5880000</v>
          </cell>
          <cell r="CP29">
            <v>23520000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23520000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23520000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5880000</v>
          </cell>
          <cell r="EG29">
            <v>23520000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23520000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23520000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5880000</v>
          </cell>
          <cell r="FX29">
            <v>23520000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</sheetNames>
    <sheetDataSet>
      <sheetData sheetId="0"/>
      <sheetData sheetId="1">
        <row r="13">
          <cell r="A13" t="str">
            <v>NOMOR</v>
          </cell>
          <cell r="B13" t="str">
            <v>KODE REKENING</v>
          </cell>
          <cell r="C13" t="str">
            <v>URAIAN</v>
          </cell>
          <cell r="D13" t="str">
            <v>D P A</v>
          </cell>
          <cell r="E13" t="str">
            <v>No.</v>
          </cell>
          <cell r="F13" t="str">
            <v>No.</v>
          </cell>
          <cell r="G13" t="str">
            <v>No.</v>
          </cell>
          <cell r="H13" t="str">
            <v>No.</v>
          </cell>
          <cell r="I13" t="str">
            <v>No.</v>
          </cell>
          <cell r="J13" t="str">
            <v>No.</v>
          </cell>
          <cell r="K13" t="str">
            <v>No.</v>
          </cell>
          <cell r="L13" t="str">
            <v>No.</v>
          </cell>
          <cell r="M13" t="str">
            <v>No.</v>
          </cell>
          <cell r="N13" t="str">
            <v>No.</v>
          </cell>
          <cell r="O13" t="str">
            <v>JUMLAH REALISASI BULAN INI</v>
          </cell>
          <cell r="P13" t="str">
            <v>JUMLAH REALISASI S/D BULAN LALU</v>
          </cell>
          <cell r="Q13" t="str">
            <v>JUMLAH REALISASI S/D BULAN INI</v>
          </cell>
          <cell r="R13" t="str">
            <v>SISA ANGGARAN</v>
          </cell>
          <cell r="S13" t="str">
            <v>No.</v>
          </cell>
          <cell r="T13" t="str">
            <v>No.</v>
          </cell>
          <cell r="U13" t="str">
            <v>No.</v>
          </cell>
          <cell r="V13" t="str">
            <v>No.</v>
          </cell>
          <cell r="W13" t="str">
            <v>No.</v>
          </cell>
          <cell r="X13" t="str">
            <v>No.</v>
          </cell>
          <cell r="Y13" t="str">
            <v>No.</v>
          </cell>
          <cell r="Z13" t="str">
            <v>No.</v>
          </cell>
          <cell r="AA13" t="str">
            <v>No.</v>
          </cell>
          <cell r="AB13" t="str">
            <v>No.</v>
          </cell>
          <cell r="AC13" t="str">
            <v>JUMLAH REALISASI BULAN INI</v>
          </cell>
          <cell r="AD13" t="str">
            <v>JUMLAH REALISASI S/D BULAN LALU</v>
          </cell>
          <cell r="AE13" t="str">
            <v>JUMLAH REALISASI S/D BULAN INI</v>
          </cell>
          <cell r="AF13" t="str">
            <v>SISA ANGGARAN</v>
          </cell>
          <cell r="AG13" t="str">
            <v>No.</v>
          </cell>
          <cell r="AH13" t="str">
            <v>No.</v>
          </cell>
          <cell r="AI13" t="str">
            <v>No.</v>
          </cell>
          <cell r="AJ13" t="str">
            <v>No.</v>
          </cell>
          <cell r="AK13" t="str">
            <v>No.</v>
          </cell>
          <cell r="AL13" t="str">
            <v>No.</v>
          </cell>
          <cell r="AM13" t="str">
            <v>No.</v>
          </cell>
          <cell r="AN13" t="str">
            <v>No.</v>
          </cell>
          <cell r="AO13" t="str">
            <v>No.</v>
          </cell>
          <cell r="AP13" t="str">
            <v>No.</v>
          </cell>
          <cell r="AQ13" t="str">
            <v>JUMLAH REALISASI BULAN INI</v>
          </cell>
          <cell r="AR13" t="str">
            <v>JUMLAH REALISASI S/D BULAN LALU</v>
          </cell>
          <cell r="AS13" t="str">
            <v>JUMLAH REALISASI S/D BULAN INI</v>
          </cell>
          <cell r="AT13" t="str">
            <v>SISA ANGGARAN</v>
          </cell>
          <cell r="AU13" t="str">
            <v>No.</v>
          </cell>
          <cell r="AV13" t="str">
            <v>No.</v>
          </cell>
          <cell r="AW13" t="str">
            <v>No.</v>
          </cell>
          <cell r="AX13" t="str">
            <v>No.</v>
          </cell>
          <cell r="AY13" t="str">
            <v>No.</v>
          </cell>
          <cell r="AZ13" t="str">
            <v>No.</v>
          </cell>
          <cell r="BA13" t="str">
            <v>No.</v>
          </cell>
          <cell r="BB13" t="str">
            <v>No.</v>
          </cell>
          <cell r="BC13" t="str">
            <v>No.</v>
          </cell>
          <cell r="BD13" t="str">
            <v>No.</v>
          </cell>
          <cell r="BE13" t="str">
            <v>JUMLAH REALISASI BULAN INI</v>
          </cell>
          <cell r="BF13" t="str">
            <v>JUMLAH REALISASI S/D BULAN LALU</v>
          </cell>
          <cell r="BG13" t="str">
            <v>JUMLAH REALISASI S/D BULAN INI</v>
          </cell>
          <cell r="BH13" t="str">
            <v>SISA ANGGARAN</v>
          </cell>
          <cell r="BI13" t="str">
            <v>No.</v>
          </cell>
          <cell r="BJ13" t="str">
            <v>No.</v>
          </cell>
          <cell r="BK13" t="str">
            <v>No.</v>
          </cell>
          <cell r="BL13" t="str">
            <v>No.</v>
          </cell>
          <cell r="BM13" t="str">
            <v>No.</v>
          </cell>
          <cell r="BN13" t="str">
            <v>No.</v>
          </cell>
          <cell r="BO13" t="str">
            <v>No.</v>
          </cell>
          <cell r="BP13" t="str">
            <v>No.</v>
          </cell>
          <cell r="BQ13" t="str">
            <v>No.</v>
          </cell>
          <cell r="BR13" t="str">
            <v>No.</v>
          </cell>
          <cell r="BS13" t="str">
            <v>JUMLAH REALISASI BULAN INI</v>
          </cell>
          <cell r="BT13" t="str">
            <v>JUMLAH REALISASI S/D BULAN LALU</v>
          </cell>
          <cell r="BU13" t="str">
            <v>JUMLAH REALISASI S/D BULAN INI</v>
          </cell>
          <cell r="BV13" t="str">
            <v>SISA ANGGARAN</v>
          </cell>
          <cell r="BW13" t="str">
            <v>No.</v>
          </cell>
          <cell r="BX13" t="str">
            <v>No.</v>
          </cell>
          <cell r="BY13" t="str">
            <v>No.</v>
          </cell>
          <cell r="BZ13" t="str">
            <v>No.</v>
          </cell>
          <cell r="CA13" t="str">
            <v>No.</v>
          </cell>
          <cell r="CB13" t="str">
            <v>No.</v>
          </cell>
          <cell r="CC13" t="str">
            <v>No.</v>
          </cell>
          <cell r="CD13" t="str">
            <v>No.</v>
          </cell>
          <cell r="CE13" t="str">
            <v>No.</v>
          </cell>
          <cell r="CF13" t="str">
            <v>No.</v>
          </cell>
          <cell r="CG13" t="str">
            <v>JUMLAH REALISASI BULAN INI</v>
          </cell>
          <cell r="CH13" t="str">
            <v>JUMLAH REALISASI S/D BULAN LALU</v>
          </cell>
          <cell r="CI13" t="str">
            <v>JUMLAH REALISASI S/D BULAN INI</v>
          </cell>
          <cell r="CJ13" t="str">
            <v>SISA ANGGARAN</v>
          </cell>
          <cell r="CK13" t="str">
            <v>No.</v>
          </cell>
          <cell r="CL13" t="str">
            <v>No.</v>
          </cell>
          <cell r="CM13" t="str">
            <v>No.</v>
          </cell>
          <cell r="CN13" t="str">
            <v>No.</v>
          </cell>
          <cell r="CO13" t="str">
            <v>No.</v>
          </cell>
          <cell r="CP13" t="str">
            <v>No.</v>
          </cell>
          <cell r="CQ13" t="str">
            <v>No.</v>
          </cell>
          <cell r="CR13" t="str">
            <v>No.</v>
          </cell>
          <cell r="CS13" t="str">
            <v>No.</v>
          </cell>
          <cell r="CT13" t="str">
            <v>No.</v>
          </cell>
          <cell r="CU13" t="str">
            <v>JUMLAH REALISASI BULAN INI</v>
          </cell>
          <cell r="CV13" t="str">
            <v>JUMLAH REALISASI S/D BULAN LALU</v>
          </cell>
          <cell r="CW13" t="str">
            <v>JUMLAH REALISASI S/D BULAN INI</v>
          </cell>
          <cell r="CX13" t="str">
            <v>SISA ANGGARAN</v>
          </cell>
          <cell r="CY13" t="str">
            <v>No.</v>
          </cell>
          <cell r="CZ13" t="str">
            <v>No.</v>
          </cell>
          <cell r="DA13" t="str">
            <v>No.</v>
          </cell>
          <cell r="DB13" t="str">
            <v>No.</v>
          </cell>
          <cell r="DC13" t="str">
            <v>No.</v>
          </cell>
          <cell r="DD13" t="str">
            <v>No.</v>
          </cell>
          <cell r="DE13" t="str">
            <v>No.</v>
          </cell>
          <cell r="DF13" t="str">
            <v>No.</v>
          </cell>
          <cell r="DG13" t="str">
            <v>No.</v>
          </cell>
          <cell r="DH13" t="str">
            <v>No.</v>
          </cell>
          <cell r="DI13" t="str">
            <v>JUMLAH REALISASI BULAN INI</v>
          </cell>
          <cell r="DJ13" t="str">
            <v>JUMLAH REALISASI S/D BULAN LALU</v>
          </cell>
          <cell r="DK13" t="str">
            <v>JUMLAH REALISASI S/D BULAN INI</v>
          </cell>
          <cell r="DL13" t="str">
            <v>SISA ANGGARAN</v>
          </cell>
          <cell r="DM13" t="str">
            <v>No.</v>
          </cell>
          <cell r="DN13" t="str">
            <v>No.</v>
          </cell>
          <cell r="DO13" t="str">
            <v>No.</v>
          </cell>
          <cell r="DP13" t="str">
            <v>No.</v>
          </cell>
          <cell r="DQ13" t="str">
            <v>No.</v>
          </cell>
          <cell r="DR13" t="str">
            <v>No.</v>
          </cell>
          <cell r="DS13" t="str">
            <v>No.</v>
          </cell>
          <cell r="DT13" t="str">
            <v>No.</v>
          </cell>
          <cell r="DU13" t="str">
            <v>No.</v>
          </cell>
          <cell r="DV13" t="str">
            <v>No.</v>
          </cell>
          <cell r="DW13" t="str">
            <v>JUMLAH REALISASI BULAN INI</v>
          </cell>
          <cell r="DX13" t="str">
            <v>JUMLAH REALISASI S/D BULAN LALU</v>
          </cell>
          <cell r="DY13" t="str">
            <v>JUMLAH REALISASI S/D BULAN INI</v>
          </cell>
          <cell r="DZ13" t="str">
            <v>SISA ANGGARAN</v>
          </cell>
          <cell r="EA13" t="str">
            <v>No.</v>
          </cell>
          <cell r="EB13" t="str">
            <v>No.</v>
          </cell>
          <cell r="EC13" t="str">
            <v>No.</v>
          </cell>
          <cell r="ED13" t="str">
            <v>No.</v>
          </cell>
          <cell r="EE13" t="str">
            <v>No.</v>
          </cell>
          <cell r="EF13" t="str">
            <v>No.</v>
          </cell>
          <cell r="EG13" t="str">
            <v>No.</v>
          </cell>
          <cell r="EH13" t="str">
            <v>No.</v>
          </cell>
          <cell r="EI13" t="str">
            <v>No.</v>
          </cell>
          <cell r="EJ13" t="str">
            <v>No.</v>
          </cell>
          <cell r="EK13" t="str">
            <v>JUMLAH REALISASI BULAN INI</v>
          </cell>
          <cell r="EL13" t="str">
            <v>JUMLAH REALISASI S/D BULAN LALU</v>
          </cell>
          <cell r="EM13" t="str">
            <v>JUMLAH REALISASI S/D BULAN INI</v>
          </cell>
          <cell r="EN13" t="str">
            <v>SISA ANGGARAN</v>
          </cell>
          <cell r="EO13" t="str">
            <v>No.</v>
          </cell>
          <cell r="EP13" t="str">
            <v>No.</v>
          </cell>
          <cell r="EQ13" t="str">
            <v>No.</v>
          </cell>
          <cell r="ER13" t="str">
            <v>No.</v>
          </cell>
          <cell r="ES13" t="str">
            <v>No.</v>
          </cell>
          <cell r="ET13" t="str">
            <v>No.</v>
          </cell>
          <cell r="EU13" t="str">
            <v>No.</v>
          </cell>
          <cell r="EV13" t="str">
            <v>No.</v>
          </cell>
          <cell r="EW13" t="str">
            <v>No.</v>
          </cell>
          <cell r="EX13" t="str">
            <v>No.</v>
          </cell>
          <cell r="EY13" t="str">
            <v>JUMLAH REALISASI BULAN INI</v>
          </cell>
          <cell r="EZ13" t="str">
            <v>JUMLAH REALISASI S/D BULAN LALU</v>
          </cell>
          <cell r="FA13" t="str">
            <v>JUMLAH REALISASI S/D BULAN INI</v>
          </cell>
          <cell r="FB13" t="str">
            <v>SISA ANGGARAN</v>
          </cell>
          <cell r="FC13" t="str">
            <v>No.</v>
          </cell>
          <cell r="FD13" t="str">
            <v>No.</v>
          </cell>
          <cell r="FE13" t="str">
            <v>No.</v>
          </cell>
          <cell r="FF13" t="str">
            <v>No.</v>
          </cell>
          <cell r="FG13" t="str">
            <v>No.</v>
          </cell>
          <cell r="FH13" t="str">
            <v>No.</v>
          </cell>
          <cell r="FI13" t="str">
            <v>No.</v>
          </cell>
          <cell r="FJ13" t="str">
            <v>No.</v>
          </cell>
          <cell r="FK13" t="str">
            <v>No.</v>
          </cell>
          <cell r="FL13" t="str">
            <v>No.</v>
          </cell>
          <cell r="FM13" t="str">
            <v>JUMLAH REALISASI BULAN INI</v>
          </cell>
          <cell r="FN13" t="str">
            <v>JUMLAH REALISASI S/D BULAN LALU</v>
          </cell>
          <cell r="FO13" t="str">
            <v>JUMLAH REALISASI S/D BULAN INI</v>
          </cell>
          <cell r="FP13" t="str">
            <v>SISA ANGGARAN</v>
          </cell>
        </row>
        <row r="14">
          <cell r="E14" t="str">
            <v>Tgl.</v>
          </cell>
          <cell r="F14" t="str">
            <v>Tgl.</v>
          </cell>
          <cell r="G14" t="str">
            <v>Tgl.</v>
          </cell>
          <cell r="H14" t="str">
            <v>Tgl.</v>
          </cell>
          <cell r="I14" t="str">
            <v>Tgl.</v>
          </cell>
          <cell r="J14" t="str">
            <v>Tgl.</v>
          </cell>
          <cell r="K14" t="str">
            <v>Tgl.</v>
          </cell>
          <cell r="L14" t="str">
            <v>Tgl.</v>
          </cell>
          <cell r="M14" t="str">
            <v>Tgl.</v>
          </cell>
          <cell r="N14" t="str">
            <v>Tgl.</v>
          </cell>
          <cell r="S14" t="str">
            <v>Tgl.</v>
          </cell>
          <cell r="T14" t="str">
            <v>Tgl.</v>
          </cell>
          <cell r="U14" t="str">
            <v>Tgl.</v>
          </cell>
          <cell r="V14" t="str">
            <v>Tgl.</v>
          </cell>
          <cell r="W14" t="str">
            <v>Tgl.</v>
          </cell>
          <cell r="X14" t="str">
            <v>Tgl.</v>
          </cell>
          <cell r="Y14" t="str">
            <v>Tgl.</v>
          </cell>
          <cell r="Z14" t="str">
            <v>Tgl.</v>
          </cell>
          <cell r="AA14" t="str">
            <v>Tgl.</v>
          </cell>
          <cell r="AB14" t="str">
            <v>Tgl.</v>
          </cell>
          <cell r="AG14" t="str">
            <v>Tgl.</v>
          </cell>
          <cell r="AH14" t="str">
            <v>Tgl.</v>
          </cell>
          <cell r="AI14" t="str">
            <v>Tgl.</v>
          </cell>
          <cell r="AJ14" t="str">
            <v>Tgl.</v>
          </cell>
          <cell r="AK14" t="str">
            <v>Tgl.</v>
          </cell>
          <cell r="AL14" t="str">
            <v>Tgl.</v>
          </cell>
          <cell r="AM14" t="str">
            <v>Tgl.</v>
          </cell>
          <cell r="AN14" t="str">
            <v>Tgl.</v>
          </cell>
          <cell r="AO14" t="str">
            <v>Tgl.</v>
          </cell>
          <cell r="AP14" t="str">
            <v>Tgl.</v>
          </cell>
          <cell r="AU14" t="str">
            <v>Tgl.</v>
          </cell>
          <cell r="AV14" t="str">
            <v>Tgl.</v>
          </cell>
          <cell r="AW14" t="str">
            <v>Tgl.</v>
          </cell>
          <cell r="AX14" t="str">
            <v>Tgl.</v>
          </cell>
          <cell r="AY14" t="str">
            <v>Tgl.</v>
          </cell>
          <cell r="AZ14" t="str">
            <v>Tgl.</v>
          </cell>
          <cell r="BA14" t="str">
            <v>Tgl.</v>
          </cell>
          <cell r="BB14" t="str">
            <v>Tgl.</v>
          </cell>
          <cell r="BC14" t="str">
            <v>Tgl.</v>
          </cell>
          <cell r="BD14" t="str">
            <v>Tgl.</v>
          </cell>
          <cell r="BI14" t="str">
            <v>Tgl.</v>
          </cell>
          <cell r="BJ14" t="str">
            <v>Tgl.</v>
          </cell>
          <cell r="BK14" t="str">
            <v>Tgl.</v>
          </cell>
          <cell r="BL14" t="str">
            <v>Tgl.</v>
          </cell>
          <cell r="BM14" t="str">
            <v>Tgl.</v>
          </cell>
          <cell r="BN14" t="str">
            <v>Tgl.</v>
          </cell>
          <cell r="BO14" t="str">
            <v>Tgl.</v>
          </cell>
          <cell r="BP14" t="str">
            <v>Tgl.</v>
          </cell>
          <cell r="BQ14" t="str">
            <v>Tgl.</v>
          </cell>
          <cell r="BR14" t="str">
            <v>Tgl.</v>
          </cell>
          <cell r="BW14" t="str">
            <v>Tgl.</v>
          </cell>
          <cell r="BX14" t="str">
            <v>Tgl.</v>
          </cell>
          <cell r="BY14" t="str">
            <v>Tgl.</v>
          </cell>
          <cell r="BZ14" t="str">
            <v>Tgl.</v>
          </cell>
          <cell r="CA14" t="str">
            <v>Tgl.</v>
          </cell>
          <cell r="CB14" t="str">
            <v>Tgl.</v>
          </cell>
          <cell r="CC14" t="str">
            <v>Tgl.</v>
          </cell>
          <cell r="CD14" t="str">
            <v>Tgl.</v>
          </cell>
          <cell r="CE14" t="str">
            <v>Tgl.</v>
          </cell>
          <cell r="CF14" t="str">
            <v>Tgl.</v>
          </cell>
          <cell r="CK14" t="str">
            <v>Tgl.</v>
          </cell>
          <cell r="CL14" t="str">
            <v>Tgl.</v>
          </cell>
          <cell r="CM14" t="str">
            <v>Tgl.</v>
          </cell>
          <cell r="CN14" t="str">
            <v>Tgl.</v>
          </cell>
          <cell r="CO14" t="str">
            <v>Tgl.</v>
          </cell>
          <cell r="CP14" t="str">
            <v>Tgl.</v>
          </cell>
          <cell r="CQ14" t="str">
            <v>Tgl.</v>
          </cell>
          <cell r="CR14" t="str">
            <v>Tgl.</v>
          </cell>
          <cell r="CS14" t="str">
            <v>Tgl.</v>
          </cell>
          <cell r="CT14" t="str">
            <v>Tgl.</v>
          </cell>
          <cell r="CY14" t="str">
            <v>Tgl.</v>
          </cell>
          <cell r="CZ14" t="str">
            <v>Tgl.</v>
          </cell>
          <cell r="DA14" t="str">
            <v>Tgl.</v>
          </cell>
          <cell r="DB14" t="str">
            <v>Tgl.</v>
          </cell>
          <cell r="DC14" t="str">
            <v>Tgl.</v>
          </cell>
          <cell r="DD14" t="str">
            <v>Tgl.</v>
          </cell>
          <cell r="DE14" t="str">
            <v>Tgl.</v>
          </cell>
          <cell r="DF14" t="str">
            <v>Tgl.</v>
          </cell>
          <cell r="DG14" t="str">
            <v>Tgl.</v>
          </cell>
          <cell r="DH14" t="str">
            <v>Tgl.</v>
          </cell>
          <cell r="DM14" t="str">
            <v>Tgl.</v>
          </cell>
          <cell r="DN14" t="str">
            <v>Tgl.</v>
          </cell>
          <cell r="DO14" t="str">
            <v>Tgl.</v>
          </cell>
          <cell r="DP14" t="str">
            <v>Tgl.</v>
          </cell>
          <cell r="DQ14" t="str">
            <v>Tgl.</v>
          </cell>
          <cell r="DR14" t="str">
            <v>Tgl.</v>
          </cell>
          <cell r="DS14" t="str">
            <v>Tgl.</v>
          </cell>
          <cell r="DT14" t="str">
            <v>Tgl.</v>
          </cell>
          <cell r="DU14" t="str">
            <v>Tgl.</v>
          </cell>
          <cell r="DV14" t="str">
            <v>Tgl.</v>
          </cell>
          <cell r="EA14" t="str">
            <v>Tgl.</v>
          </cell>
          <cell r="EB14" t="str">
            <v>Tgl.</v>
          </cell>
          <cell r="EC14" t="str">
            <v>Tgl.</v>
          </cell>
          <cell r="ED14" t="str">
            <v>Tgl.</v>
          </cell>
          <cell r="EE14" t="str">
            <v>Tgl.</v>
          </cell>
          <cell r="EF14" t="str">
            <v>Tgl.</v>
          </cell>
          <cell r="EG14" t="str">
            <v>Tgl.</v>
          </cell>
          <cell r="EH14" t="str">
            <v>Tgl.</v>
          </cell>
          <cell r="EI14" t="str">
            <v>Tgl.</v>
          </cell>
          <cell r="EJ14" t="str">
            <v>Tgl.</v>
          </cell>
          <cell r="EO14" t="str">
            <v>Tgl.</v>
          </cell>
          <cell r="EP14" t="str">
            <v>Tgl.</v>
          </cell>
          <cell r="EQ14" t="str">
            <v>Tgl.</v>
          </cell>
          <cell r="ER14" t="str">
            <v>Tgl.</v>
          </cell>
          <cell r="ES14" t="str">
            <v>Tgl.</v>
          </cell>
          <cell r="ET14" t="str">
            <v>Tgl.</v>
          </cell>
          <cell r="EU14" t="str">
            <v>Tgl.</v>
          </cell>
          <cell r="EV14" t="str">
            <v>Tgl.</v>
          </cell>
          <cell r="EW14" t="str">
            <v>Tgl.</v>
          </cell>
          <cell r="EX14" t="str">
            <v>Tgl.</v>
          </cell>
          <cell r="FC14" t="str">
            <v>Tgl.</v>
          </cell>
          <cell r="FD14" t="str">
            <v>Tgl.</v>
          </cell>
          <cell r="FE14" t="str">
            <v>Tgl.</v>
          </cell>
          <cell r="FF14" t="str">
            <v>Tgl.</v>
          </cell>
          <cell r="FG14" t="str">
            <v>Tgl.</v>
          </cell>
          <cell r="FH14" t="str">
            <v>Tgl.</v>
          </cell>
          <cell r="FI14" t="str">
            <v>Tgl.</v>
          </cell>
          <cell r="FJ14" t="str">
            <v>Tgl.</v>
          </cell>
          <cell r="FK14" t="str">
            <v>Tgl.</v>
          </cell>
          <cell r="FL14" t="str">
            <v>Tgl.</v>
          </cell>
        </row>
        <row r="15">
          <cell r="A15">
            <v>1</v>
          </cell>
          <cell r="B15" t="str">
            <v>1.08 . 1.20.03 . 15 . 02</v>
          </cell>
          <cell r="C15" t="str">
            <v>Penyediaan prasarana dan sarana pengelolaaan persampahan</v>
          </cell>
          <cell r="D15">
            <v>272900000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272900000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272900000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272900000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272900000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272900000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272900000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272900000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272900000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272900000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272900000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272900000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272900000</v>
          </cell>
        </row>
        <row r="16">
          <cell r="A16">
            <v>2</v>
          </cell>
          <cell r="B16" t="str">
            <v>5 . 2 . 1</v>
          </cell>
          <cell r="C16" t="str">
            <v>Belanja Pegawai</v>
          </cell>
          <cell r="D16">
            <v>2400000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2400000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2400000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2400000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2400000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2400000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2400000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2400000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2400000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2400000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2400000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2400000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2400000</v>
          </cell>
        </row>
        <row r="17">
          <cell r="A17">
            <v>3</v>
          </cell>
          <cell r="B17" t="str">
            <v>5 . 2 . 1 . 01</v>
          </cell>
          <cell r="C17" t="str">
            <v>Honorarium PNS</v>
          </cell>
          <cell r="D17">
            <v>2400000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2400000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2400000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2400000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2400000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2400000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2400000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2400000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2400000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2400000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2400000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2400000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2400000</v>
          </cell>
        </row>
        <row r="18">
          <cell r="A18">
            <v>4</v>
          </cell>
          <cell r="B18" t="str">
            <v>5 . 2 . 1 . 01 . 01</v>
          </cell>
          <cell r="C18" t="str">
            <v>Honorarium Panitia Pelaksana Kegiatan</v>
          </cell>
          <cell r="D18">
            <v>2400000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2400000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2400000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2400000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2400000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2400000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2400000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2400000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2400000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2400000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2400000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2400000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2400000</v>
          </cell>
        </row>
        <row r="19">
          <cell r="A19">
            <v>5</v>
          </cell>
          <cell r="B19" t="str">
            <v>5 . 2 . 3</v>
          </cell>
          <cell r="C19" t="str">
            <v>Belanja Modal</v>
          </cell>
          <cell r="D19">
            <v>270500000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270500000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270500000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270500000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270500000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270500000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270500000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270500000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270500000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270500000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270500000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270500000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270500000</v>
          </cell>
        </row>
        <row r="20">
          <cell r="A20">
            <v>6</v>
          </cell>
          <cell r="B20" t="str">
            <v>5 . 2 . 3 . 01</v>
          </cell>
          <cell r="C20" t="str">
            <v>Belanja Modal Pengadaan Tanah</v>
          </cell>
          <cell r="D20">
            <v>270500000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270500000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270500000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270500000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270500000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270500000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270500000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270500000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270500000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270500000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270500000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270500000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270500000</v>
          </cell>
        </row>
        <row r="21">
          <cell r="A21">
            <v>7</v>
          </cell>
          <cell r="B21" t="str">
            <v>5 . 2 . 3 . 01 . 19</v>
          </cell>
          <cell r="C21" t="str">
            <v>Belanja modal Pengadaan tanah sarana umum tempat pembuangan akhir sampah</v>
          </cell>
          <cell r="D21">
            <v>270500000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270500000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270500000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270500000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270500000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270500000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270500000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270500000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270500000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270500000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270500000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270500000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270500000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107"/>
  <sheetViews>
    <sheetView tabSelected="1" topLeftCell="A30" zoomScale="80" workbookViewId="0">
      <selection activeCell="D31" sqref="D31:D32"/>
    </sheetView>
  </sheetViews>
  <sheetFormatPr defaultColWidth="10" defaultRowHeight="15" x14ac:dyDescent="0.25"/>
  <cols>
    <col min="2" max="2" width="9" customWidth="1"/>
    <col min="3" max="3" width="17.5703125" hidden="1" customWidth="1"/>
    <col min="4" max="4" width="34.28515625" style="138" customWidth="1"/>
    <col min="5" max="5" width="17.140625" hidden="1" customWidth="1"/>
    <col min="6" max="6" width="14.140625" hidden="1" customWidth="1"/>
    <col min="7" max="7" width="13.5703125" hidden="1" customWidth="1"/>
    <col min="8" max="8" width="9.28515625" hidden="1" customWidth="1"/>
    <col min="9" max="9" width="18.28515625" hidden="1" customWidth="1"/>
    <col min="10" max="10" width="9.28515625" hidden="1" customWidth="1"/>
    <col min="11" max="12" width="20.85546875" hidden="1" customWidth="1"/>
    <col min="13" max="13" width="20.85546875" customWidth="1"/>
    <col min="14" max="14" width="9.28515625" customWidth="1"/>
    <col min="15" max="15" width="19" customWidth="1"/>
    <col min="16" max="17" width="21.7109375" customWidth="1"/>
    <col min="18" max="18" width="19.42578125" style="121" customWidth="1"/>
    <col min="19" max="19" width="21.7109375" hidden="1" customWidth="1"/>
    <col min="20" max="20" width="20.28515625" customWidth="1"/>
    <col min="21" max="21" width="18" customWidth="1"/>
    <col min="22" max="22" width="15.140625" customWidth="1"/>
    <col min="23" max="23" width="18" customWidth="1"/>
    <col min="24" max="24" width="19.5703125" customWidth="1"/>
  </cols>
  <sheetData>
    <row r="2" spans="2:24" ht="33.75" x14ac:dyDescent="0.5">
      <c r="B2" s="189" t="s">
        <v>262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</row>
    <row r="3" spans="2:24" ht="22.5" x14ac:dyDescent="0.25">
      <c r="B3" s="193" t="s">
        <v>256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</row>
    <row r="4" spans="2:24" ht="23.25" x14ac:dyDescent="0.35">
      <c r="B4" s="1"/>
      <c r="C4" s="2"/>
      <c r="D4" s="131"/>
      <c r="E4" s="2"/>
      <c r="F4" s="2"/>
      <c r="G4" s="2"/>
      <c r="H4" s="2"/>
      <c r="I4" s="2"/>
      <c r="J4" s="2"/>
      <c r="K4" s="1"/>
      <c r="L4" s="1"/>
      <c r="M4" s="2"/>
      <c r="N4" s="2"/>
      <c r="O4" s="2"/>
      <c r="P4" s="2"/>
      <c r="Q4" s="3"/>
      <c r="R4" s="122"/>
      <c r="S4" s="3"/>
      <c r="T4" s="3"/>
      <c r="U4" s="3"/>
      <c r="V4" s="3"/>
      <c r="W4" s="3"/>
    </row>
    <row r="5" spans="2:24" s="4" customFormat="1" ht="41.25" customHeight="1" x14ac:dyDescent="0.35">
      <c r="B5" s="5" t="s">
        <v>257</v>
      </c>
      <c r="C5" s="6" t="s">
        <v>258</v>
      </c>
      <c r="D5" s="132" t="s">
        <v>263</v>
      </c>
      <c r="E5" s="5" t="s">
        <v>259</v>
      </c>
      <c r="F5" s="5"/>
      <c r="G5" s="5"/>
      <c r="H5" s="5"/>
      <c r="I5" s="5"/>
      <c r="J5" s="5"/>
      <c r="K5" s="5"/>
      <c r="L5" s="5"/>
      <c r="M5" s="5"/>
      <c r="N5" s="7"/>
      <c r="O5" s="2"/>
      <c r="P5" s="5"/>
      <c r="Q5" s="8"/>
      <c r="R5" s="123"/>
      <c r="S5" s="8"/>
      <c r="T5" s="8"/>
      <c r="U5" s="7" t="s">
        <v>260</v>
      </c>
      <c r="V5" s="2" t="s">
        <v>284</v>
      </c>
      <c r="W5" s="8"/>
    </row>
    <row r="6" spans="2:24" ht="48" customHeight="1" x14ac:dyDescent="0.35">
      <c r="B6" s="2"/>
      <c r="C6" s="2"/>
      <c r="D6" s="131"/>
      <c r="E6" s="2"/>
      <c r="F6" s="2"/>
      <c r="G6" s="2"/>
      <c r="H6" s="2"/>
      <c r="I6" s="2"/>
      <c r="J6" s="2"/>
      <c r="K6" s="2"/>
      <c r="L6" s="2"/>
      <c r="M6" s="2"/>
      <c r="N6" s="7"/>
      <c r="O6" s="2"/>
      <c r="P6" s="2"/>
      <c r="Q6" s="3"/>
      <c r="R6" s="122"/>
      <c r="S6" s="3"/>
      <c r="T6" s="3"/>
      <c r="U6" s="7" t="s">
        <v>261</v>
      </c>
      <c r="V6" s="2" t="s">
        <v>283</v>
      </c>
      <c r="W6" s="3"/>
    </row>
    <row r="7" spans="2:24" ht="31.5" customHeight="1" x14ac:dyDescent="0.25">
      <c r="B7" s="161" t="s">
        <v>254</v>
      </c>
      <c r="C7" s="9" t="s">
        <v>230</v>
      </c>
      <c r="D7" s="196" t="s">
        <v>231</v>
      </c>
      <c r="E7" s="10" t="s">
        <v>0</v>
      </c>
      <c r="F7" s="9" t="s">
        <v>1</v>
      </c>
      <c r="G7" s="9" t="s">
        <v>2</v>
      </c>
      <c r="H7" s="9" t="s">
        <v>3</v>
      </c>
      <c r="I7" s="9"/>
      <c r="J7" s="9"/>
      <c r="K7" s="9"/>
      <c r="L7" s="9"/>
      <c r="M7" s="161" t="s">
        <v>232</v>
      </c>
      <c r="N7" s="154" t="s">
        <v>236</v>
      </c>
      <c r="O7" s="155"/>
      <c r="P7" s="155"/>
      <c r="Q7" s="155"/>
      <c r="R7" s="156"/>
      <c r="S7" s="9"/>
      <c r="T7" s="140" t="s">
        <v>255</v>
      </c>
      <c r="U7" s="140" t="s">
        <v>239</v>
      </c>
      <c r="V7" s="140" t="s">
        <v>6</v>
      </c>
      <c r="W7" s="140" t="s">
        <v>240</v>
      </c>
      <c r="X7" s="11"/>
    </row>
    <row r="8" spans="2:24" ht="15.75" x14ac:dyDescent="0.25">
      <c r="B8" s="162"/>
      <c r="C8" s="9"/>
      <c r="D8" s="197"/>
      <c r="E8" s="12"/>
      <c r="F8" s="9"/>
      <c r="G8" s="9"/>
      <c r="H8" s="10" t="s">
        <v>4</v>
      </c>
      <c r="I8" s="10" t="s">
        <v>5</v>
      </c>
      <c r="J8" s="10" t="s">
        <v>4</v>
      </c>
      <c r="K8" s="10" t="s">
        <v>5</v>
      </c>
      <c r="L8" s="10"/>
      <c r="M8" s="162"/>
      <c r="N8" s="151" t="s">
        <v>233</v>
      </c>
      <c r="O8" s="153"/>
      <c r="P8" s="151" t="s">
        <v>238</v>
      </c>
      <c r="Q8" s="152"/>
      <c r="R8" s="152"/>
      <c r="S8" s="153"/>
      <c r="T8" s="141"/>
      <c r="U8" s="141"/>
      <c r="V8" s="141"/>
      <c r="W8" s="141"/>
      <c r="X8" s="11"/>
    </row>
    <row r="9" spans="2:24" ht="33" customHeight="1" x14ac:dyDescent="0.25">
      <c r="B9" s="163"/>
      <c r="C9" s="13">
        <v>4</v>
      </c>
      <c r="D9" s="198"/>
      <c r="E9" s="13">
        <v>6</v>
      </c>
      <c r="F9" s="13">
        <v>7</v>
      </c>
      <c r="G9" s="13">
        <v>8</v>
      </c>
      <c r="H9" s="13">
        <v>9</v>
      </c>
      <c r="I9" s="13">
        <v>10</v>
      </c>
      <c r="J9" s="13">
        <v>11</v>
      </c>
      <c r="K9" s="13">
        <v>12</v>
      </c>
      <c r="L9" s="13"/>
      <c r="M9" s="163"/>
      <c r="N9" s="14" t="s">
        <v>234</v>
      </c>
      <c r="O9" s="14" t="s">
        <v>235</v>
      </c>
      <c r="P9" s="14" t="s">
        <v>237</v>
      </c>
      <c r="Q9" s="14" t="s">
        <v>234</v>
      </c>
      <c r="R9" s="124" t="s">
        <v>235</v>
      </c>
      <c r="S9" s="14" t="s">
        <v>235</v>
      </c>
      <c r="T9" s="142"/>
      <c r="U9" s="142"/>
      <c r="V9" s="142"/>
      <c r="W9" s="142"/>
      <c r="X9" s="11"/>
    </row>
    <row r="10" spans="2:24" ht="74.25" hidden="1" customHeight="1" x14ac:dyDescent="0.25">
      <c r="B10" s="15"/>
      <c r="C10" s="15"/>
      <c r="D10" s="133"/>
      <c r="E10" s="15"/>
      <c r="F10" s="15"/>
      <c r="G10" s="15"/>
      <c r="H10" s="15"/>
      <c r="I10" s="16">
        <f>I11</f>
        <v>4293288000</v>
      </c>
      <c r="J10" s="15"/>
      <c r="K10" s="16">
        <f>K11</f>
        <v>6640406508</v>
      </c>
      <c r="L10" s="16"/>
      <c r="M10" s="16"/>
      <c r="N10" s="15"/>
      <c r="O10" s="16">
        <f>O11</f>
        <v>200</v>
      </c>
      <c r="P10" s="15"/>
      <c r="Q10" s="15"/>
      <c r="R10" s="125">
        <f>R11</f>
        <v>190.99418691318709</v>
      </c>
      <c r="S10" s="15"/>
      <c r="T10" s="16">
        <f>T11</f>
        <v>9.0058130868129211</v>
      </c>
      <c r="U10" s="15"/>
      <c r="V10" s="16">
        <f>V11</f>
        <v>190.99418691318709</v>
      </c>
      <c r="W10" s="17"/>
      <c r="X10" s="18"/>
    </row>
    <row r="11" spans="2:24" ht="63" hidden="1" x14ac:dyDescent="0.25">
      <c r="B11" s="15"/>
      <c r="C11" s="15"/>
      <c r="D11" s="133"/>
      <c r="E11" s="19" t="s">
        <v>14</v>
      </c>
      <c r="F11" s="20" t="s">
        <v>6</v>
      </c>
      <c r="G11" s="21">
        <v>25</v>
      </c>
      <c r="H11" s="20">
        <v>30</v>
      </c>
      <c r="I11" s="22">
        <f>I12</f>
        <v>4293288000</v>
      </c>
      <c r="J11" s="20">
        <v>40</v>
      </c>
      <c r="K11" s="22">
        <f>K12</f>
        <v>6640406508</v>
      </c>
      <c r="L11" s="22"/>
      <c r="M11" s="22"/>
      <c r="N11" s="20">
        <v>50</v>
      </c>
      <c r="O11" s="22">
        <f>O12</f>
        <v>200</v>
      </c>
      <c r="P11" s="20">
        <v>65</v>
      </c>
      <c r="Q11" s="20"/>
      <c r="R11" s="126">
        <f>R12</f>
        <v>190.99418691318709</v>
      </c>
      <c r="S11" s="20">
        <v>65</v>
      </c>
      <c r="T11" s="22">
        <f>T12</f>
        <v>9.0058130868129211</v>
      </c>
      <c r="U11" s="20">
        <v>65</v>
      </c>
      <c r="V11" s="22">
        <f>V12</f>
        <v>190.99418691318709</v>
      </c>
      <c r="W11" s="20">
        <v>65</v>
      </c>
      <c r="X11" s="11"/>
    </row>
    <row r="12" spans="2:24" ht="157.5" hidden="1" customHeight="1" x14ac:dyDescent="0.25">
      <c r="B12" s="20" t="s">
        <v>10</v>
      </c>
      <c r="C12" s="15"/>
      <c r="D12" s="133"/>
      <c r="E12" s="19" t="s">
        <v>11</v>
      </c>
      <c r="F12" s="20" t="s">
        <v>6</v>
      </c>
      <c r="G12" s="21">
        <v>70</v>
      </c>
      <c r="H12" s="20">
        <v>80</v>
      </c>
      <c r="I12" s="157">
        <f>I18+I28</f>
        <v>4293288000</v>
      </c>
      <c r="J12" s="20">
        <v>82</v>
      </c>
      <c r="K12" s="157">
        <f>K18+K28</f>
        <v>6640406508</v>
      </c>
      <c r="L12" s="23"/>
      <c r="M12" s="23"/>
      <c r="N12" s="20">
        <v>85</v>
      </c>
      <c r="O12" s="143">
        <f>O18+O28</f>
        <v>200</v>
      </c>
      <c r="P12" s="20">
        <v>87</v>
      </c>
      <c r="Q12" s="24"/>
      <c r="R12" s="186">
        <f>R18+R28</f>
        <v>190.99418691318709</v>
      </c>
      <c r="S12" s="20">
        <v>90</v>
      </c>
      <c r="T12" s="143">
        <f>T18+T28</f>
        <v>9.0058130868129211</v>
      </c>
      <c r="U12" s="20">
        <v>90</v>
      </c>
      <c r="V12" s="143">
        <f>V18+V28</f>
        <v>190.99418691318709</v>
      </c>
      <c r="W12" s="20">
        <v>90</v>
      </c>
      <c r="X12" s="11"/>
    </row>
    <row r="13" spans="2:24" ht="75" hidden="1" customHeight="1" x14ac:dyDescent="0.25">
      <c r="B13" s="25"/>
      <c r="C13" s="20"/>
      <c r="D13" s="134"/>
      <c r="E13" s="19" t="s">
        <v>12</v>
      </c>
      <c r="F13" s="20" t="s">
        <v>6</v>
      </c>
      <c r="G13" s="21">
        <v>60</v>
      </c>
      <c r="H13" s="26">
        <v>70</v>
      </c>
      <c r="I13" s="194"/>
      <c r="J13" s="26">
        <v>72</v>
      </c>
      <c r="K13" s="194"/>
      <c r="L13" s="27"/>
      <c r="M13" s="27"/>
      <c r="N13" s="26">
        <v>100</v>
      </c>
      <c r="O13" s="144"/>
      <c r="P13" s="26">
        <v>80</v>
      </c>
      <c r="Q13" s="27"/>
      <c r="R13" s="187"/>
      <c r="S13" s="26">
        <v>85</v>
      </c>
      <c r="T13" s="144"/>
      <c r="U13" s="26">
        <v>85</v>
      </c>
      <c r="V13" s="144"/>
      <c r="W13" s="26">
        <v>85</v>
      </c>
      <c r="X13" s="11"/>
    </row>
    <row r="14" spans="2:24" ht="46.5" hidden="1" customHeight="1" x14ac:dyDescent="0.25">
      <c r="B14" s="25"/>
      <c r="C14" s="20"/>
      <c r="D14" s="134"/>
      <c r="E14" s="19" t="s">
        <v>13</v>
      </c>
      <c r="F14" s="20" t="s">
        <v>6</v>
      </c>
      <c r="G14" s="21">
        <v>60</v>
      </c>
      <c r="H14" s="26">
        <v>70</v>
      </c>
      <c r="I14" s="195"/>
      <c r="J14" s="26">
        <v>72</v>
      </c>
      <c r="K14" s="195"/>
      <c r="L14" s="28"/>
      <c r="M14" s="28"/>
      <c r="N14" s="26">
        <v>73</v>
      </c>
      <c r="O14" s="145"/>
      <c r="P14" s="26">
        <v>74</v>
      </c>
      <c r="Q14" s="28"/>
      <c r="R14" s="188"/>
      <c r="S14" s="26">
        <v>75</v>
      </c>
      <c r="T14" s="145"/>
      <c r="U14" s="26">
        <v>75</v>
      </c>
      <c r="V14" s="145"/>
      <c r="W14" s="26">
        <v>75</v>
      </c>
      <c r="X14" s="11"/>
    </row>
    <row r="15" spans="2:24" ht="46.5" customHeight="1" x14ac:dyDescent="0.25">
      <c r="B15" s="25"/>
      <c r="C15" s="20"/>
      <c r="D15" s="135" t="s">
        <v>281</v>
      </c>
      <c r="E15" s="32"/>
      <c r="F15" s="31"/>
      <c r="G15" s="33"/>
      <c r="H15" s="34"/>
      <c r="I15" s="35"/>
      <c r="J15" s="34"/>
      <c r="K15" s="35"/>
      <c r="L15" s="35"/>
      <c r="M15" s="103">
        <v>250000000</v>
      </c>
      <c r="N15" s="38">
        <v>100</v>
      </c>
      <c r="O15" s="104">
        <v>100</v>
      </c>
      <c r="P15" s="103">
        <f>P16</f>
        <v>20925000</v>
      </c>
      <c r="Q15" s="105">
        <f>P15/M15*100</f>
        <v>8.3699999999999992</v>
      </c>
      <c r="R15" s="119">
        <f>Q15</f>
        <v>8.3699999999999992</v>
      </c>
      <c r="S15" s="106"/>
      <c r="T15" s="36">
        <f t="shared" ref="T15:T16" si="0">O15-R15</f>
        <v>91.63</v>
      </c>
      <c r="U15" s="38">
        <f>M15-P15</f>
        <v>229075000</v>
      </c>
      <c r="V15" s="36">
        <f>R15</f>
        <v>8.3699999999999992</v>
      </c>
      <c r="W15" s="26"/>
      <c r="X15" s="11"/>
    </row>
    <row r="16" spans="2:24" s="121" customFormat="1" ht="46.5" customHeight="1" x14ac:dyDescent="0.25">
      <c r="B16" s="107"/>
      <c r="C16" s="108"/>
      <c r="D16" s="136" t="s">
        <v>282</v>
      </c>
      <c r="E16" s="109"/>
      <c r="F16" s="108"/>
      <c r="G16" s="110"/>
      <c r="H16" s="111"/>
      <c r="I16" s="112"/>
      <c r="J16" s="111"/>
      <c r="K16" s="112"/>
      <c r="L16" s="112"/>
      <c r="M16" s="113">
        <v>250000000</v>
      </c>
      <c r="N16" s="114">
        <v>100</v>
      </c>
      <c r="O16" s="115">
        <v>100</v>
      </c>
      <c r="P16" s="113">
        <v>20925000</v>
      </c>
      <c r="Q16" s="116">
        <f>P16/M16*100</f>
        <v>8.3699999999999992</v>
      </c>
      <c r="R16" s="117">
        <f>Q16</f>
        <v>8.3699999999999992</v>
      </c>
      <c r="S16" s="118"/>
      <c r="T16" s="119">
        <f t="shared" si="0"/>
        <v>91.63</v>
      </c>
      <c r="U16" s="114">
        <f>M16-P16</f>
        <v>229075000</v>
      </c>
      <c r="V16" s="117">
        <f>R16</f>
        <v>8.3699999999999992</v>
      </c>
      <c r="W16" s="111"/>
      <c r="X16" s="120"/>
    </row>
    <row r="17" spans="2:24" s="29" customFormat="1" ht="30.75" customHeight="1" x14ac:dyDescent="0.25">
      <c r="B17" s="30"/>
      <c r="C17" s="31"/>
      <c r="D17" s="135" t="s">
        <v>280</v>
      </c>
      <c r="E17" s="32"/>
      <c r="F17" s="31"/>
      <c r="G17" s="33"/>
      <c r="H17" s="34"/>
      <c r="I17" s="35"/>
      <c r="J17" s="34"/>
      <c r="K17" s="35"/>
      <c r="L17" s="34"/>
      <c r="M17" s="36">
        <f>M18+M28+M38+M46+M50+M55</f>
        <v>20135222611</v>
      </c>
      <c r="N17" s="34">
        <v>100</v>
      </c>
      <c r="O17" s="37">
        <v>100</v>
      </c>
      <c r="P17" s="37">
        <f>P18+P28+P38+P46+P50+P55</f>
        <v>18799154674</v>
      </c>
      <c r="Q17" s="36">
        <f>(Q18+Q28+Q38+Q46+Q50+Q55)</f>
        <v>14.636650550631209</v>
      </c>
      <c r="R17" s="139">
        <f>P17/M17*100</f>
        <v>93.364523636952001</v>
      </c>
      <c r="S17" s="34"/>
      <c r="T17" s="37">
        <f>O17-R17</f>
        <v>6.6354763630479994</v>
      </c>
      <c r="U17" s="38">
        <f>U18+U28+U38+U46+U50+U55</f>
        <v>1336067937</v>
      </c>
      <c r="V17" s="36">
        <f>R17</f>
        <v>93.364523636952001</v>
      </c>
      <c r="W17" s="34"/>
      <c r="X17" s="39"/>
    </row>
    <row r="18" spans="2:24" s="40" customFormat="1" ht="63" x14ac:dyDescent="0.25">
      <c r="B18" s="30" t="s">
        <v>241</v>
      </c>
      <c r="C18" s="31" t="s">
        <v>218</v>
      </c>
      <c r="D18" s="135" t="s">
        <v>30</v>
      </c>
      <c r="E18" s="31" t="s">
        <v>31</v>
      </c>
      <c r="F18" s="31" t="s">
        <v>6</v>
      </c>
      <c r="G18" s="41">
        <v>60</v>
      </c>
      <c r="H18" s="34">
        <v>65</v>
      </c>
      <c r="I18" s="42">
        <f>I19+I25</f>
        <v>1814968000</v>
      </c>
      <c r="J18" s="34">
        <v>65</v>
      </c>
      <c r="K18" s="42">
        <f>K19+K25</f>
        <v>152410000</v>
      </c>
      <c r="L18" s="34">
        <v>70</v>
      </c>
      <c r="M18" s="42">
        <f>M19+M25</f>
        <v>1467087536</v>
      </c>
      <c r="N18" s="34">
        <v>70</v>
      </c>
      <c r="O18" s="42">
        <v>100</v>
      </c>
      <c r="P18" s="42">
        <f>P19+P25</f>
        <v>1428569536</v>
      </c>
      <c r="Q18" s="37">
        <v>5</v>
      </c>
      <c r="R18" s="127">
        <f>P18/M18*100</f>
        <v>97.374526123709089</v>
      </c>
      <c r="S18" s="34"/>
      <c r="T18" s="37">
        <f>O18-R18</f>
        <v>2.6254738762909113</v>
      </c>
      <c r="U18" s="38">
        <f>U19+U25</f>
        <v>38518000</v>
      </c>
      <c r="V18" s="36">
        <f>R18</f>
        <v>97.374526123709089</v>
      </c>
      <c r="W18" s="34"/>
      <c r="X18" s="44"/>
    </row>
    <row r="19" spans="2:24" s="45" customFormat="1" ht="94.5" x14ac:dyDescent="0.25">
      <c r="B19" s="46" t="s">
        <v>242</v>
      </c>
      <c r="C19" s="47" t="s">
        <v>33</v>
      </c>
      <c r="D19" s="137" t="s">
        <v>32</v>
      </c>
      <c r="E19" s="47" t="s">
        <v>34</v>
      </c>
      <c r="F19" s="47" t="s">
        <v>6</v>
      </c>
      <c r="G19" s="49">
        <v>2</v>
      </c>
      <c r="H19" s="50">
        <v>2</v>
      </c>
      <c r="I19" s="51">
        <f>I20+I21+I23</f>
        <v>1736968000</v>
      </c>
      <c r="J19" s="50">
        <v>0</v>
      </c>
      <c r="K19" s="51">
        <f>K20+K21+K23</f>
        <v>152410000</v>
      </c>
      <c r="L19" s="50">
        <v>100</v>
      </c>
      <c r="M19" s="52">
        <f>M20+M21+M23</f>
        <v>1177560536</v>
      </c>
      <c r="N19" s="50">
        <v>100</v>
      </c>
      <c r="O19" s="51">
        <v>100</v>
      </c>
      <c r="P19" s="51">
        <f>P20+P21+P23</f>
        <v>1165202536</v>
      </c>
      <c r="Q19" s="53">
        <v>0</v>
      </c>
      <c r="R19" s="128">
        <f>P19/M19*100</f>
        <v>98.95054227598537</v>
      </c>
      <c r="S19" s="50"/>
      <c r="T19" s="51">
        <f>O19-R19</f>
        <v>1.0494577240146299</v>
      </c>
      <c r="U19" s="54">
        <f>U20+U21+U23</f>
        <v>12358000</v>
      </c>
      <c r="V19" s="55">
        <f t="shared" ref="V19:V20" si="1">R19</f>
        <v>98.95054227598537</v>
      </c>
      <c r="W19" s="50"/>
      <c r="X19" s="56"/>
    </row>
    <row r="20" spans="2:24" ht="63" x14ac:dyDescent="0.25">
      <c r="B20" s="57">
        <v>1</v>
      </c>
      <c r="C20" s="20" t="s">
        <v>36</v>
      </c>
      <c r="D20" s="134" t="s">
        <v>35</v>
      </c>
      <c r="E20" s="20" t="s">
        <v>37</v>
      </c>
      <c r="F20" s="20" t="s">
        <v>8</v>
      </c>
      <c r="G20" s="26">
        <v>15</v>
      </c>
      <c r="H20" s="26">
        <v>15</v>
      </c>
      <c r="I20" s="58">
        <v>218180000</v>
      </c>
      <c r="J20" s="26">
        <v>0</v>
      </c>
      <c r="K20" s="59">
        <v>0</v>
      </c>
      <c r="L20" s="26">
        <v>15</v>
      </c>
      <c r="M20" s="59">
        <v>96024840</v>
      </c>
      <c r="N20" s="26">
        <v>15</v>
      </c>
      <c r="O20" s="59">
        <v>100</v>
      </c>
      <c r="P20" s="59">
        <v>96024840</v>
      </c>
      <c r="Q20" s="60">
        <v>0</v>
      </c>
      <c r="R20" s="129">
        <f>P20/M20*100</f>
        <v>100</v>
      </c>
      <c r="S20" s="26"/>
      <c r="T20" s="59">
        <f t="shared" ref="T20:T83" si="2">O20-R20</f>
        <v>0</v>
      </c>
      <c r="U20" s="62">
        <f>M20-P20</f>
        <v>0</v>
      </c>
      <c r="V20" s="63">
        <f t="shared" si="1"/>
        <v>100</v>
      </c>
      <c r="W20" s="26"/>
      <c r="X20" s="11"/>
    </row>
    <row r="21" spans="2:24" ht="110.25" customHeight="1" x14ac:dyDescent="0.25">
      <c r="B21" s="167">
        <v>2</v>
      </c>
      <c r="C21" s="172" t="s">
        <v>38</v>
      </c>
      <c r="D21" s="164" t="s">
        <v>39</v>
      </c>
      <c r="E21" s="20" t="s">
        <v>40</v>
      </c>
      <c r="F21" s="20" t="s">
        <v>18</v>
      </c>
      <c r="G21" s="26">
        <v>1</v>
      </c>
      <c r="H21" s="26">
        <v>0</v>
      </c>
      <c r="I21" s="143">
        <v>218450000</v>
      </c>
      <c r="J21" s="26">
        <v>0</v>
      </c>
      <c r="K21" s="143">
        <v>0</v>
      </c>
      <c r="L21" s="26">
        <v>1</v>
      </c>
      <c r="M21" s="146">
        <v>92560000</v>
      </c>
      <c r="N21" s="26">
        <v>1</v>
      </c>
      <c r="O21" s="146">
        <v>100</v>
      </c>
      <c r="P21" s="146">
        <v>88880000</v>
      </c>
      <c r="Q21" s="143">
        <v>0</v>
      </c>
      <c r="R21" s="159">
        <f>P21/M21*100</f>
        <v>96.024200518582532</v>
      </c>
      <c r="S21" s="26"/>
      <c r="T21" s="143">
        <f>O21-R21</f>
        <v>3.975799481417468</v>
      </c>
      <c r="U21" s="157">
        <f>M21-P21</f>
        <v>3680000</v>
      </c>
      <c r="V21" s="149">
        <f>R21</f>
        <v>96.024200518582532</v>
      </c>
      <c r="W21" s="26"/>
      <c r="X21" s="11"/>
    </row>
    <row r="22" spans="2:24" ht="47.25" x14ac:dyDescent="0.25">
      <c r="B22" s="168"/>
      <c r="C22" s="174"/>
      <c r="D22" s="166"/>
      <c r="E22" s="20" t="s">
        <v>41</v>
      </c>
      <c r="F22" s="20" t="s">
        <v>8</v>
      </c>
      <c r="G22" s="26">
        <v>120</v>
      </c>
      <c r="H22" s="26">
        <v>120</v>
      </c>
      <c r="I22" s="145"/>
      <c r="J22" s="26">
        <v>0</v>
      </c>
      <c r="K22" s="145"/>
      <c r="L22" s="26">
        <v>120</v>
      </c>
      <c r="M22" s="148"/>
      <c r="N22" s="26">
        <v>120</v>
      </c>
      <c r="O22" s="148"/>
      <c r="P22" s="148"/>
      <c r="Q22" s="145"/>
      <c r="R22" s="160"/>
      <c r="S22" s="26"/>
      <c r="T22" s="145"/>
      <c r="U22" s="158"/>
      <c r="V22" s="150"/>
      <c r="W22" s="26"/>
      <c r="X22" s="11"/>
    </row>
    <row r="23" spans="2:24" ht="94.5" customHeight="1" x14ac:dyDescent="0.25">
      <c r="B23" s="167">
        <v>3</v>
      </c>
      <c r="C23" s="172" t="s">
        <v>43</v>
      </c>
      <c r="D23" s="164" t="s">
        <v>44</v>
      </c>
      <c r="E23" s="20" t="s">
        <v>42</v>
      </c>
      <c r="F23" s="20" t="s">
        <v>8</v>
      </c>
      <c r="G23" s="26">
        <v>54</v>
      </c>
      <c r="H23" s="26">
        <v>54</v>
      </c>
      <c r="I23" s="143">
        <f>1378338000-I25</f>
        <v>1300338000</v>
      </c>
      <c r="J23" s="26">
        <v>0</v>
      </c>
      <c r="K23" s="143">
        <v>152410000</v>
      </c>
      <c r="L23" s="26">
        <v>54</v>
      </c>
      <c r="M23" s="146">
        <v>988975696</v>
      </c>
      <c r="N23" s="26">
        <v>54</v>
      </c>
      <c r="O23" s="146">
        <v>100</v>
      </c>
      <c r="P23" s="146">
        <v>980297696</v>
      </c>
      <c r="Q23" s="143">
        <v>50</v>
      </c>
      <c r="R23" s="159">
        <f>P23/M23*100</f>
        <v>99.122526464998188</v>
      </c>
      <c r="S23" s="26"/>
      <c r="T23" s="143">
        <f t="shared" si="2"/>
        <v>0.87747353500181191</v>
      </c>
      <c r="U23" s="157">
        <f>M23-P23</f>
        <v>8678000</v>
      </c>
      <c r="V23" s="149">
        <f>R23</f>
        <v>99.122526464998188</v>
      </c>
      <c r="W23" s="26"/>
      <c r="X23" s="11"/>
    </row>
    <row r="24" spans="2:24" ht="47.25" x14ac:dyDescent="0.25">
      <c r="B24" s="168"/>
      <c r="C24" s="174"/>
      <c r="D24" s="166"/>
      <c r="E24" s="20" t="s">
        <v>219</v>
      </c>
      <c r="F24" s="20" t="s">
        <v>8</v>
      </c>
      <c r="G24" s="26">
        <v>500</v>
      </c>
      <c r="H24" s="26">
        <v>500</v>
      </c>
      <c r="I24" s="145"/>
      <c r="J24" s="26">
        <v>0</v>
      </c>
      <c r="K24" s="145"/>
      <c r="L24" s="26">
        <v>500</v>
      </c>
      <c r="M24" s="148"/>
      <c r="N24" s="26">
        <v>500</v>
      </c>
      <c r="O24" s="148"/>
      <c r="P24" s="148"/>
      <c r="Q24" s="145"/>
      <c r="R24" s="160"/>
      <c r="S24" s="26"/>
      <c r="T24" s="145"/>
      <c r="U24" s="158"/>
      <c r="V24" s="150"/>
      <c r="W24" s="26"/>
      <c r="X24" s="11"/>
    </row>
    <row r="25" spans="2:24" s="64" customFormat="1" ht="63" x14ac:dyDescent="0.25">
      <c r="B25" s="46" t="s">
        <v>243</v>
      </c>
      <c r="C25" s="48" t="s">
        <v>46</v>
      </c>
      <c r="D25" s="137" t="s">
        <v>45</v>
      </c>
      <c r="E25" s="48" t="s">
        <v>49</v>
      </c>
      <c r="F25" s="48" t="s">
        <v>6</v>
      </c>
      <c r="G25" s="65">
        <v>60</v>
      </c>
      <c r="H25" s="65">
        <v>60</v>
      </c>
      <c r="I25" s="52">
        <f>I26</f>
        <v>78000000</v>
      </c>
      <c r="J25" s="65">
        <v>0</v>
      </c>
      <c r="K25" s="52">
        <f>K26</f>
        <v>0</v>
      </c>
      <c r="L25" s="65">
        <v>60</v>
      </c>
      <c r="M25" s="52">
        <f>M26</f>
        <v>289527000</v>
      </c>
      <c r="N25" s="65">
        <v>60</v>
      </c>
      <c r="O25" s="52">
        <v>100</v>
      </c>
      <c r="P25" s="52">
        <f>P26</f>
        <v>263367000</v>
      </c>
      <c r="Q25" s="66">
        <v>0</v>
      </c>
      <c r="R25" s="130">
        <f>P25/M25*100</f>
        <v>90.964573252235553</v>
      </c>
      <c r="S25" s="65"/>
      <c r="T25" s="52">
        <f t="shared" si="2"/>
        <v>9.035426747764447</v>
      </c>
      <c r="U25" s="54">
        <f>U26</f>
        <v>26160000</v>
      </c>
      <c r="V25" s="67">
        <f>R25</f>
        <v>90.964573252235553</v>
      </c>
      <c r="W25" s="65"/>
      <c r="X25" s="68"/>
    </row>
    <row r="26" spans="2:24" ht="110.25" customHeight="1" x14ac:dyDescent="0.25">
      <c r="B26" s="167">
        <v>1</v>
      </c>
      <c r="C26" s="172" t="s">
        <v>48</v>
      </c>
      <c r="D26" s="164" t="s">
        <v>47</v>
      </c>
      <c r="E26" s="20" t="s">
        <v>50</v>
      </c>
      <c r="F26" s="20" t="s">
        <v>52</v>
      </c>
      <c r="G26" s="26" t="s">
        <v>15</v>
      </c>
      <c r="H26" s="26" t="s">
        <v>15</v>
      </c>
      <c r="I26" s="143">
        <v>78000000</v>
      </c>
      <c r="J26" s="26">
        <v>0</v>
      </c>
      <c r="K26" s="143">
        <v>0</v>
      </c>
      <c r="L26" s="26">
        <v>1</v>
      </c>
      <c r="M26" s="146">
        <v>289527000</v>
      </c>
      <c r="N26" s="26">
        <v>1</v>
      </c>
      <c r="O26" s="146">
        <v>100</v>
      </c>
      <c r="P26" s="146">
        <v>263367000</v>
      </c>
      <c r="Q26" s="143">
        <v>0</v>
      </c>
      <c r="R26" s="159">
        <f>P26/M26*100</f>
        <v>90.964573252235553</v>
      </c>
      <c r="S26" s="26"/>
      <c r="T26" s="143">
        <f t="shared" si="2"/>
        <v>9.035426747764447</v>
      </c>
      <c r="U26" s="157">
        <f>M26-P26</f>
        <v>26160000</v>
      </c>
      <c r="V26" s="149">
        <f>R26</f>
        <v>90.964573252235553</v>
      </c>
      <c r="W26" s="26"/>
      <c r="X26" s="11"/>
    </row>
    <row r="27" spans="2:24" ht="63" x14ac:dyDescent="0.25">
      <c r="B27" s="168"/>
      <c r="C27" s="174"/>
      <c r="D27" s="166"/>
      <c r="E27" s="20" t="s">
        <v>51</v>
      </c>
      <c r="F27" s="20" t="s">
        <v>8</v>
      </c>
      <c r="G27" s="26">
        <v>60</v>
      </c>
      <c r="H27" s="26">
        <v>60</v>
      </c>
      <c r="I27" s="145"/>
      <c r="J27" s="26">
        <v>0</v>
      </c>
      <c r="K27" s="145"/>
      <c r="L27" s="26">
        <v>60</v>
      </c>
      <c r="M27" s="148"/>
      <c r="N27" s="26">
        <v>60</v>
      </c>
      <c r="O27" s="148"/>
      <c r="P27" s="148"/>
      <c r="Q27" s="145"/>
      <c r="R27" s="160"/>
      <c r="S27" s="26"/>
      <c r="T27" s="145"/>
      <c r="U27" s="158"/>
      <c r="V27" s="150"/>
      <c r="W27" s="26"/>
      <c r="X27" s="11"/>
    </row>
    <row r="28" spans="2:24" s="40" customFormat="1" ht="68.25" customHeight="1" x14ac:dyDescent="0.25">
      <c r="B28" s="30" t="s">
        <v>244</v>
      </c>
      <c r="C28" s="31" t="s">
        <v>54</v>
      </c>
      <c r="D28" s="135" t="s">
        <v>53</v>
      </c>
      <c r="E28" s="31" t="s">
        <v>55</v>
      </c>
      <c r="F28" s="31" t="s">
        <v>6</v>
      </c>
      <c r="G28" s="34" t="s">
        <v>15</v>
      </c>
      <c r="H28" s="34" t="s">
        <v>15</v>
      </c>
      <c r="I28" s="42">
        <f>I29+I33+I36</f>
        <v>2478320000</v>
      </c>
      <c r="J28" s="34" t="s">
        <v>15</v>
      </c>
      <c r="K28" s="42">
        <f>K29+K33+K36</f>
        <v>6487996508</v>
      </c>
      <c r="L28" s="34">
        <v>55</v>
      </c>
      <c r="M28" s="42">
        <f>M29+M33+M36</f>
        <v>11400677895</v>
      </c>
      <c r="N28" s="34">
        <v>55</v>
      </c>
      <c r="O28" s="42">
        <v>100</v>
      </c>
      <c r="P28" s="42">
        <f>P29+P33+P36</f>
        <v>10673275973</v>
      </c>
      <c r="Q28" s="37">
        <v>0</v>
      </c>
      <c r="R28" s="127">
        <f>P28/M28*100</f>
        <v>93.61966078947799</v>
      </c>
      <c r="S28" s="34"/>
      <c r="T28" s="42">
        <f t="shared" si="2"/>
        <v>6.3803392105220098</v>
      </c>
      <c r="U28" s="38">
        <f>U29+U33+U36</f>
        <v>727401922</v>
      </c>
      <c r="V28" s="43">
        <f>R28</f>
        <v>93.61966078947799</v>
      </c>
      <c r="W28" s="34"/>
      <c r="X28" s="44"/>
    </row>
    <row r="29" spans="2:24" s="64" customFormat="1" ht="78.75" x14ac:dyDescent="0.25">
      <c r="B29" s="46" t="s">
        <v>242</v>
      </c>
      <c r="C29" s="48" t="s">
        <v>57</v>
      </c>
      <c r="D29" s="137" t="s">
        <v>56</v>
      </c>
      <c r="E29" s="48" t="s">
        <v>58</v>
      </c>
      <c r="F29" s="48" t="s">
        <v>6</v>
      </c>
      <c r="G29" s="65">
        <v>30</v>
      </c>
      <c r="H29" s="65">
        <v>30</v>
      </c>
      <c r="I29" s="52">
        <f>I30+I31</f>
        <v>1678420000</v>
      </c>
      <c r="J29" s="65">
        <v>30</v>
      </c>
      <c r="K29" s="52">
        <f>K30+K31</f>
        <v>5880686508</v>
      </c>
      <c r="L29" s="65">
        <v>100</v>
      </c>
      <c r="M29" s="52">
        <f>M30+M31</f>
        <v>7859207895</v>
      </c>
      <c r="N29" s="65">
        <v>100</v>
      </c>
      <c r="O29" s="52">
        <v>100</v>
      </c>
      <c r="P29" s="52">
        <f>P30+P31</f>
        <v>7219470500</v>
      </c>
      <c r="Q29" s="66">
        <v>0</v>
      </c>
      <c r="R29" s="130">
        <f>P29/M29*100</f>
        <v>91.860027072104828</v>
      </c>
      <c r="S29" s="65"/>
      <c r="T29" s="52">
        <f t="shared" si="2"/>
        <v>8.1399729278951725</v>
      </c>
      <c r="U29" s="54">
        <f>U30+U31</f>
        <v>639737395</v>
      </c>
      <c r="V29" s="67">
        <f>R29</f>
        <v>91.860027072104828</v>
      </c>
      <c r="W29" s="65"/>
      <c r="X29" s="68"/>
    </row>
    <row r="30" spans="2:24" ht="154.5" customHeight="1" x14ac:dyDescent="0.25">
      <c r="B30" s="57">
        <v>1</v>
      </c>
      <c r="C30" s="20" t="s">
        <v>61</v>
      </c>
      <c r="D30" s="134" t="s">
        <v>60</v>
      </c>
      <c r="E30" s="20" t="s">
        <v>59</v>
      </c>
      <c r="F30" s="20" t="s">
        <v>8</v>
      </c>
      <c r="G30" s="26" t="s">
        <v>15</v>
      </c>
      <c r="H30" s="26" t="s">
        <v>15</v>
      </c>
      <c r="I30" s="59">
        <v>60000000</v>
      </c>
      <c r="J30" s="26" t="s">
        <v>15</v>
      </c>
      <c r="K30" s="59">
        <v>222571000</v>
      </c>
      <c r="L30" s="26">
        <v>100</v>
      </c>
      <c r="M30" s="59">
        <v>979070000</v>
      </c>
      <c r="N30" s="26">
        <v>100</v>
      </c>
      <c r="O30" s="59">
        <v>100</v>
      </c>
      <c r="P30" s="59">
        <v>978870000</v>
      </c>
      <c r="Q30" s="60">
        <v>0</v>
      </c>
      <c r="R30" s="129">
        <f>P30/M30*100</f>
        <v>99.979572451407975</v>
      </c>
      <c r="S30" s="26"/>
      <c r="T30" s="59">
        <f t="shared" si="2"/>
        <v>2.0427548592024891E-2</v>
      </c>
      <c r="U30" s="62">
        <f>M30-P30</f>
        <v>200000</v>
      </c>
      <c r="V30" s="61">
        <f>R30</f>
        <v>99.979572451407975</v>
      </c>
      <c r="W30" s="26"/>
      <c r="X30" s="11"/>
    </row>
    <row r="31" spans="2:24" ht="141.75" customHeight="1" x14ac:dyDescent="0.25">
      <c r="B31" s="167">
        <v>2</v>
      </c>
      <c r="C31" s="172" t="s">
        <v>63</v>
      </c>
      <c r="D31" s="164" t="s">
        <v>62</v>
      </c>
      <c r="E31" s="20" t="s">
        <v>64</v>
      </c>
      <c r="F31" s="20" t="s">
        <v>18</v>
      </c>
      <c r="G31" s="26" t="s">
        <v>15</v>
      </c>
      <c r="H31" s="26">
        <v>4</v>
      </c>
      <c r="I31" s="143">
        <v>1618420000</v>
      </c>
      <c r="J31" s="26"/>
      <c r="K31" s="143">
        <v>5658115508</v>
      </c>
      <c r="L31" s="26">
        <v>1</v>
      </c>
      <c r="M31" s="146">
        <v>6880137895</v>
      </c>
      <c r="N31" s="26">
        <v>1</v>
      </c>
      <c r="O31" s="146">
        <v>100</v>
      </c>
      <c r="P31" s="146">
        <v>6240600500</v>
      </c>
      <c r="Q31" s="143">
        <v>0</v>
      </c>
      <c r="R31" s="159">
        <f>P31/M31*100</f>
        <v>90.704584635363616</v>
      </c>
      <c r="S31" s="26"/>
      <c r="T31" s="143">
        <f t="shared" si="2"/>
        <v>9.2954153646363835</v>
      </c>
      <c r="U31" s="157">
        <f>M31-P31</f>
        <v>639537395</v>
      </c>
      <c r="V31" s="149">
        <f>R31</f>
        <v>90.704584635363616</v>
      </c>
      <c r="W31" s="26"/>
      <c r="X31" s="18">
        <f>184648000-P31</f>
        <v>-6055952500</v>
      </c>
    </row>
    <row r="32" spans="2:24" ht="78.75" x14ac:dyDescent="0.25">
      <c r="B32" s="168"/>
      <c r="C32" s="174"/>
      <c r="D32" s="166"/>
      <c r="E32" s="20" t="s">
        <v>65</v>
      </c>
      <c r="F32" s="20" t="s">
        <v>66</v>
      </c>
      <c r="G32" s="26">
        <v>8</v>
      </c>
      <c r="H32" s="26">
        <v>8</v>
      </c>
      <c r="I32" s="145"/>
      <c r="J32" s="26">
        <v>8</v>
      </c>
      <c r="K32" s="145"/>
      <c r="L32" s="26">
        <v>9</v>
      </c>
      <c r="M32" s="148"/>
      <c r="N32" s="26">
        <v>9</v>
      </c>
      <c r="O32" s="148"/>
      <c r="P32" s="148"/>
      <c r="Q32" s="145"/>
      <c r="R32" s="160"/>
      <c r="S32" s="26"/>
      <c r="T32" s="145"/>
      <c r="U32" s="158"/>
      <c r="V32" s="150"/>
      <c r="W32" s="26"/>
      <c r="X32" s="11"/>
    </row>
    <row r="33" spans="2:24" s="64" customFormat="1" ht="63" x14ac:dyDescent="0.25">
      <c r="B33" s="46" t="s">
        <v>243</v>
      </c>
      <c r="C33" s="48" t="s">
        <v>68</v>
      </c>
      <c r="D33" s="137" t="s">
        <v>67</v>
      </c>
      <c r="E33" s="48" t="s">
        <v>72</v>
      </c>
      <c r="F33" s="48" t="s">
        <v>6</v>
      </c>
      <c r="G33" s="65">
        <v>4</v>
      </c>
      <c r="H33" s="65">
        <v>10</v>
      </c>
      <c r="I33" s="52">
        <f>I34+I35</f>
        <v>600000000</v>
      </c>
      <c r="J33" s="65">
        <v>10</v>
      </c>
      <c r="K33" s="52">
        <f>K34+K35</f>
        <v>411750000</v>
      </c>
      <c r="L33" s="65">
        <v>100</v>
      </c>
      <c r="M33" s="52">
        <f>M34+M35</f>
        <v>3370470000</v>
      </c>
      <c r="N33" s="65">
        <v>100</v>
      </c>
      <c r="O33" s="52">
        <v>100</v>
      </c>
      <c r="P33" s="52">
        <f>P34+P35</f>
        <v>3282805473</v>
      </c>
      <c r="Q33" s="66">
        <v>0</v>
      </c>
      <c r="R33" s="130">
        <f t="shared" ref="R33:R43" si="3">P33/M33*100</f>
        <v>97.399041468993943</v>
      </c>
      <c r="S33" s="65"/>
      <c r="T33" s="52">
        <f t="shared" si="2"/>
        <v>2.6009585310060572</v>
      </c>
      <c r="U33" s="54">
        <f>U34+U35</f>
        <v>87664527</v>
      </c>
      <c r="V33" s="67">
        <f>R33</f>
        <v>97.399041468993943</v>
      </c>
      <c r="W33" s="65"/>
      <c r="X33" s="68"/>
    </row>
    <row r="34" spans="2:24" ht="47.25" x14ac:dyDescent="0.25">
      <c r="B34" s="57">
        <v>1</v>
      </c>
      <c r="C34" s="20" t="s">
        <v>70</v>
      </c>
      <c r="D34" s="134" t="s">
        <v>69</v>
      </c>
      <c r="E34" s="20" t="s">
        <v>71</v>
      </c>
      <c r="F34" s="20" t="s">
        <v>73</v>
      </c>
      <c r="G34" s="26" t="s">
        <v>15</v>
      </c>
      <c r="H34" s="26">
        <v>0</v>
      </c>
      <c r="I34" s="59">
        <v>0</v>
      </c>
      <c r="J34" s="26">
        <v>0</v>
      </c>
      <c r="K34" s="59">
        <v>0</v>
      </c>
      <c r="L34" s="26">
        <v>5</v>
      </c>
      <c r="M34" s="59">
        <v>1900000000</v>
      </c>
      <c r="N34" s="26">
        <v>5</v>
      </c>
      <c r="O34" s="59">
        <v>100</v>
      </c>
      <c r="P34" s="59">
        <v>1821501473</v>
      </c>
      <c r="Q34" s="60">
        <v>0</v>
      </c>
      <c r="R34" s="129">
        <f t="shared" si="3"/>
        <v>95.868498578947367</v>
      </c>
      <c r="S34" s="26"/>
      <c r="T34" s="59">
        <f t="shared" si="2"/>
        <v>4.1315014210526328</v>
      </c>
      <c r="U34" s="62">
        <f>M34-P34</f>
        <v>78498527</v>
      </c>
      <c r="V34" s="61">
        <f t="shared" ref="V34:V42" si="4">R34</f>
        <v>95.868498578947367</v>
      </c>
      <c r="W34" s="26"/>
      <c r="X34" s="11"/>
    </row>
    <row r="35" spans="2:24" ht="78.75" x14ac:dyDescent="0.25">
      <c r="B35" s="57">
        <v>2</v>
      </c>
      <c r="C35" s="20" t="s">
        <v>75</v>
      </c>
      <c r="D35" s="134" t="s">
        <v>74</v>
      </c>
      <c r="E35" s="20" t="s">
        <v>76</v>
      </c>
      <c r="F35" s="20" t="s">
        <v>16</v>
      </c>
      <c r="G35" s="26">
        <v>2</v>
      </c>
      <c r="H35" s="26">
        <v>2</v>
      </c>
      <c r="I35" s="59">
        <v>600000000</v>
      </c>
      <c r="J35" s="26">
        <v>2</v>
      </c>
      <c r="K35" s="59">
        <v>411750000</v>
      </c>
      <c r="L35" s="26">
        <v>2</v>
      </c>
      <c r="M35" s="59">
        <v>1470470000</v>
      </c>
      <c r="N35" s="26">
        <v>2</v>
      </c>
      <c r="O35" s="59">
        <v>100</v>
      </c>
      <c r="P35" s="59">
        <v>1461304000</v>
      </c>
      <c r="Q35" s="60">
        <v>0</v>
      </c>
      <c r="R35" s="129">
        <f t="shared" si="3"/>
        <v>99.376661883615441</v>
      </c>
      <c r="S35" s="26"/>
      <c r="T35" s="59">
        <f t="shared" si="2"/>
        <v>0.62333811638455927</v>
      </c>
      <c r="U35" s="62">
        <f>M35-P35</f>
        <v>9166000</v>
      </c>
      <c r="V35" s="61">
        <f t="shared" si="4"/>
        <v>99.376661883615441</v>
      </c>
      <c r="W35" s="26"/>
      <c r="X35" s="11"/>
    </row>
    <row r="36" spans="2:24" s="64" customFormat="1" ht="110.25" x14ac:dyDescent="0.25">
      <c r="B36" s="46" t="s">
        <v>245</v>
      </c>
      <c r="C36" s="48" t="s">
        <v>78</v>
      </c>
      <c r="D36" s="137" t="s">
        <v>77</v>
      </c>
      <c r="E36" s="48" t="s">
        <v>81</v>
      </c>
      <c r="F36" s="48" t="s">
        <v>6</v>
      </c>
      <c r="G36" s="65" t="s">
        <v>15</v>
      </c>
      <c r="H36" s="65" t="s">
        <v>15</v>
      </c>
      <c r="I36" s="52">
        <f>I37</f>
        <v>199900000</v>
      </c>
      <c r="J36" s="65" t="s">
        <v>15</v>
      </c>
      <c r="K36" s="52">
        <f>K37</f>
        <v>195560000</v>
      </c>
      <c r="L36" s="65">
        <v>100</v>
      </c>
      <c r="M36" s="52">
        <f>M37</f>
        <v>171000000</v>
      </c>
      <c r="N36" s="65">
        <v>100</v>
      </c>
      <c r="O36" s="52">
        <v>100</v>
      </c>
      <c r="P36" s="52">
        <f>P37</f>
        <v>171000000</v>
      </c>
      <c r="Q36" s="66">
        <v>0</v>
      </c>
      <c r="R36" s="130">
        <f t="shared" si="3"/>
        <v>100</v>
      </c>
      <c r="S36" s="65"/>
      <c r="T36" s="52">
        <f t="shared" si="2"/>
        <v>0</v>
      </c>
      <c r="U36" s="54">
        <f>U37</f>
        <v>0</v>
      </c>
      <c r="V36" s="67">
        <f t="shared" si="4"/>
        <v>100</v>
      </c>
      <c r="W36" s="65"/>
      <c r="X36" s="68"/>
    </row>
    <row r="37" spans="2:24" ht="63" x14ac:dyDescent="0.25">
      <c r="B37" s="57">
        <v>1</v>
      </c>
      <c r="C37" s="20" t="s">
        <v>80</v>
      </c>
      <c r="D37" s="134" t="s">
        <v>79</v>
      </c>
      <c r="E37" s="20" t="s">
        <v>82</v>
      </c>
      <c r="F37" s="20" t="s">
        <v>8</v>
      </c>
      <c r="G37" s="26">
        <v>2250</v>
      </c>
      <c r="H37" s="26">
        <v>2250</v>
      </c>
      <c r="I37" s="59">
        <v>199900000</v>
      </c>
      <c r="J37" s="26">
        <v>2250</v>
      </c>
      <c r="K37" s="59">
        <v>195560000</v>
      </c>
      <c r="L37" s="26">
        <v>2250</v>
      </c>
      <c r="M37" s="59">
        <v>171000000</v>
      </c>
      <c r="N37" s="26">
        <v>2250</v>
      </c>
      <c r="O37" s="59">
        <v>100</v>
      </c>
      <c r="P37" s="59">
        <v>171000000</v>
      </c>
      <c r="Q37" s="60">
        <v>0</v>
      </c>
      <c r="R37" s="129">
        <f t="shared" si="3"/>
        <v>100</v>
      </c>
      <c r="S37" s="26"/>
      <c r="T37" s="59">
        <f t="shared" si="2"/>
        <v>0</v>
      </c>
      <c r="U37" s="62">
        <f>M37-P37</f>
        <v>0</v>
      </c>
      <c r="V37" s="61">
        <f t="shared" si="4"/>
        <v>100</v>
      </c>
      <c r="W37" s="26"/>
      <c r="X37" s="11"/>
    </row>
    <row r="38" spans="2:24" s="40" customFormat="1" ht="94.5" x14ac:dyDescent="0.25">
      <c r="B38" s="69" t="s">
        <v>246</v>
      </c>
      <c r="C38" s="31" t="s">
        <v>84</v>
      </c>
      <c r="D38" s="135" t="s">
        <v>83</v>
      </c>
      <c r="E38" s="31" t="s">
        <v>89</v>
      </c>
      <c r="F38" s="31" t="s">
        <v>6</v>
      </c>
      <c r="G38" s="34">
        <v>33</v>
      </c>
      <c r="H38" s="34">
        <v>33</v>
      </c>
      <c r="I38" s="42">
        <f>I39+I41</f>
        <v>954160000</v>
      </c>
      <c r="J38" s="34">
        <v>34</v>
      </c>
      <c r="K38" s="42">
        <f>K39+K41</f>
        <v>561369000</v>
      </c>
      <c r="L38" s="34">
        <v>35</v>
      </c>
      <c r="M38" s="42">
        <f>M39+M41</f>
        <v>732619250</v>
      </c>
      <c r="N38" s="34">
        <v>35</v>
      </c>
      <c r="O38" s="42">
        <v>100</v>
      </c>
      <c r="P38" s="42">
        <f>P39+P41</f>
        <v>450700000</v>
      </c>
      <c r="Q38" s="37">
        <v>0</v>
      </c>
      <c r="R38" s="127">
        <f t="shared" si="3"/>
        <v>61.518995030501856</v>
      </c>
      <c r="S38" s="34"/>
      <c r="T38" s="42">
        <f t="shared" si="2"/>
        <v>38.481004969498144</v>
      </c>
      <c r="U38" s="38">
        <f>U39+U41</f>
        <v>281919250</v>
      </c>
      <c r="V38" s="43">
        <f>R38</f>
        <v>61.518995030501856</v>
      </c>
      <c r="W38" s="34"/>
      <c r="X38" s="44"/>
    </row>
    <row r="39" spans="2:24" s="64" customFormat="1" ht="78.75" x14ac:dyDescent="0.25">
      <c r="B39" s="70" t="s">
        <v>242</v>
      </c>
      <c r="C39" s="48" t="s">
        <v>86</v>
      </c>
      <c r="D39" s="137" t="s">
        <v>85</v>
      </c>
      <c r="E39" s="48" t="s">
        <v>85</v>
      </c>
      <c r="F39" s="48" t="s">
        <v>6</v>
      </c>
      <c r="G39" s="65" t="s">
        <v>15</v>
      </c>
      <c r="H39" s="65" t="s">
        <v>15</v>
      </c>
      <c r="I39" s="52">
        <f>I40</f>
        <v>373650000</v>
      </c>
      <c r="J39" s="65" t="s">
        <v>15</v>
      </c>
      <c r="K39" s="52">
        <f>K40</f>
        <v>168352000</v>
      </c>
      <c r="L39" s="65">
        <v>100</v>
      </c>
      <c r="M39" s="52">
        <f>M40</f>
        <v>224214500</v>
      </c>
      <c r="N39" s="65">
        <v>100</v>
      </c>
      <c r="O39" s="52">
        <v>100</v>
      </c>
      <c r="P39" s="52">
        <f>P40</f>
        <v>204006000</v>
      </c>
      <c r="Q39" s="66">
        <v>0</v>
      </c>
      <c r="R39" s="130">
        <f t="shared" si="3"/>
        <v>90.986978986640025</v>
      </c>
      <c r="S39" s="65"/>
      <c r="T39" s="52">
        <f t="shared" si="2"/>
        <v>9.0130210133599746</v>
      </c>
      <c r="U39" s="54">
        <f>U40</f>
        <v>20208500</v>
      </c>
      <c r="V39" s="67">
        <f t="shared" si="4"/>
        <v>90.986978986640025</v>
      </c>
      <c r="W39" s="65"/>
      <c r="X39" s="68"/>
    </row>
    <row r="40" spans="2:24" ht="31.5" x14ac:dyDescent="0.25">
      <c r="B40" s="71">
        <v>1</v>
      </c>
      <c r="C40" s="20" t="s">
        <v>88</v>
      </c>
      <c r="D40" s="134" t="s">
        <v>87</v>
      </c>
      <c r="E40" s="20" t="s">
        <v>90</v>
      </c>
      <c r="F40" s="20" t="s">
        <v>16</v>
      </c>
      <c r="G40" s="26">
        <v>5</v>
      </c>
      <c r="H40" s="26">
        <v>5</v>
      </c>
      <c r="I40" s="59">
        <v>373650000</v>
      </c>
      <c r="J40" s="26">
        <v>5</v>
      </c>
      <c r="K40" s="59">
        <v>168352000</v>
      </c>
      <c r="L40" s="26">
        <v>2</v>
      </c>
      <c r="M40" s="59">
        <v>224214500</v>
      </c>
      <c r="N40" s="26">
        <v>2</v>
      </c>
      <c r="O40" s="59">
        <v>100</v>
      </c>
      <c r="P40" s="59">
        <v>204006000</v>
      </c>
      <c r="Q40" s="60">
        <v>0</v>
      </c>
      <c r="R40" s="129">
        <f t="shared" si="3"/>
        <v>90.986978986640025</v>
      </c>
      <c r="S40" s="26"/>
      <c r="T40" s="59">
        <f t="shared" si="2"/>
        <v>9.0130210133599746</v>
      </c>
      <c r="U40" s="62">
        <f>M40-P40</f>
        <v>20208500</v>
      </c>
      <c r="V40" s="61">
        <f t="shared" si="4"/>
        <v>90.986978986640025</v>
      </c>
      <c r="W40" s="26"/>
      <c r="X40" s="11"/>
    </row>
    <row r="41" spans="2:24" s="64" customFormat="1" ht="63" x14ac:dyDescent="0.25">
      <c r="B41" s="72" t="s">
        <v>243</v>
      </c>
      <c r="C41" s="48" t="s">
        <v>92</v>
      </c>
      <c r="D41" s="137" t="s">
        <v>91</v>
      </c>
      <c r="E41" s="48" t="s">
        <v>95</v>
      </c>
      <c r="F41" s="48" t="s">
        <v>6</v>
      </c>
      <c r="G41" s="65" t="s">
        <v>15</v>
      </c>
      <c r="H41" s="65" t="s">
        <v>15</v>
      </c>
      <c r="I41" s="52">
        <f>I42+I43</f>
        <v>580510000</v>
      </c>
      <c r="J41" s="65" t="s">
        <v>15</v>
      </c>
      <c r="K41" s="52">
        <f>K42+K43</f>
        <v>393017000</v>
      </c>
      <c r="L41" s="65">
        <v>100</v>
      </c>
      <c r="M41" s="52">
        <f>M42+M43</f>
        <v>508404750</v>
      </c>
      <c r="N41" s="65">
        <v>100</v>
      </c>
      <c r="O41" s="52">
        <v>100</v>
      </c>
      <c r="P41" s="52">
        <f>P42+P43</f>
        <v>246694000</v>
      </c>
      <c r="Q41" s="66">
        <v>0</v>
      </c>
      <c r="R41" s="130">
        <f t="shared" si="3"/>
        <v>48.52315010825528</v>
      </c>
      <c r="S41" s="65"/>
      <c r="T41" s="52">
        <f t="shared" si="2"/>
        <v>51.47684989174472</v>
      </c>
      <c r="U41" s="54">
        <f>U42+U43</f>
        <v>261710750</v>
      </c>
      <c r="V41" s="67">
        <f t="shared" si="4"/>
        <v>48.52315010825528</v>
      </c>
      <c r="W41" s="65"/>
      <c r="X41" s="68"/>
    </row>
    <row r="42" spans="2:24" ht="47.25" x14ac:dyDescent="0.25">
      <c r="B42" s="73">
        <v>1</v>
      </c>
      <c r="C42" s="20" t="s">
        <v>94</v>
      </c>
      <c r="D42" s="134" t="s">
        <v>93</v>
      </c>
      <c r="E42" s="20" t="s">
        <v>21</v>
      </c>
      <c r="F42" s="20" t="s">
        <v>16</v>
      </c>
      <c r="G42" s="26">
        <v>2</v>
      </c>
      <c r="H42" s="26">
        <v>2</v>
      </c>
      <c r="I42" s="59">
        <v>122550000</v>
      </c>
      <c r="J42" s="26">
        <v>2</v>
      </c>
      <c r="K42" s="59">
        <v>0</v>
      </c>
      <c r="L42" s="26">
        <v>1</v>
      </c>
      <c r="M42" s="59">
        <v>138913000</v>
      </c>
      <c r="N42" s="26">
        <v>1</v>
      </c>
      <c r="O42" s="59">
        <v>100</v>
      </c>
      <c r="P42" s="59">
        <v>107173000</v>
      </c>
      <c r="Q42" s="60">
        <v>0</v>
      </c>
      <c r="R42" s="129">
        <f t="shared" si="3"/>
        <v>77.151166557485624</v>
      </c>
      <c r="S42" s="26"/>
      <c r="T42" s="59">
        <f t="shared" si="2"/>
        <v>22.848833442514376</v>
      </c>
      <c r="U42" s="62">
        <f>M42-P42</f>
        <v>31740000</v>
      </c>
      <c r="V42" s="61">
        <f t="shared" si="4"/>
        <v>77.151166557485624</v>
      </c>
      <c r="W42" s="26"/>
      <c r="X42" s="11"/>
    </row>
    <row r="43" spans="2:24" ht="41.25" customHeight="1" x14ac:dyDescent="0.25">
      <c r="B43" s="190">
        <v>2</v>
      </c>
      <c r="C43" s="172" t="s">
        <v>97</v>
      </c>
      <c r="D43" s="164" t="s">
        <v>96</v>
      </c>
      <c r="E43" s="20" t="s">
        <v>64</v>
      </c>
      <c r="F43" s="20" t="s">
        <v>18</v>
      </c>
      <c r="G43" s="26" t="s">
        <v>15</v>
      </c>
      <c r="H43" s="26">
        <v>0</v>
      </c>
      <c r="I43" s="143">
        <v>457960000</v>
      </c>
      <c r="J43" s="26">
        <v>1</v>
      </c>
      <c r="K43" s="143">
        <v>393017000</v>
      </c>
      <c r="L43" s="26">
        <v>1</v>
      </c>
      <c r="M43" s="146">
        <v>369491750</v>
      </c>
      <c r="N43" s="26">
        <v>1</v>
      </c>
      <c r="O43" s="146">
        <v>100</v>
      </c>
      <c r="P43" s="146">
        <v>139521000</v>
      </c>
      <c r="Q43" s="143">
        <v>0</v>
      </c>
      <c r="R43" s="159">
        <f t="shared" si="3"/>
        <v>37.760247691592575</v>
      </c>
      <c r="S43" s="26"/>
      <c r="T43" s="143">
        <f t="shared" si="2"/>
        <v>62.239752308407425</v>
      </c>
      <c r="U43" s="157">
        <f>M43-P43</f>
        <v>229970750</v>
      </c>
      <c r="V43" s="149">
        <f>R43</f>
        <v>37.760247691592575</v>
      </c>
      <c r="W43" s="26"/>
      <c r="X43" s="11"/>
    </row>
    <row r="44" spans="2:24" ht="40.5" customHeight="1" x14ac:dyDescent="0.25">
      <c r="B44" s="191"/>
      <c r="C44" s="173"/>
      <c r="D44" s="165"/>
      <c r="E44" s="20" t="s">
        <v>98</v>
      </c>
      <c r="F44" s="20" t="s">
        <v>17</v>
      </c>
      <c r="G44" s="26" t="s">
        <v>15</v>
      </c>
      <c r="H44" s="26">
        <v>0</v>
      </c>
      <c r="I44" s="144"/>
      <c r="J44" s="26">
        <v>0</v>
      </c>
      <c r="K44" s="144"/>
      <c r="L44" s="26">
        <v>1</v>
      </c>
      <c r="M44" s="147"/>
      <c r="N44" s="26">
        <v>1</v>
      </c>
      <c r="O44" s="147"/>
      <c r="P44" s="147"/>
      <c r="Q44" s="144"/>
      <c r="R44" s="182"/>
      <c r="S44" s="26"/>
      <c r="T44" s="144"/>
      <c r="U44" s="176"/>
      <c r="V44" s="177"/>
      <c r="W44" s="26"/>
      <c r="X44" s="11"/>
    </row>
    <row r="45" spans="2:24" ht="28.5" customHeight="1" x14ac:dyDescent="0.25">
      <c r="B45" s="192"/>
      <c r="C45" s="174"/>
      <c r="D45" s="166"/>
      <c r="E45" s="20" t="s">
        <v>99</v>
      </c>
      <c r="F45" s="20" t="s">
        <v>9</v>
      </c>
      <c r="G45" s="26" t="s">
        <v>15</v>
      </c>
      <c r="H45" s="26">
        <v>1</v>
      </c>
      <c r="I45" s="145"/>
      <c r="J45" s="26">
        <v>1</v>
      </c>
      <c r="K45" s="145"/>
      <c r="L45" s="26">
        <v>4</v>
      </c>
      <c r="M45" s="148"/>
      <c r="N45" s="26">
        <v>4</v>
      </c>
      <c r="O45" s="148"/>
      <c r="P45" s="148"/>
      <c r="Q45" s="145"/>
      <c r="R45" s="160"/>
      <c r="S45" s="26"/>
      <c r="T45" s="145"/>
      <c r="U45" s="158"/>
      <c r="V45" s="150"/>
      <c r="W45" s="26"/>
      <c r="X45" s="11"/>
    </row>
    <row r="46" spans="2:24" s="40" customFormat="1" ht="47.25" x14ac:dyDescent="0.25">
      <c r="B46" s="69" t="s">
        <v>247</v>
      </c>
      <c r="C46" s="31" t="s">
        <v>101</v>
      </c>
      <c r="D46" s="135" t="s">
        <v>100</v>
      </c>
      <c r="E46" s="31" t="s">
        <v>19</v>
      </c>
      <c r="F46" s="31" t="s">
        <v>6</v>
      </c>
      <c r="G46" s="34">
        <v>100</v>
      </c>
      <c r="H46" s="34">
        <v>100</v>
      </c>
      <c r="I46" s="42">
        <f>I47</f>
        <v>937508700</v>
      </c>
      <c r="J46" s="34">
        <v>100</v>
      </c>
      <c r="K46" s="42">
        <f>K47</f>
        <v>234215000</v>
      </c>
      <c r="L46" s="34">
        <v>100</v>
      </c>
      <c r="M46" s="42">
        <f>M47</f>
        <v>322767000</v>
      </c>
      <c r="N46" s="34">
        <v>100</v>
      </c>
      <c r="O46" s="42">
        <v>100</v>
      </c>
      <c r="P46" s="42">
        <f>P47</f>
        <v>306228000</v>
      </c>
      <c r="Q46" s="37">
        <v>2</v>
      </c>
      <c r="R46" s="127">
        <f t="shared" ref="R46:R57" si="5">P46/M46*100</f>
        <v>94.875870209779805</v>
      </c>
      <c r="S46" s="34"/>
      <c r="T46" s="42">
        <f t="shared" si="2"/>
        <v>5.124129790220195</v>
      </c>
      <c r="U46" s="38">
        <f>U47</f>
        <v>16539000</v>
      </c>
      <c r="V46" s="43">
        <f>R46</f>
        <v>94.875870209779805</v>
      </c>
      <c r="W46" s="34"/>
      <c r="X46" s="44"/>
    </row>
    <row r="47" spans="2:24" s="64" customFormat="1" ht="94.5" x14ac:dyDescent="0.25">
      <c r="B47" s="70" t="s">
        <v>242</v>
      </c>
      <c r="C47" s="48" t="s">
        <v>103</v>
      </c>
      <c r="D47" s="137" t="s">
        <v>102</v>
      </c>
      <c r="E47" s="48" t="s">
        <v>104</v>
      </c>
      <c r="F47" s="48" t="s">
        <v>6</v>
      </c>
      <c r="G47" s="65" t="s">
        <v>15</v>
      </c>
      <c r="H47" s="65" t="s">
        <v>15</v>
      </c>
      <c r="I47" s="52">
        <f>I48+I49</f>
        <v>937508700</v>
      </c>
      <c r="J47" s="65" t="s">
        <v>15</v>
      </c>
      <c r="K47" s="52">
        <f>K48+K49</f>
        <v>234215000</v>
      </c>
      <c r="L47" s="65">
        <v>100</v>
      </c>
      <c r="M47" s="52">
        <f>M48+M49</f>
        <v>322767000</v>
      </c>
      <c r="N47" s="65">
        <v>100</v>
      </c>
      <c r="O47" s="52">
        <v>100</v>
      </c>
      <c r="P47" s="52">
        <f>P48+P49</f>
        <v>306228000</v>
      </c>
      <c r="Q47" s="66">
        <v>0</v>
      </c>
      <c r="R47" s="130">
        <f t="shared" si="5"/>
        <v>94.875870209779805</v>
      </c>
      <c r="S47" s="65"/>
      <c r="T47" s="52">
        <f t="shared" si="2"/>
        <v>5.124129790220195</v>
      </c>
      <c r="U47" s="54">
        <f>U48+U49</f>
        <v>16539000</v>
      </c>
      <c r="V47" s="67">
        <f t="shared" ref="V47:V56" si="6">R47</f>
        <v>94.875870209779805</v>
      </c>
      <c r="W47" s="65"/>
      <c r="X47" s="68"/>
    </row>
    <row r="48" spans="2:24" ht="63" x14ac:dyDescent="0.25">
      <c r="B48" s="71">
        <v>1</v>
      </c>
      <c r="C48" s="20" t="s">
        <v>105</v>
      </c>
      <c r="D48" s="134" t="s">
        <v>106</v>
      </c>
      <c r="E48" s="20" t="s">
        <v>107</v>
      </c>
      <c r="F48" s="20" t="s">
        <v>18</v>
      </c>
      <c r="G48" s="26">
        <v>1</v>
      </c>
      <c r="H48" s="26">
        <v>1</v>
      </c>
      <c r="I48" s="76">
        <f>84000000</f>
        <v>84000000</v>
      </c>
      <c r="J48" s="26">
        <v>1</v>
      </c>
      <c r="K48" s="59">
        <v>84000000</v>
      </c>
      <c r="L48" s="26">
        <v>1</v>
      </c>
      <c r="M48" s="59">
        <v>12000000</v>
      </c>
      <c r="N48" s="26">
        <v>1</v>
      </c>
      <c r="O48" s="59">
        <v>100</v>
      </c>
      <c r="P48" s="59">
        <v>12000000</v>
      </c>
      <c r="Q48" s="60">
        <v>0</v>
      </c>
      <c r="R48" s="129">
        <f t="shared" si="5"/>
        <v>100</v>
      </c>
      <c r="S48" s="26"/>
      <c r="T48" s="59">
        <f t="shared" si="2"/>
        <v>0</v>
      </c>
      <c r="U48" s="62">
        <f>M48-P48</f>
        <v>0</v>
      </c>
      <c r="V48" s="61">
        <f t="shared" si="6"/>
        <v>100</v>
      </c>
      <c r="W48" s="26"/>
      <c r="X48" s="11"/>
    </row>
    <row r="49" spans="2:24" ht="47.25" x14ac:dyDescent="0.25">
      <c r="B49" s="71">
        <v>2</v>
      </c>
      <c r="C49" s="20" t="s">
        <v>109</v>
      </c>
      <c r="D49" s="134" t="s">
        <v>108</v>
      </c>
      <c r="E49" s="20" t="s">
        <v>110</v>
      </c>
      <c r="F49" s="20" t="s">
        <v>16</v>
      </c>
      <c r="G49" s="26">
        <v>4</v>
      </c>
      <c r="H49" s="26">
        <v>4</v>
      </c>
      <c r="I49" s="77">
        <v>853508700</v>
      </c>
      <c r="J49" s="26">
        <v>4</v>
      </c>
      <c r="K49" s="59">
        <f>234215000-K48</f>
        <v>150215000</v>
      </c>
      <c r="L49" s="26">
        <v>2</v>
      </c>
      <c r="M49" s="59">
        <v>310767000</v>
      </c>
      <c r="N49" s="26">
        <v>2</v>
      </c>
      <c r="O49" s="59">
        <v>100</v>
      </c>
      <c r="P49" s="59">
        <v>294228000</v>
      </c>
      <c r="Q49" s="60">
        <v>10</v>
      </c>
      <c r="R49" s="129">
        <f t="shared" si="5"/>
        <v>94.67800635202579</v>
      </c>
      <c r="S49" s="26"/>
      <c r="T49" s="59">
        <f t="shared" si="2"/>
        <v>5.3219936479742103</v>
      </c>
      <c r="U49" s="62">
        <f>M49-P49</f>
        <v>16539000</v>
      </c>
      <c r="V49" s="61">
        <f t="shared" si="6"/>
        <v>94.67800635202579</v>
      </c>
      <c r="W49" s="26"/>
      <c r="X49" s="11"/>
    </row>
    <row r="50" spans="2:24" s="40" customFormat="1" ht="63" x14ac:dyDescent="0.25">
      <c r="B50" s="69" t="s">
        <v>248</v>
      </c>
      <c r="C50" s="31" t="s">
        <v>112</v>
      </c>
      <c r="D50" s="135" t="s">
        <v>111</v>
      </c>
      <c r="E50" s="31" t="s">
        <v>20</v>
      </c>
      <c r="F50" s="31" t="s">
        <v>6</v>
      </c>
      <c r="G50" s="34">
        <v>100</v>
      </c>
      <c r="H50" s="34">
        <v>100</v>
      </c>
      <c r="I50" s="42">
        <f>I51+I53</f>
        <v>917674200</v>
      </c>
      <c r="J50" s="34">
        <v>100</v>
      </c>
      <c r="K50" s="42">
        <f>K51+K53</f>
        <v>253115000</v>
      </c>
      <c r="L50" s="34">
        <v>100</v>
      </c>
      <c r="M50" s="42">
        <f>M51+M53</f>
        <v>182093000</v>
      </c>
      <c r="N50" s="34">
        <v>100</v>
      </c>
      <c r="O50" s="42">
        <v>100</v>
      </c>
      <c r="P50" s="42">
        <f>P51+P53</f>
        <v>170943000</v>
      </c>
      <c r="Q50" s="37">
        <v>0</v>
      </c>
      <c r="R50" s="127">
        <f t="shared" si="5"/>
        <v>93.876755284387642</v>
      </c>
      <c r="S50" s="34"/>
      <c r="T50" s="42">
        <f t="shared" si="2"/>
        <v>6.1232447156123584</v>
      </c>
      <c r="U50" s="38">
        <f>U51+U53</f>
        <v>11150000</v>
      </c>
      <c r="V50" s="43">
        <f t="shared" si="6"/>
        <v>93.876755284387642</v>
      </c>
      <c r="W50" s="34"/>
      <c r="X50" s="44"/>
    </row>
    <row r="51" spans="2:24" s="64" customFormat="1" ht="126" x14ac:dyDescent="0.25">
      <c r="B51" s="70" t="s">
        <v>242</v>
      </c>
      <c r="C51" s="48" t="s">
        <v>114</v>
      </c>
      <c r="D51" s="137" t="s">
        <v>113</v>
      </c>
      <c r="E51" s="48" t="s">
        <v>221</v>
      </c>
      <c r="F51" s="48" t="s">
        <v>6</v>
      </c>
      <c r="G51" s="65" t="s">
        <v>15</v>
      </c>
      <c r="H51" s="65" t="s">
        <v>15</v>
      </c>
      <c r="I51" s="52">
        <f>I52</f>
        <v>780720000</v>
      </c>
      <c r="J51" s="65" t="s">
        <v>15</v>
      </c>
      <c r="K51" s="52">
        <f>K52</f>
        <v>226315000</v>
      </c>
      <c r="L51" s="65">
        <v>50</v>
      </c>
      <c r="M51" s="52">
        <f>M52</f>
        <v>95261000</v>
      </c>
      <c r="N51" s="65">
        <v>50</v>
      </c>
      <c r="O51" s="52">
        <v>100</v>
      </c>
      <c r="P51" s="52">
        <f>P52</f>
        <v>93711000</v>
      </c>
      <c r="Q51" s="66">
        <v>0</v>
      </c>
      <c r="R51" s="130">
        <f t="shared" si="5"/>
        <v>98.372891319637617</v>
      </c>
      <c r="S51" s="65"/>
      <c r="T51" s="52">
        <f t="shared" si="2"/>
        <v>1.6271086803623831</v>
      </c>
      <c r="U51" s="54">
        <f>U52</f>
        <v>1550000</v>
      </c>
      <c r="V51" s="67">
        <f t="shared" si="6"/>
        <v>98.372891319637617</v>
      </c>
      <c r="W51" s="65"/>
      <c r="X51" s="68"/>
    </row>
    <row r="52" spans="2:24" ht="78.75" x14ac:dyDescent="0.25">
      <c r="B52" s="71">
        <v>1</v>
      </c>
      <c r="C52" s="20" t="s">
        <v>115</v>
      </c>
      <c r="D52" s="134" t="s">
        <v>116</v>
      </c>
      <c r="E52" s="20" t="s">
        <v>220</v>
      </c>
      <c r="F52" s="20" t="s">
        <v>8</v>
      </c>
      <c r="G52" s="26">
        <v>40</v>
      </c>
      <c r="H52" s="26">
        <v>266</v>
      </c>
      <c r="I52" s="59">
        <v>780720000</v>
      </c>
      <c r="J52" s="26">
        <v>170</v>
      </c>
      <c r="K52" s="59">
        <v>226315000</v>
      </c>
      <c r="L52" s="26">
        <v>40</v>
      </c>
      <c r="M52" s="59">
        <v>95261000</v>
      </c>
      <c r="N52" s="26">
        <v>40</v>
      </c>
      <c r="O52" s="59">
        <v>100</v>
      </c>
      <c r="P52" s="59">
        <v>93711000</v>
      </c>
      <c r="Q52" s="60">
        <v>0</v>
      </c>
      <c r="R52" s="129">
        <f t="shared" si="5"/>
        <v>98.372891319637617</v>
      </c>
      <c r="S52" s="26"/>
      <c r="T52" s="59">
        <f t="shared" si="2"/>
        <v>1.6271086803623831</v>
      </c>
      <c r="U52" s="62">
        <f>M52-P52</f>
        <v>1550000</v>
      </c>
      <c r="V52" s="61">
        <f t="shared" si="6"/>
        <v>98.372891319637617</v>
      </c>
      <c r="W52" s="26"/>
      <c r="X52" s="11"/>
    </row>
    <row r="53" spans="2:24" s="64" customFormat="1" ht="110.25" x14ac:dyDescent="0.25">
      <c r="B53" s="72" t="s">
        <v>243</v>
      </c>
      <c r="C53" s="48" t="s">
        <v>118</v>
      </c>
      <c r="D53" s="137" t="s">
        <v>117</v>
      </c>
      <c r="E53" s="48" t="s">
        <v>122</v>
      </c>
      <c r="F53" s="48" t="s">
        <v>6</v>
      </c>
      <c r="G53" s="65" t="s">
        <v>15</v>
      </c>
      <c r="H53" s="65" t="s">
        <v>15</v>
      </c>
      <c r="I53" s="52">
        <f>I54</f>
        <v>136954200</v>
      </c>
      <c r="J53" s="65" t="s">
        <v>15</v>
      </c>
      <c r="K53" s="52">
        <f>K54</f>
        <v>26800000</v>
      </c>
      <c r="L53" s="65">
        <v>100</v>
      </c>
      <c r="M53" s="52">
        <f>M54</f>
        <v>86832000</v>
      </c>
      <c r="N53" s="65">
        <v>100</v>
      </c>
      <c r="O53" s="52">
        <v>100</v>
      </c>
      <c r="P53" s="52">
        <f>P54</f>
        <v>77232000</v>
      </c>
      <c r="Q53" s="66">
        <v>0</v>
      </c>
      <c r="R53" s="130">
        <f t="shared" si="5"/>
        <v>88.944168048645651</v>
      </c>
      <c r="S53" s="65"/>
      <c r="T53" s="52">
        <f t="shared" si="2"/>
        <v>11.055831951354349</v>
      </c>
      <c r="U53" s="54">
        <f>U54</f>
        <v>9600000</v>
      </c>
      <c r="V53" s="67">
        <f t="shared" si="6"/>
        <v>88.944168048645651</v>
      </c>
      <c r="W53" s="65"/>
      <c r="X53" s="68"/>
    </row>
    <row r="54" spans="2:24" ht="31.5" x14ac:dyDescent="0.25">
      <c r="B54" s="71">
        <v>1</v>
      </c>
      <c r="C54" s="20" t="s">
        <v>120</v>
      </c>
      <c r="D54" s="134" t="s">
        <v>119</v>
      </c>
      <c r="E54" s="20" t="s">
        <v>121</v>
      </c>
      <c r="F54" s="20" t="s">
        <v>8</v>
      </c>
      <c r="G54" s="26">
        <v>80</v>
      </c>
      <c r="H54" s="26">
        <v>80</v>
      </c>
      <c r="I54" s="59">
        <v>136954200</v>
      </c>
      <c r="J54" s="26">
        <v>40</v>
      </c>
      <c r="K54" s="59">
        <v>26800000</v>
      </c>
      <c r="L54" s="26">
        <v>80</v>
      </c>
      <c r="M54" s="59">
        <v>86832000</v>
      </c>
      <c r="N54" s="26">
        <v>80</v>
      </c>
      <c r="O54" s="59">
        <v>100</v>
      </c>
      <c r="P54" s="59">
        <v>77232000</v>
      </c>
      <c r="Q54" s="60">
        <v>0</v>
      </c>
      <c r="R54" s="129">
        <f t="shared" si="5"/>
        <v>88.944168048645651</v>
      </c>
      <c r="S54" s="26"/>
      <c r="T54" s="59">
        <f t="shared" si="2"/>
        <v>11.055831951354349</v>
      </c>
      <c r="U54" s="62">
        <f>M54-P54</f>
        <v>9600000</v>
      </c>
      <c r="V54" s="61">
        <f t="shared" si="6"/>
        <v>88.944168048645651</v>
      </c>
      <c r="W54" s="26"/>
      <c r="X54" s="11"/>
    </row>
    <row r="55" spans="2:24" s="40" customFormat="1" ht="63" x14ac:dyDescent="0.25">
      <c r="B55" s="69" t="s">
        <v>249</v>
      </c>
      <c r="C55" s="31" t="s">
        <v>124</v>
      </c>
      <c r="D55" s="135" t="s">
        <v>123</v>
      </c>
      <c r="E55" s="31" t="s">
        <v>22</v>
      </c>
      <c r="F55" s="31" t="s">
        <v>6</v>
      </c>
      <c r="G55" s="34">
        <v>70</v>
      </c>
      <c r="H55" s="34">
        <v>70</v>
      </c>
      <c r="I55" s="42">
        <f>I73+I75+I84+I86+I92+I56+I69</f>
        <v>5646701943</v>
      </c>
      <c r="J55" s="34">
        <v>75</v>
      </c>
      <c r="K55" s="42">
        <f>K56+K69+K75+K84+K92+K86</f>
        <v>5534654262.1499996</v>
      </c>
      <c r="L55" s="34">
        <v>100</v>
      </c>
      <c r="M55" s="42">
        <f>M56+M69+M73+M75+M84+M86+M92</f>
        <v>6029977930</v>
      </c>
      <c r="N55" s="34">
        <v>100</v>
      </c>
      <c r="O55" s="42">
        <v>100</v>
      </c>
      <c r="P55" s="42">
        <f>P56+P69+P73+P75+P86+P92</f>
        <v>5769438165</v>
      </c>
      <c r="Q55" s="36">
        <f>(Q56+Q69+Q73+Q75+Q83+Q92)/6</f>
        <v>7.6366505506312103</v>
      </c>
      <c r="R55" s="127">
        <f>P55/M55*100</f>
        <v>95.679258398214401</v>
      </c>
      <c r="S55" s="34"/>
      <c r="T55" s="42">
        <f t="shared" si="2"/>
        <v>4.3207416017855991</v>
      </c>
      <c r="U55" s="38">
        <f>U56+U69+U73+U75+U84+U86+U92</f>
        <v>260539765</v>
      </c>
      <c r="V55" s="43">
        <f t="shared" si="6"/>
        <v>95.679258398214401</v>
      </c>
      <c r="W55" s="34"/>
      <c r="X55" s="44"/>
    </row>
    <row r="56" spans="2:24" s="64" customFormat="1" ht="126" x14ac:dyDescent="0.25">
      <c r="B56" s="70" t="s">
        <v>242</v>
      </c>
      <c r="C56" s="78" t="s">
        <v>126</v>
      </c>
      <c r="D56" s="137" t="s">
        <v>125</v>
      </c>
      <c r="E56" s="48" t="s">
        <v>128</v>
      </c>
      <c r="F56" s="48" t="s">
        <v>6</v>
      </c>
      <c r="G56" s="65">
        <v>100</v>
      </c>
      <c r="H56" s="65">
        <v>100</v>
      </c>
      <c r="I56" s="52">
        <f>I57+I62+I63+I64+I65+I66+I67</f>
        <v>299310500</v>
      </c>
      <c r="J56" s="65">
        <v>100</v>
      </c>
      <c r="K56" s="52">
        <f>K57+K62+K63+K64+K65+K66+K67</f>
        <v>137646000</v>
      </c>
      <c r="L56" s="65">
        <v>100</v>
      </c>
      <c r="M56" s="52">
        <f>M57+M62+M63+M64+M65+M66+M67</f>
        <v>374870500</v>
      </c>
      <c r="N56" s="65">
        <v>100</v>
      </c>
      <c r="O56" s="52">
        <v>100</v>
      </c>
      <c r="P56" s="52">
        <f>P57+P62+P63+P64+P65+P66+P67</f>
        <v>302601522</v>
      </c>
      <c r="Q56" s="79">
        <f>5/73*100</f>
        <v>6.8493150684931505</v>
      </c>
      <c r="R56" s="130">
        <f t="shared" si="5"/>
        <v>80.721615064402243</v>
      </c>
      <c r="S56" s="65"/>
      <c r="T56" s="52">
        <f>O56-R56</f>
        <v>19.278384935597757</v>
      </c>
      <c r="U56" s="54">
        <f>U57+U62+U63+U64+U65+U66+U67</f>
        <v>72268978</v>
      </c>
      <c r="V56" s="67">
        <f t="shared" si="6"/>
        <v>80.721615064402243</v>
      </c>
      <c r="W56" s="65"/>
      <c r="X56" s="68"/>
    </row>
    <row r="57" spans="2:24" ht="78.75" customHeight="1" x14ac:dyDescent="0.25">
      <c r="B57" s="74">
        <v>1</v>
      </c>
      <c r="C57" s="199" t="s">
        <v>127</v>
      </c>
      <c r="D57" s="164" t="s">
        <v>27</v>
      </c>
      <c r="E57" s="20" t="s">
        <v>129</v>
      </c>
      <c r="F57" s="20" t="s">
        <v>18</v>
      </c>
      <c r="G57" s="26">
        <v>1</v>
      </c>
      <c r="H57" s="26">
        <v>1</v>
      </c>
      <c r="I57" s="143">
        <v>70645000</v>
      </c>
      <c r="J57" s="26">
        <v>1</v>
      </c>
      <c r="K57" s="143">
        <v>49589000</v>
      </c>
      <c r="L57" s="26">
        <v>1</v>
      </c>
      <c r="M57" s="146">
        <v>194761000</v>
      </c>
      <c r="N57" s="26">
        <v>1</v>
      </c>
      <c r="O57" s="146">
        <v>100</v>
      </c>
      <c r="P57" s="146">
        <v>171227181</v>
      </c>
      <c r="Q57" s="143">
        <v>100</v>
      </c>
      <c r="R57" s="159">
        <f t="shared" si="5"/>
        <v>87.916564918027746</v>
      </c>
      <c r="S57" s="26"/>
      <c r="T57" s="143">
        <f t="shared" si="2"/>
        <v>12.083435081972254</v>
      </c>
      <c r="U57" s="157">
        <f>M57-P57</f>
        <v>23533819</v>
      </c>
      <c r="V57" s="149">
        <f>R57</f>
        <v>87.916564918027746</v>
      </c>
      <c r="W57" s="26"/>
      <c r="X57" s="11"/>
    </row>
    <row r="58" spans="2:24" ht="31.5" x14ac:dyDescent="0.25">
      <c r="B58" s="74"/>
      <c r="C58" s="200"/>
      <c r="D58" s="165"/>
      <c r="E58" s="20" t="s">
        <v>130</v>
      </c>
      <c r="F58" s="20" t="s">
        <v>18</v>
      </c>
      <c r="G58" s="26">
        <v>1</v>
      </c>
      <c r="H58" s="26">
        <v>1</v>
      </c>
      <c r="I58" s="144"/>
      <c r="J58" s="26">
        <v>1</v>
      </c>
      <c r="K58" s="144"/>
      <c r="L58" s="26">
        <v>1</v>
      </c>
      <c r="M58" s="147"/>
      <c r="N58" s="26">
        <v>1</v>
      </c>
      <c r="O58" s="147"/>
      <c r="P58" s="147"/>
      <c r="Q58" s="144"/>
      <c r="R58" s="182"/>
      <c r="S58" s="26"/>
      <c r="T58" s="144"/>
      <c r="U58" s="176"/>
      <c r="V58" s="177"/>
      <c r="W58" s="26"/>
      <c r="X58" s="11"/>
    </row>
    <row r="59" spans="2:24" ht="15.75" x14ac:dyDescent="0.25">
      <c r="B59" s="74"/>
      <c r="C59" s="200"/>
      <c r="D59" s="165"/>
      <c r="E59" s="80" t="s">
        <v>131</v>
      </c>
      <c r="F59" s="20" t="s">
        <v>18</v>
      </c>
      <c r="G59" s="26">
        <v>1</v>
      </c>
      <c r="H59" s="26">
        <v>1</v>
      </c>
      <c r="I59" s="144"/>
      <c r="J59" s="26">
        <v>1</v>
      </c>
      <c r="K59" s="144"/>
      <c r="L59" s="26">
        <v>1</v>
      </c>
      <c r="M59" s="147"/>
      <c r="N59" s="26">
        <v>1</v>
      </c>
      <c r="O59" s="147"/>
      <c r="P59" s="147"/>
      <c r="Q59" s="144"/>
      <c r="R59" s="182"/>
      <c r="S59" s="26"/>
      <c r="T59" s="144"/>
      <c r="U59" s="176"/>
      <c r="V59" s="177"/>
      <c r="W59" s="26"/>
      <c r="X59" s="11"/>
    </row>
    <row r="60" spans="2:24" ht="31.5" x14ac:dyDescent="0.25">
      <c r="B60" s="74"/>
      <c r="C60" s="200"/>
      <c r="D60" s="165"/>
      <c r="E60" s="20" t="s">
        <v>132</v>
      </c>
      <c r="F60" s="20" t="s">
        <v>18</v>
      </c>
      <c r="G60" s="26">
        <v>1</v>
      </c>
      <c r="H60" s="26">
        <v>1</v>
      </c>
      <c r="I60" s="144"/>
      <c r="J60" s="26">
        <v>1</v>
      </c>
      <c r="K60" s="144"/>
      <c r="L60" s="26">
        <v>1</v>
      </c>
      <c r="M60" s="147"/>
      <c r="N60" s="26">
        <v>1</v>
      </c>
      <c r="O60" s="147"/>
      <c r="P60" s="147"/>
      <c r="Q60" s="144"/>
      <c r="R60" s="182"/>
      <c r="S60" s="26"/>
      <c r="T60" s="144"/>
      <c r="U60" s="176"/>
      <c r="V60" s="177"/>
      <c r="W60" s="26"/>
      <c r="X60" s="11"/>
    </row>
    <row r="61" spans="2:24" ht="47.25" x14ac:dyDescent="0.25">
      <c r="B61" s="75"/>
      <c r="C61" s="201"/>
      <c r="D61" s="166"/>
      <c r="E61" s="20" t="s">
        <v>133</v>
      </c>
      <c r="F61" s="20" t="s">
        <v>18</v>
      </c>
      <c r="G61" s="26">
        <v>1</v>
      </c>
      <c r="H61" s="26">
        <v>1</v>
      </c>
      <c r="I61" s="145"/>
      <c r="J61" s="26">
        <v>1</v>
      </c>
      <c r="K61" s="145"/>
      <c r="L61" s="26">
        <v>1</v>
      </c>
      <c r="M61" s="148"/>
      <c r="N61" s="26">
        <v>1</v>
      </c>
      <c r="O61" s="148"/>
      <c r="P61" s="148"/>
      <c r="Q61" s="145"/>
      <c r="R61" s="160"/>
      <c r="S61" s="26"/>
      <c r="T61" s="145"/>
      <c r="U61" s="158"/>
      <c r="V61" s="150"/>
      <c r="W61" s="26"/>
      <c r="X61" s="11"/>
    </row>
    <row r="62" spans="2:24" ht="31.5" x14ac:dyDescent="0.25">
      <c r="B62" s="73">
        <v>2</v>
      </c>
      <c r="C62" s="20" t="s">
        <v>134</v>
      </c>
      <c r="D62" s="134" t="s">
        <v>135</v>
      </c>
      <c r="E62" s="20" t="s">
        <v>136</v>
      </c>
      <c r="F62" s="20" t="s">
        <v>18</v>
      </c>
      <c r="G62" s="26">
        <v>1</v>
      </c>
      <c r="H62" s="26">
        <v>1</v>
      </c>
      <c r="I62" s="59">
        <f>36184500/4</f>
        <v>9046125</v>
      </c>
      <c r="J62" s="26">
        <v>1</v>
      </c>
      <c r="K62" s="59">
        <f>14575000/4</f>
        <v>3643750</v>
      </c>
      <c r="L62" s="26">
        <v>1</v>
      </c>
      <c r="M62" s="59">
        <v>32112000</v>
      </c>
      <c r="N62" s="26">
        <v>1</v>
      </c>
      <c r="O62" s="59">
        <v>100</v>
      </c>
      <c r="P62" s="59">
        <v>23925000</v>
      </c>
      <c r="Q62" s="60">
        <v>0</v>
      </c>
      <c r="R62" s="129">
        <f t="shared" ref="R62:R66" si="7">P62/M62*100</f>
        <v>74.504857997010461</v>
      </c>
      <c r="S62" s="26"/>
      <c r="T62" s="59">
        <f t="shared" si="2"/>
        <v>25.495142002989539</v>
      </c>
      <c r="U62" s="62">
        <f>M62-P62</f>
        <v>8187000</v>
      </c>
      <c r="V62" s="61">
        <f>R62</f>
        <v>74.504857997010461</v>
      </c>
      <c r="W62" s="26"/>
      <c r="X62" s="11"/>
    </row>
    <row r="63" spans="2:24" ht="31.5" x14ac:dyDescent="0.25">
      <c r="B63" s="71">
        <v>3</v>
      </c>
      <c r="C63" s="20" t="s">
        <v>138</v>
      </c>
      <c r="D63" s="134" t="s">
        <v>137</v>
      </c>
      <c r="E63" s="20" t="s">
        <v>139</v>
      </c>
      <c r="F63" s="20" t="s">
        <v>18</v>
      </c>
      <c r="G63" s="26">
        <v>1</v>
      </c>
      <c r="H63" s="26">
        <v>1</v>
      </c>
      <c r="I63" s="59">
        <f>I62</f>
        <v>9046125</v>
      </c>
      <c r="J63" s="26">
        <v>1</v>
      </c>
      <c r="K63" s="59">
        <f t="shared" ref="K63:K65" si="8">14575000/4</f>
        <v>3643750</v>
      </c>
      <c r="L63" s="26">
        <v>1</v>
      </c>
      <c r="M63" s="59">
        <v>24713500</v>
      </c>
      <c r="N63" s="26">
        <v>1</v>
      </c>
      <c r="O63" s="59">
        <v>100</v>
      </c>
      <c r="P63" s="59">
        <v>22831500</v>
      </c>
      <c r="Q63" s="60">
        <v>0</v>
      </c>
      <c r="R63" s="129">
        <f t="shared" si="7"/>
        <v>92.384728994274383</v>
      </c>
      <c r="S63" s="26"/>
      <c r="T63" s="59">
        <f t="shared" si="2"/>
        <v>7.6152710057256172</v>
      </c>
      <c r="U63" s="62">
        <f t="shared" ref="U63:U65" si="9">M63-P63</f>
        <v>1882000</v>
      </c>
      <c r="V63" s="61">
        <f t="shared" ref="V63:V66" si="10">R63</f>
        <v>92.384728994274383</v>
      </c>
      <c r="W63" s="26"/>
      <c r="X63" s="18"/>
    </row>
    <row r="64" spans="2:24" ht="31.5" x14ac:dyDescent="0.25">
      <c r="B64" s="71">
        <v>4</v>
      </c>
      <c r="C64" s="20" t="s">
        <v>144</v>
      </c>
      <c r="D64" s="134" t="s">
        <v>140</v>
      </c>
      <c r="E64" s="20" t="s">
        <v>148</v>
      </c>
      <c r="F64" s="20" t="s">
        <v>18</v>
      </c>
      <c r="G64" s="26">
        <v>1</v>
      </c>
      <c r="H64" s="26">
        <v>1</v>
      </c>
      <c r="I64" s="59">
        <f t="shared" ref="I64:I65" si="11">I63</f>
        <v>9046125</v>
      </c>
      <c r="J64" s="26">
        <v>1</v>
      </c>
      <c r="K64" s="59">
        <f t="shared" si="8"/>
        <v>3643750</v>
      </c>
      <c r="L64" s="26">
        <v>1</v>
      </c>
      <c r="M64" s="59">
        <v>25607000</v>
      </c>
      <c r="N64" s="26">
        <v>1</v>
      </c>
      <c r="O64" s="59">
        <v>100</v>
      </c>
      <c r="P64" s="59">
        <v>13307000</v>
      </c>
      <c r="Q64" s="60">
        <v>0</v>
      </c>
      <c r="R64" s="129">
        <f t="shared" si="7"/>
        <v>51.966259225992893</v>
      </c>
      <c r="S64" s="26"/>
      <c r="T64" s="59">
        <f t="shared" si="2"/>
        <v>48.033740774007107</v>
      </c>
      <c r="U64" s="62">
        <f t="shared" si="9"/>
        <v>12300000</v>
      </c>
      <c r="V64" s="61">
        <f t="shared" si="10"/>
        <v>51.966259225992893</v>
      </c>
      <c r="W64" s="26"/>
      <c r="X64" s="11"/>
    </row>
    <row r="65" spans="2:24" ht="31.5" x14ac:dyDescent="0.25">
      <c r="B65" s="71">
        <v>5</v>
      </c>
      <c r="C65" s="20" t="s">
        <v>145</v>
      </c>
      <c r="D65" s="134" t="s">
        <v>141</v>
      </c>
      <c r="E65" s="20" t="s">
        <v>149</v>
      </c>
      <c r="F65" s="20" t="s">
        <v>18</v>
      </c>
      <c r="G65" s="26">
        <v>1</v>
      </c>
      <c r="H65" s="26">
        <v>1</v>
      </c>
      <c r="I65" s="59">
        <f t="shared" si="11"/>
        <v>9046125</v>
      </c>
      <c r="J65" s="26">
        <v>1</v>
      </c>
      <c r="K65" s="59">
        <f t="shared" si="8"/>
        <v>3643750</v>
      </c>
      <c r="L65" s="26">
        <v>1</v>
      </c>
      <c r="M65" s="59">
        <v>25737000</v>
      </c>
      <c r="N65" s="26">
        <v>1</v>
      </c>
      <c r="O65" s="59">
        <v>100</v>
      </c>
      <c r="P65" s="59">
        <v>19277000</v>
      </c>
      <c r="Q65" s="60">
        <v>0</v>
      </c>
      <c r="R65" s="129">
        <f t="shared" si="7"/>
        <v>74.899949489062436</v>
      </c>
      <c r="S65" s="26"/>
      <c r="T65" s="59">
        <f t="shared" si="2"/>
        <v>25.100050510937564</v>
      </c>
      <c r="U65" s="62">
        <f t="shared" si="9"/>
        <v>6460000</v>
      </c>
      <c r="V65" s="61">
        <f t="shared" si="10"/>
        <v>74.899949489062436</v>
      </c>
      <c r="W65" s="26"/>
      <c r="X65" s="11"/>
    </row>
    <row r="66" spans="2:24" ht="63" x14ac:dyDescent="0.25">
      <c r="B66" s="71">
        <v>6</v>
      </c>
      <c r="C66" s="20" t="s">
        <v>146</v>
      </c>
      <c r="D66" s="134" t="s">
        <v>142</v>
      </c>
      <c r="E66" s="20" t="s">
        <v>223</v>
      </c>
      <c r="F66" s="20" t="s">
        <v>18</v>
      </c>
      <c r="G66" s="26">
        <v>3</v>
      </c>
      <c r="H66" s="26">
        <v>3</v>
      </c>
      <c r="I66" s="59">
        <v>124400000</v>
      </c>
      <c r="J66" s="26">
        <v>3</v>
      </c>
      <c r="K66" s="59">
        <v>68154000</v>
      </c>
      <c r="L66" s="26">
        <v>5</v>
      </c>
      <c r="M66" s="59">
        <v>71940000</v>
      </c>
      <c r="N66" s="26">
        <v>5</v>
      </c>
      <c r="O66" s="59">
        <v>100</v>
      </c>
      <c r="P66" s="59">
        <v>52033841</v>
      </c>
      <c r="Q66" s="60">
        <v>0</v>
      </c>
      <c r="R66" s="129">
        <f t="shared" si="7"/>
        <v>72.329498192938559</v>
      </c>
      <c r="S66" s="26"/>
      <c r="T66" s="59">
        <f t="shared" si="2"/>
        <v>27.670501807061441</v>
      </c>
      <c r="U66" s="62">
        <f>M66-P66</f>
        <v>19906159</v>
      </c>
      <c r="V66" s="61">
        <f t="shared" si="10"/>
        <v>72.329498192938559</v>
      </c>
      <c r="W66" s="26"/>
      <c r="X66" s="11"/>
    </row>
    <row r="67" spans="2:24" ht="47.25" customHeight="1" x14ac:dyDescent="0.25">
      <c r="B67" s="191">
        <v>7</v>
      </c>
      <c r="C67" s="172" t="s">
        <v>147</v>
      </c>
      <c r="D67" s="164" t="s">
        <v>143</v>
      </c>
      <c r="E67" s="20" t="s">
        <v>28</v>
      </c>
      <c r="F67" s="20" t="s">
        <v>18</v>
      </c>
      <c r="G67" s="26">
        <v>4</v>
      </c>
      <c r="H67" s="26">
        <v>4</v>
      </c>
      <c r="I67" s="143">
        <v>68081000</v>
      </c>
      <c r="J67" s="26">
        <v>4</v>
      </c>
      <c r="K67" s="143">
        <f>4128000+1200000</f>
        <v>5328000</v>
      </c>
      <c r="L67" s="26">
        <v>4</v>
      </c>
      <c r="M67" s="143">
        <v>0</v>
      </c>
      <c r="N67" s="26">
        <v>4</v>
      </c>
      <c r="O67" s="143">
        <v>100</v>
      </c>
      <c r="P67" s="143">
        <v>0</v>
      </c>
      <c r="Q67" s="143">
        <v>0</v>
      </c>
      <c r="R67" s="183">
        <v>0</v>
      </c>
      <c r="S67" s="26"/>
      <c r="T67" s="143">
        <f t="shared" si="2"/>
        <v>100</v>
      </c>
      <c r="U67" s="157">
        <f>M67-Q67</f>
        <v>0</v>
      </c>
      <c r="V67" s="169">
        <f>R67</f>
        <v>0</v>
      </c>
      <c r="W67" s="26"/>
      <c r="X67" s="11"/>
    </row>
    <row r="68" spans="2:24" ht="51.75" customHeight="1" x14ac:dyDescent="0.25">
      <c r="B68" s="191"/>
      <c r="C68" s="174"/>
      <c r="D68" s="166"/>
      <c r="E68" s="20" t="s">
        <v>222</v>
      </c>
      <c r="F68" s="20">
        <v>100</v>
      </c>
      <c r="G68" s="26">
        <v>100</v>
      </c>
      <c r="H68" s="26">
        <v>100</v>
      </c>
      <c r="I68" s="145"/>
      <c r="J68" s="26">
        <v>0</v>
      </c>
      <c r="K68" s="145"/>
      <c r="L68" s="26">
        <v>50</v>
      </c>
      <c r="M68" s="145"/>
      <c r="N68" s="26">
        <v>50</v>
      </c>
      <c r="O68" s="145"/>
      <c r="P68" s="145"/>
      <c r="Q68" s="145"/>
      <c r="R68" s="184"/>
      <c r="S68" s="26"/>
      <c r="T68" s="145"/>
      <c r="U68" s="158"/>
      <c r="V68" s="171"/>
      <c r="W68" s="26"/>
      <c r="X68" s="11"/>
    </row>
    <row r="69" spans="2:24" s="64" customFormat="1" ht="94.5" x14ac:dyDescent="0.25">
      <c r="B69" s="70" t="s">
        <v>243</v>
      </c>
      <c r="C69" s="48" t="s">
        <v>151</v>
      </c>
      <c r="D69" s="137" t="s">
        <v>150</v>
      </c>
      <c r="E69" s="48" t="s">
        <v>225</v>
      </c>
      <c r="F69" s="48" t="s">
        <v>6</v>
      </c>
      <c r="G69" s="65">
        <v>100</v>
      </c>
      <c r="H69" s="65">
        <v>100</v>
      </c>
      <c r="I69" s="52">
        <f>I70+I71+I72</f>
        <v>3630690273</v>
      </c>
      <c r="J69" s="65">
        <v>100</v>
      </c>
      <c r="K69" s="52">
        <f>K70+K71+K72</f>
        <v>3908872740.1500001</v>
      </c>
      <c r="L69" s="65">
        <v>100</v>
      </c>
      <c r="M69" s="52">
        <f>M70+M71+M72</f>
        <v>4145775511</v>
      </c>
      <c r="N69" s="65">
        <v>100</v>
      </c>
      <c r="O69" s="52">
        <v>100</v>
      </c>
      <c r="P69" s="52">
        <f>P70+P71+P72</f>
        <v>4114055401</v>
      </c>
      <c r="Q69" s="79">
        <f>4/17*100</f>
        <v>23.52941176470588</v>
      </c>
      <c r="R69" s="130">
        <f t="shared" ref="R69:R77" si="12">P69/M69*100</f>
        <v>99.234881147909789</v>
      </c>
      <c r="S69" s="65"/>
      <c r="T69" s="52">
        <f t="shared" si="2"/>
        <v>0.76511885209021102</v>
      </c>
      <c r="U69" s="54">
        <f>U70+U71+U72</f>
        <v>31720110</v>
      </c>
      <c r="V69" s="67">
        <f>R69</f>
        <v>99.234881147909789</v>
      </c>
      <c r="W69" s="65"/>
      <c r="X69" s="68"/>
    </row>
    <row r="70" spans="2:24" ht="47.25" x14ac:dyDescent="0.25">
      <c r="B70" s="71">
        <v>1</v>
      </c>
      <c r="C70" s="20" t="s">
        <v>153</v>
      </c>
      <c r="D70" s="134" t="s">
        <v>152</v>
      </c>
      <c r="E70" s="20" t="s">
        <v>154</v>
      </c>
      <c r="F70" s="20" t="s">
        <v>23</v>
      </c>
      <c r="G70" s="26" t="s">
        <v>15</v>
      </c>
      <c r="H70" s="26" t="s">
        <v>15</v>
      </c>
      <c r="I70" s="59">
        <v>3618210273</v>
      </c>
      <c r="J70" s="26" t="s">
        <v>15</v>
      </c>
      <c r="K70" s="59">
        <v>3897553740.1500001</v>
      </c>
      <c r="L70" s="26">
        <v>12</v>
      </c>
      <c r="M70" s="59">
        <v>4078921511</v>
      </c>
      <c r="N70" s="26">
        <v>12</v>
      </c>
      <c r="O70" s="59">
        <v>100</v>
      </c>
      <c r="P70" s="59">
        <v>4047211401</v>
      </c>
      <c r="Q70" s="60">
        <v>25</v>
      </c>
      <c r="R70" s="129">
        <f t="shared" si="12"/>
        <v>99.222585923399492</v>
      </c>
      <c r="S70" s="26"/>
      <c r="T70" s="59">
        <f t="shared" si="2"/>
        <v>0.77741407660050754</v>
      </c>
      <c r="U70" s="62">
        <f>M70-P70</f>
        <v>31710110</v>
      </c>
      <c r="V70" s="61">
        <f t="shared" ref="V70:V76" si="13">R70</f>
        <v>99.222585923399492</v>
      </c>
      <c r="W70" s="26"/>
      <c r="X70" s="11"/>
    </row>
    <row r="71" spans="2:24" ht="63" x14ac:dyDescent="0.25">
      <c r="B71" s="71">
        <v>2</v>
      </c>
      <c r="C71" s="20" t="s">
        <v>157</v>
      </c>
      <c r="D71" s="134" t="s">
        <v>155</v>
      </c>
      <c r="E71" s="20" t="s">
        <v>160</v>
      </c>
      <c r="F71" s="20" t="s">
        <v>18</v>
      </c>
      <c r="G71" s="26">
        <v>1</v>
      </c>
      <c r="H71" s="26">
        <v>1</v>
      </c>
      <c r="I71" s="59">
        <v>6300000</v>
      </c>
      <c r="J71" s="26">
        <v>1</v>
      </c>
      <c r="K71" s="59">
        <v>6672000</v>
      </c>
      <c r="L71" s="26">
        <v>1</v>
      </c>
      <c r="M71" s="59">
        <v>6200000</v>
      </c>
      <c r="N71" s="26">
        <v>1</v>
      </c>
      <c r="O71" s="59">
        <v>100</v>
      </c>
      <c r="P71" s="59">
        <v>6200000</v>
      </c>
      <c r="Q71" s="60">
        <v>100</v>
      </c>
      <c r="R71" s="129">
        <f t="shared" si="12"/>
        <v>100</v>
      </c>
      <c r="S71" s="26"/>
      <c r="T71" s="59">
        <f t="shared" si="2"/>
        <v>0</v>
      </c>
      <c r="U71" s="62">
        <f>M71-P71</f>
        <v>0</v>
      </c>
      <c r="V71" s="61">
        <f t="shared" si="13"/>
        <v>100</v>
      </c>
      <c r="W71" s="26"/>
      <c r="X71" s="11"/>
    </row>
    <row r="72" spans="2:24" ht="78.75" x14ac:dyDescent="0.25">
      <c r="B72" s="71">
        <v>3</v>
      </c>
      <c r="C72" s="20" t="s">
        <v>158</v>
      </c>
      <c r="D72" s="134" t="s">
        <v>156</v>
      </c>
      <c r="E72" s="20" t="s">
        <v>159</v>
      </c>
      <c r="F72" s="20" t="s">
        <v>18</v>
      </c>
      <c r="G72" s="26">
        <v>4</v>
      </c>
      <c r="H72" s="26">
        <v>4</v>
      </c>
      <c r="I72" s="59">
        <v>6180000</v>
      </c>
      <c r="J72" s="26">
        <v>4</v>
      </c>
      <c r="K72" s="59">
        <v>4647000</v>
      </c>
      <c r="L72" s="26">
        <v>4</v>
      </c>
      <c r="M72" s="59">
        <v>60654000</v>
      </c>
      <c r="N72" s="26">
        <v>4</v>
      </c>
      <c r="O72" s="59">
        <v>100</v>
      </c>
      <c r="P72" s="59">
        <v>60644000</v>
      </c>
      <c r="Q72" s="60">
        <v>0</v>
      </c>
      <c r="R72" s="129">
        <f t="shared" si="12"/>
        <v>99.983513041184423</v>
      </c>
      <c r="S72" s="26"/>
      <c r="T72" s="59">
        <f t="shared" si="2"/>
        <v>1.6486958815576713E-2</v>
      </c>
      <c r="U72" s="62">
        <f>M72-P72</f>
        <v>10000</v>
      </c>
      <c r="V72" s="61">
        <f t="shared" si="13"/>
        <v>99.983513041184423</v>
      </c>
      <c r="W72" s="26"/>
      <c r="X72" s="18"/>
    </row>
    <row r="73" spans="2:24" s="64" customFormat="1" ht="47.25" x14ac:dyDescent="0.25">
      <c r="B73" s="70" t="s">
        <v>245</v>
      </c>
      <c r="C73" s="48" t="s">
        <v>162</v>
      </c>
      <c r="D73" s="137" t="s">
        <v>161</v>
      </c>
      <c r="E73" s="48" t="s">
        <v>165</v>
      </c>
      <c r="F73" s="48" t="s">
        <v>6</v>
      </c>
      <c r="G73" s="65" t="s">
        <v>15</v>
      </c>
      <c r="H73" s="65" t="s">
        <v>15</v>
      </c>
      <c r="I73" s="52">
        <f>I74</f>
        <v>43281070</v>
      </c>
      <c r="J73" s="65" t="s">
        <v>15</v>
      </c>
      <c r="K73" s="52">
        <f>K74</f>
        <v>17200000</v>
      </c>
      <c r="L73" s="65">
        <v>100</v>
      </c>
      <c r="M73" s="52">
        <f>M74</f>
        <v>48372000</v>
      </c>
      <c r="N73" s="65">
        <v>100</v>
      </c>
      <c r="O73" s="52">
        <v>100</v>
      </c>
      <c r="P73" s="52">
        <f>P74</f>
        <v>48362000</v>
      </c>
      <c r="Q73" s="66">
        <v>0</v>
      </c>
      <c r="R73" s="130">
        <f t="shared" si="12"/>
        <v>99.979326883320923</v>
      </c>
      <c r="S73" s="65"/>
      <c r="T73" s="52">
        <f t="shared" si="2"/>
        <v>2.0673116679077452E-2</v>
      </c>
      <c r="U73" s="54">
        <f>U74</f>
        <v>10000</v>
      </c>
      <c r="V73" s="67">
        <f t="shared" si="13"/>
        <v>99.979326883320923</v>
      </c>
      <c r="W73" s="65"/>
      <c r="X73" s="81"/>
    </row>
    <row r="74" spans="2:24" ht="63" x14ac:dyDescent="0.25">
      <c r="B74" s="73">
        <v>1</v>
      </c>
      <c r="C74" s="20" t="s">
        <v>163</v>
      </c>
      <c r="D74" s="134" t="s">
        <v>164</v>
      </c>
      <c r="E74" s="20" t="s">
        <v>26</v>
      </c>
      <c r="F74" s="20" t="s">
        <v>18</v>
      </c>
      <c r="G74" s="26">
        <v>3</v>
      </c>
      <c r="H74" s="26">
        <v>3</v>
      </c>
      <c r="I74" s="59">
        <v>43281070</v>
      </c>
      <c r="J74" s="26">
        <v>3</v>
      </c>
      <c r="K74" s="59">
        <v>17200000</v>
      </c>
      <c r="L74" s="26">
        <v>3</v>
      </c>
      <c r="M74" s="59">
        <v>48372000</v>
      </c>
      <c r="N74" s="26">
        <v>3</v>
      </c>
      <c r="O74" s="59">
        <v>100</v>
      </c>
      <c r="P74" s="59">
        <v>48362000</v>
      </c>
      <c r="Q74" s="60">
        <v>0</v>
      </c>
      <c r="R74" s="129">
        <f t="shared" si="12"/>
        <v>99.979326883320923</v>
      </c>
      <c r="S74" s="26"/>
      <c r="T74" s="59">
        <f t="shared" si="2"/>
        <v>2.0673116679077452E-2</v>
      </c>
      <c r="U74" s="62">
        <f t="shared" ref="U74:U95" si="14">M74-P74</f>
        <v>10000</v>
      </c>
      <c r="V74" s="61">
        <f t="shared" si="13"/>
        <v>99.979326883320923</v>
      </c>
      <c r="W74" s="26"/>
      <c r="X74" s="11"/>
    </row>
    <row r="75" spans="2:24" s="64" customFormat="1" ht="94.5" x14ac:dyDescent="0.25">
      <c r="B75" s="70" t="s">
        <v>250</v>
      </c>
      <c r="C75" s="48" t="s">
        <v>167</v>
      </c>
      <c r="D75" s="137" t="s">
        <v>166</v>
      </c>
      <c r="E75" s="48" t="s">
        <v>171</v>
      </c>
      <c r="F75" s="48" t="s">
        <v>6</v>
      </c>
      <c r="G75" s="65" t="s">
        <v>15</v>
      </c>
      <c r="H75" s="65" t="s">
        <v>15</v>
      </c>
      <c r="I75" s="52">
        <f>I76+I77+I80+I81+I82+I83</f>
        <v>576078385</v>
      </c>
      <c r="J75" s="65" t="s">
        <v>15</v>
      </c>
      <c r="K75" s="52">
        <f>K76+K77</f>
        <v>643733000</v>
      </c>
      <c r="L75" s="65">
        <v>100</v>
      </c>
      <c r="M75" s="52">
        <f>M76+M77+M80+M82+M83+M81</f>
        <v>432842703</v>
      </c>
      <c r="N75" s="65">
        <v>100</v>
      </c>
      <c r="O75" s="52">
        <v>100</v>
      </c>
      <c r="P75" s="52">
        <f>P76+P77+P80+P81+P82+P83</f>
        <v>408439179</v>
      </c>
      <c r="Q75" s="79">
        <f>Q77/4</f>
        <v>2.9411764705882351</v>
      </c>
      <c r="R75" s="130">
        <f t="shared" si="12"/>
        <v>94.362034099024655</v>
      </c>
      <c r="S75" s="65"/>
      <c r="T75" s="52">
        <f t="shared" si="2"/>
        <v>5.6379659009753453</v>
      </c>
      <c r="U75" s="54">
        <f>U76+U77+U80+U81+U82+U83</f>
        <v>24403524</v>
      </c>
      <c r="V75" s="67">
        <f t="shared" si="13"/>
        <v>94.362034099024655</v>
      </c>
      <c r="W75" s="65"/>
      <c r="X75" s="68"/>
    </row>
    <row r="76" spans="2:24" ht="47.25" x14ac:dyDescent="0.25">
      <c r="B76" s="71">
        <v>1</v>
      </c>
      <c r="C76" s="20" t="s">
        <v>169</v>
      </c>
      <c r="D76" s="134" t="s">
        <v>168</v>
      </c>
      <c r="E76" s="20" t="s">
        <v>170</v>
      </c>
      <c r="F76" s="20" t="s">
        <v>23</v>
      </c>
      <c r="G76" s="26">
        <v>12</v>
      </c>
      <c r="H76" s="26">
        <v>12</v>
      </c>
      <c r="I76" s="59">
        <v>5000000</v>
      </c>
      <c r="J76" s="26">
        <v>12</v>
      </c>
      <c r="K76" s="59">
        <v>5000000</v>
      </c>
      <c r="L76" s="26">
        <v>12</v>
      </c>
      <c r="M76" s="59">
        <v>7188021</v>
      </c>
      <c r="N76" s="26">
        <v>12</v>
      </c>
      <c r="O76" s="59">
        <v>100</v>
      </c>
      <c r="P76" s="59">
        <v>6845000</v>
      </c>
      <c r="Q76" s="60">
        <v>0</v>
      </c>
      <c r="R76" s="129">
        <f t="shared" si="12"/>
        <v>95.227879829510798</v>
      </c>
      <c r="S76" s="26"/>
      <c r="T76" s="59">
        <f t="shared" si="2"/>
        <v>4.7721201704892025</v>
      </c>
      <c r="U76" s="62">
        <f t="shared" si="14"/>
        <v>343021</v>
      </c>
      <c r="V76" s="61">
        <f t="shared" si="13"/>
        <v>95.227879829510798</v>
      </c>
      <c r="W76" s="26"/>
      <c r="X76" s="11"/>
    </row>
    <row r="77" spans="2:24" ht="63" customHeight="1" x14ac:dyDescent="0.25">
      <c r="B77" s="190">
        <v>2</v>
      </c>
      <c r="C77" s="172" t="s">
        <v>172</v>
      </c>
      <c r="D77" s="164" t="s">
        <v>173</v>
      </c>
      <c r="E77" s="20" t="s">
        <v>174</v>
      </c>
      <c r="F77" s="20" t="s">
        <v>23</v>
      </c>
      <c r="G77" s="26">
        <v>12</v>
      </c>
      <c r="H77" s="26">
        <v>12</v>
      </c>
      <c r="I77" s="143">
        <v>200000000</v>
      </c>
      <c r="J77" s="26">
        <v>12</v>
      </c>
      <c r="K77" s="143">
        <v>638733000</v>
      </c>
      <c r="L77" s="26">
        <v>12</v>
      </c>
      <c r="M77" s="143">
        <v>121382557</v>
      </c>
      <c r="N77" s="26">
        <v>12</v>
      </c>
      <c r="O77" s="143">
        <v>100</v>
      </c>
      <c r="P77" s="143">
        <v>121374164</v>
      </c>
      <c r="Q77" s="169">
        <f>2/17*100</f>
        <v>11.76470588235294</v>
      </c>
      <c r="R77" s="183">
        <f t="shared" si="12"/>
        <v>99.993085497449201</v>
      </c>
      <c r="S77" s="26"/>
      <c r="T77" s="143">
        <f t="shared" si="2"/>
        <v>6.9145025507992841E-3</v>
      </c>
      <c r="U77" s="157">
        <f t="shared" si="14"/>
        <v>8393</v>
      </c>
      <c r="V77" s="169">
        <f>R77</f>
        <v>99.993085497449201</v>
      </c>
      <c r="W77" s="26"/>
      <c r="X77" s="11"/>
    </row>
    <row r="78" spans="2:24" ht="47.25" x14ac:dyDescent="0.25">
      <c r="B78" s="191"/>
      <c r="C78" s="173"/>
      <c r="D78" s="165"/>
      <c r="E78" s="20" t="s">
        <v>29</v>
      </c>
      <c r="F78" s="20" t="s">
        <v>9</v>
      </c>
      <c r="G78" s="26">
        <v>0</v>
      </c>
      <c r="H78" s="26">
        <v>2</v>
      </c>
      <c r="I78" s="144"/>
      <c r="J78" s="26">
        <v>20</v>
      </c>
      <c r="K78" s="144"/>
      <c r="L78" s="26">
        <v>4</v>
      </c>
      <c r="M78" s="144"/>
      <c r="N78" s="26">
        <v>4</v>
      </c>
      <c r="O78" s="144"/>
      <c r="P78" s="144"/>
      <c r="Q78" s="170"/>
      <c r="R78" s="185"/>
      <c r="S78" s="26"/>
      <c r="T78" s="144"/>
      <c r="U78" s="176"/>
      <c r="V78" s="170"/>
      <c r="W78" s="26"/>
      <c r="X78" s="11"/>
    </row>
    <row r="79" spans="2:24" ht="47.25" x14ac:dyDescent="0.25">
      <c r="B79" s="192"/>
      <c r="C79" s="174"/>
      <c r="D79" s="166"/>
      <c r="E79" s="20" t="s">
        <v>224</v>
      </c>
      <c r="F79" s="20" t="s">
        <v>9</v>
      </c>
      <c r="G79" s="26">
        <v>0</v>
      </c>
      <c r="H79" s="26">
        <v>0</v>
      </c>
      <c r="I79" s="145"/>
      <c r="J79" s="26">
        <v>0</v>
      </c>
      <c r="K79" s="145"/>
      <c r="L79" s="26">
        <v>0</v>
      </c>
      <c r="M79" s="145"/>
      <c r="N79" s="26">
        <v>0</v>
      </c>
      <c r="O79" s="145"/>
      <c r="P79" s="145"/>
      <c r="Q79" s="171"/>
      <c r="R79" s="184"/>
      <c r="S79" s="26"/>
      <c r="T79" s="145"/>
      <c r="U79" s="158"/>
      <c r="V79" s="171"/>
      <c r="W79" s="26"/>
      <c r="X79" s="11"/>
    </row>
    <row r="80" spans="2:24" ht="47.25" x14ac:dyDescent="0.25">
      <c r="B80" s="71">
        <v>3</v>
      </c>
      <c r="C80" s="20" t="s">
        <v>176</v>
      </c>
      <c r="D80" s="134" t="s">
        <v>175</v>
      </c>
      <c r="E80" s="20" t="s">
        <v>177</v>
      </c>
      <c r="F80" s="20" t="s">
        <v>23</v>
      </c>
      <c r="G80" s="26">
        <v>12</v>
      </c>
      <c r="H80" s="26">
        <v>12</v>
      </c>
      <c r="I80" s="59">
        <v>45000000</v>
      </c>
      <c r="J80" s="26">
        <v>12</v>
      </c>
      <c r="K80" s="59">
        <v>50500000</v>
      </c>
      <c r="L80" s="26">
        <v>12</v>
      </c>
      <c r="M80" s="59">
        <v>65200000</v>
      </c>
      <c r="N80" s="26">
        <v>12</v>
      </c>
      <c r="O80" s="59">
        <v>100</v>
      </c>
      <c r="P80" s="59">
        <v>64560000</v>
      </c>
      <c r="Q80" s="60">
        <v>0</v>
      </c>
      <c r="R80" s="129">
        <f>P80/M80*100</f>
        <v>99.018404907975452</v>
      </c>
      <c r="S80" s="26"/>
      <c r="T80" s="59">
        <f t="shared" si="2"/>
        <v>0.98159509202454842</v>
      </c>
      <c r="U80" s="62">
        <f t="shared" si="14"/>
        <v>640000</v>
      </c>
      <c r="V80" s="61">
        <f>R80</f>
        <v>99.018404907975452</v>
      </c>
      <c r="W80" s="26"/>
      <c r="X80" s="11"/>
    </row>
    <row r="81" spans="2:24" ht="31.5" x14ac:dyDescent="0.25">
      <c r="B81" s="71">
        <v>4</v>
      </c>
      <c r="C81" s="20" t="s">
        <v>179</v>
      </c>
      <c r="D81" s="134" t="s">
        <v>178</v>
      </c>
      <c r="E81" s="20" t="s">
        <v>180</v>
      </c>
      <c r="F81" s="20" t="s">
        <v>23</v>
      </c>
      <c r="G81" s="26">
        <v>12</v>
      </c>
      <c r="H81" s="26">
        <v>12</v>
      </c>
      <c r="I81" s="59">
        <v>25000000</v>
      </c>
      <c r="J81" s="26">
        <v>12</v>
      </c>
      <c r="K81" s="59">
        <v>30000000</v>
      </c>
      <c r="L81" s="26">
        <v>12</v>
      </c>
      <c r="M81" s="59">
        <v>28833243</v>
      </c>
      <c r="N81" s="26">
        <v>12</v>
      </c>
      <c r="O81" s="59">
        <v>100</v>
      </c>
      <c r="P81" s="59">
        <v>28677000</v>
      </c>
      <c r="Q81" s="60">
        <v>0</v>
      </c>
      <c r="R81" s="129">
        <f>P81/M81*100</f>
        <v>99.458115065308476</v>
      </c>
      <c r="S81" s="26"/>
      <c r="T81" s="59">
        <f t="shared" si="2"/>
        <v>0.54188493469152377</v>
      </c>
      <c r="U81" s="62">
        <f t="shared" si="14"/>
        <v>156243</v>
      </c>
      <c r="V81" s="61">
        <f t="shared" ref="V81:V88" si="15">R81</f>
        <v>99.458115065308476</v>
      </c>
      <c r="W81" s="26"/>
      <c r="X81" s="11"/>
    </row>
    <row r="82" spans="2:24" ht="47.25" x14ac:dyDescent="0.25">
      <c r="B82" s="71">
        <v>5</v>
      </c>
      <c r="C82" s="20" t="s">
        <v>182</v>
      </c>
      <c r="D82" s="134" t="s">
        <v>181</v>
      </c>
      <c r="E82" s="20" t="s">
        <v>185</v>
      </c>
      <c r="F82" s="20" t="s">
        <v>23</v>
      </c>
      <c r="G82" s="26">
        <v>12</v>
      </c>
      <c r="H82" s="26">
        <v>12</v>
      </c>
      <c r="I82" s="59">
        <v>10000000</v>
      </c>
      <c r="J82" s="26">
        <v>12</v>
      </c>
      <c r="K82" s="59">
        <v>12000000</v>
      </c>
      <c r="L82" s="26">
        <v>12</v>
      </c>
      <c r="M82" s="59">
        <v>7288882</v>
      </c>
      <c r="N82" s="26">
        <v>12</v>
      </c>
      <c r="O82" s="59">
        <v>100</v>
      </c>
      <c r="P82" s="59">
        <v>7224000</v>
      </c>
      <c r="Q82" s="82">
        <v>0</v>
      </c>
      <c r="R82" s="129">
        <f>P82/M82*100</f>
        <v>99.109849768455575</v>
      </c>
      <c r="S82" s="26"/>
      <c r="T82" s="59">
        <f t="shared" si="2"/>
        <v>0.89015023154442474</v>
      </c>
      <c r="U82" s="62">
        <f t="shared" si="14"/>
        <v>64882</v>
      </c>
      <c r="V82" s="61">
        <f t="shared" si="15"/>
        <v>99.109849768455575</v>
      </c>
      <c r="W82" s="26"/>
      <c r="X82" s="11"/>
    </row>
    <row r="83" spans="2:24" ht="63" x14ac:dyDescent="0.25">
      <c r="B83" s="71">
        <v>6</v>
      </c>
      <c r="C83" s="20" t="s">
        <v>184</v>
      </c>
      <c r="D83" s="134" t="s">
        <v>183</v>
      </c>
      <c r="E83" s="20" t="s">
        <v>186</v>
      </c>
      <c r="F83" s="20" t="s">
        <v>23</v>
      </c>
      <c r="G83" s="26">
        <v>12</v>
      </c>
      <c r="H83" s="26">
        <v>12</v>
      </c>
      <c r="I83" s="59">
        <v>291078385</v>
      </c>
      <c r="J83" s="26">
        <v>12</v>
      </c>
      <c r="K83" s="59">
        <v>126202000</v>
      </c>
      <c r="L83" s="26">
        <v>12</v>
      </c>
      <c r="M83" s="59">
        <v>202950000</v>
      </c>
      <c r="N83" s="26">
        <v>12</v>
      </c>
      <c r="O83" s="59">
        <v>100</v>
      </c>
      <c r="P83" s="59">
        <v>179759015</v>
      </c>
      <c r="Q83" s="59">
        <v>0</v>
      </c>
      <c r="R83" s="129">
        <f>P83/M83*100</f>
        <v>88.573054939640301</v>
      </c>
      <c r="S83" s="26"/>
      <c r="T83" s="59">
        <f t="shared" si="2"/>
        <v>11.426945060359699</v>
      </c>
      <c r="U83" s="62">
        <f t="shared" si="14"/>
        <v>23190985</v>
      </c>
      <c r="V83" s="61">
        <f t="shared" si="15"/>
        <v>88.573054939640301</v>
      </c>
      <c r="W83" s="26"/>
      <c r="X83" s="11"/>
    </row>
    <row r="84" spans="2:24" s="64" customFormat="1" ht="47.25" x14ac:dyDescent="0.25">
      <c r="B84" s="70" t="s">
        <v>251</v>
      </c>
      <c r="C84" s="48" t="s">
        <v>188</v>
      </c>
      <c r="D84" s="137" t="s">
        <v>187</v>
      </c>
      <c r="E84" s="48" t="s">
        <v>192</v>
      </c>
      <c r="F84" s="48" t="s">
        <v>6</v>
      </c>
      <c r="G84" s="65" t="s">
        <v>15</v>
      </c>
      <c r="H84" s="65" t="s">
        <v>15</v>
      </c>
      <c r="I84" s="52">
        <f>I85</f>
        <v>0</v>
      </c>
      <c r="J84" s="65" t="s">
        <v>15</v>
      </c>
      <c r="K84" s="52">
        <f>K85</f>
        <v>2500000</v>
      </c>
      <c r="L84" s="65">
        <v>100</v>
      </c>
      <c r="M84" s="52">
        <v>0</v>
      </c>
      <c r="N84" s="65">
        <v>100</v>
      </c>
      <c r="O84" s="52">
        <v>100</v>
      </c>
      <c r="P84" s="52">
        <f>P85</f>
        <v>0</v>
      </c>
      <c r="Q84" s="59">
        <f>Q85</f>
        <v>0</v>
      </c>
      <c r="R84" s="130">
        <v>0</v>
      </c>
      <c r="S84" s="65"/>
      <c r="T84" s="52">
        <f t="shared" ref="T84:T95" si="16">O84-R84</f>
        <v>100</v>
      </c>
      <c r="U84" s="54">
        <f>U85</f>
        <v>0</v>
      </c>
      <c r="V84" s="67">
        <f t="shared" si="15"/>
        <v>0</v>
      </c>
      <c r="W84" s="65"/>
      <c r="X84" s="68"/>
    </row>
    <row r="85" spans="2:24" ht="31.5" x14ac:dyDescent="0.25">
      <c r="B85" s="71">
        <v>1</v>
      </c>
      <c r="C85" s="20" t="s">
        <v>189</v>
      </c>
      <c r="D85" s="134" t="s">
        <v>190</v>
      </c>
      <c r="E85" s="20" t="s">
        <v>191</v>
      </c>
      <c r="F85" s="20" t="s">
        <v>9</v>
      </c>
      <c r="G85" s="26">
        <v>0</v>
      </c>
      <c r="H85" s="26">
        <v>0</v>
      </c>
      <c r="I85" s="59">
        <v>0</v>
      </c>
      <c r="J85" s="26">
        <v>1</v>
      </c>
      <c r="K85" s="59">
        <v>2500000</v>
      </c>
      <c r="L85" s="26">
        <v>0</v>
      </c>
      <c r="M85" s="59">
        <v>0</v>
      </c>
      <c r="N85" s="26">
        <v>0</v>
      </c>
      <c r="O85" s="59">
        <v>100</v>
      </c>
      <c r="P85" s="59">
        <v>0</v>
      </c>
      <c r="Q85" s="59"/>
      <c r="R85" s="129">
        <v>0</v>
      </c>
      <c r="S85" s="26"/>
      <c r="T85" s="59">
        <f t="shared" si="16"/>
        <v>100</v>
      </c>
      <c r="U85" s="62">
        <f t="shared" si="14"/>
        <v>0</v>
      </c>
      <c r="V85" s="61">
        <f t="shared" si="15"/>
        <v>0</v>
      </c>
      <c r="W85" s="26"/>
      <c r="X85" s="11"/>
    </row>
    <row r="86" spans="2:24" s="64" customFormat="1" ht="78.75" x14ac:dyDescent="0.25">
      <c r="B86" s="70" t="s">
        <v>252</v>
      </c>
      <c r="C86" s="48" t="s">
        <v>194</v>
      </c>
      <c r="D86" s="137" t="s">
        <v>193</v>
      </c>
      <c r="E86" s="48" t="s">
        <v>201</v>
      </c>
      <c r="F86" s="48" t="s">
        <v>6</v>
      </c>
      <c r="G86" s="65" t="s">
        <v>15</v>
      </c>
      <c r="H86" s="65" t="s">
        <v>15</v>
      </c>
      <c r="I86" s="52">
        <f>I87+I88+I89</f>
        <v>400000000</v>
      </c>
      <c r="J86" s="65" t="s">
        <v>15</v>
      </c>
      <c r="K86" s="52">
        <f>K87+K88+K89</f>
        <v>551189122</v>
      </c>
      <c r="L86" s="65">
        <v>100</v>
      </c>
      <c r="M86" s="52">
        <f>M87+M88+M89</f>
        <v>566300000</v>
      </c>
      <c r="N86" s="65">
        <v>100</v>
      </c>
      <c r="O86" s="52">
        <v>100</v>
      </c>
      <c r="P86" s="52">
        <f>P87+P88+P89</f>
        <v>437167063</v>
      </c>
      <c r="Q86" s="66">
        <v>0</v>
      </c>
      <c r="R86" s="130">
        <f>P86/M86*100</f>
        <v>77.19707981635176</v>
      </c>
      <c r="S86" s="65"/>
      <c r="T86" s="52">
        <f t="shared" si="16"/>
        <v>22.80292018364824</v>
      </c>
      <c r="U86" s="54">
        <f>U87+U88+U89</f>
        <v>129132937</v>
      </c>
      <c r="V86" s="67">
        <f t="shared" si="15"/>
        <v>77.19707981635176</v>
      </c>
      <c r="W86" s="65"/>
      <c r="X86" s="68"/>
    </row>
    <row r="87" spans="2:24" ht="15.75" x14ac:dyDescent="0.25">
      <c r="B87" s="71">
        <v>1</v>
      </c>
      <c r="C87" s="20" t="s">
        <v>196</v>
      </c>
      <c r="D87" s="134" t="s">
        <v>195</v>
      </c>
      <c r="E87" s="20" t="s">
        <v>199</v>
      </c>
      <c r="F87" s="20" t="s">
        <v>200</v>
      </c>
      <c r="G87" s="26">
        <v>0</v>
      </c>
      <c r="H87" s="26">
        <v>0</v>
      </c>
      <c r="I87" s="59">
        <v>0</v>
      </c>
      <c r="J87" s="26">
        <v>0</v>
      </c>
      <c r="K87" s="59">
        <v>0</v>
      </c>
      <c r="L87" s="26">
        <v>495</v>
      </c>
      <c r="M87" s="59">
        <v>4950000</v>
      </c>
      <c r="N87" s="26">
        <v>495</v>
      </c>
      <c r="O87" s="59">
        <v>100</v>
      </c>
      <c r="P87" s="59">
        <v>4950000</v>
      </c>
      <c r="Q87" s="60">
        <v>0</v>
      </c>
      <c r="R87" s="129">
        <f>P87/M87*100</f>
        <v>100</v>
      </c>
      <c r="S87" s="26"/>
      <c r="T87" s="59">
        <f t="shared" si="16"/>
        <v>0</v>
      </c>
      <c r="U87" s="62">
        <f t="shared" si="14"/>
        <v>0</v>
      </c>
      <c r="V87" s="61">
        <f t="shared" si="15"/>
        <v>100</v>
      </c>
      <c r="W87" s="26"/>
      <c r="X87" s="11"/>
    </row>
    <row r="88" spans="2:24" ht="47.25" x14ac:dyDescent="0.25">
      <c r="B88" s="71">
        <v>2</v>
      </c>
      <c r="C88" s="20" t="s">
        <v>198</v>
      </c>
      <c r="D88" s="134" t="s">
        <v>197</v>
      </c>
      <c r="E88" s="20" t="s">
        <v>202</v>
      </c>
      <c r="F88" s="20" t="s">
        <v>23</v>
      </c>
      <c r="G88" s="26">
        <v>12</v>
      </c>
      <c r="H88" s="26">
        <v>12</v>
      </c>
      <c r="I88" s="59">
        <v>280000000</v>
      </c>
      <c r="J88" s="26">
        <v>12</v>
      </c>
      <c r="K88" s="59">
        <f>280000000+153989122</f>
        <v>433989122</v>
      </c>
      <c r="L88" s="26">
        <v>12</v>
      </c>
      <c r="M88" s="59">
        <v>362910000</v>
      </c>
      <c r="N88" s="26">
        <v>12</v>
      </c>
      <c r="O88" s="59">
        <v>100</v>
      </c>
      <c r="P88" s="59">
        <v>270817063</v>
      </c>
      <c r="Q88" s="60">
        <v>0</v>
      </c>
      <c r="R88" s="129">
        <f>P88/M88*100</f>
        <v>74.623753272161139</v>
      </c>
      <c r="S88" s="26"/>
      <c r="T88" s="59">
        <f t="shared" si="16"/>
        <v>25.376246727838861</v>
      </c>
      <c r="U88" s="62">
        <f t="shared" si="14"/>
        <v>92092937</v>
      </c>
      <c r="V88" s="61">
        <f t="shared" si="15"/>
        <v>74.623753272161139</v>
      </c>
      <c r="W88" s="26"/>
      <c r="X88" s="11"/>
    </row>
    <row r="89" spans="2:24" ht="24" customHeight="1" x14ac:dyDescent="0.25">
      <c r="B89" s="190">
        <v>3</v>
      </c>
      <c r="C89" s="172" t="s">
        <v>205</v>
      </c>
      <c r="D89" s="164" t="s">
        <v>204</v>
      </c>
      <c r="E89" s="20" t="s">
        <v>206</v>
      </c>
      <c r="F89" s="20" t="s">
        <v>23</v>
      </c>
      <c r="G89" s="26">
        <v>12</v>
      </c>
      <c r="H89" s="26">
        <v>12</v>
      </c>
      <c r="I89" s="143">
        <v>120000000</v>
      </c>
      <c r="J89" s="26">
        <v>12</v>
      </c>
      <c r="K89" s="143">
        <f>100000000+18000000-800000</f>
        <v>117200000</v>
      </c>
      <c r="L89" s="26">
        <v>12</v>
      </c>
      <c r="M89" s="146">
        <v>198440000</v>
      </c>
      <c r="N89" s="26">
        <v>12</v>
      </c>
      <c r="O89" s="146">
        <v>100</v>
      </c>
      <c r="P89" s="146">
        <v>161400000</v>
      </c>
      <c r="Q89" s="143">
        <v>0</v>
      </c>
      <c r="R89" s="159">
        <f>P89/M89*100</f>
        <v>81.334408385406164</v>
      </c>
      <c r="S89" s="26"/>
      <c r="T89" s="143">
        <f t="shared" si="16"/>
        <v>18.665591614593836</v>
      </c>
      <c r="U89" s="157">
        <f t="shared" si="14"/>
        <v>37040000</v>
      </c>
      <c r="V89" s="149">
        <f>R89</f>
        <v>81.334408385406164</v>
      </c>
      <c r="W89" s="26"/>
      <c r="X89" s="11"/>
    </row>
    <row r="90" spans="2:24" ht="21" customHeight="1" x14ac:dyDescent="0.25">
      <c r="B90" s="191"/>
      <c r="C90" s="173"/>
      <c r="D90" s="165"/>
      <c r="E90" s="20" t="s">
        <v>207</v>
      </c>
      <c r="F90" s="20" t="s">
        <v>23</v>
      </c>
      <c r="G90" s="26">
        <v>12</v>
      </c>
      <c r="H90" s="26">
        <v>12</v>
      </c>
      <c r="I90" s="144"/>
      <c r="J90" s="26">
        <v>12</v>
      </c>
      <c r="K90" s="144"/>
      <c r="L90" s="26">
        <v>12</v>
      </c>
      <c r="M90" s="147"/>
      <c r="N90" s="26">
        <v>12</v>
      </c>
      <c r="O90" s="147"/>
      <c r="P90" s="147"/>
      <c r="Q90" s="144"/>
      <c r="R90" s="182"/>
      <c r="S90" s="26"/>
      <c r="T90" s="144"/>
      <c r="U90" s="176"/>
      <c r="V90" s="177"/>
      <c r="W90" s="26"/>
      <c r="X90" s="11"/>
    </row>
    <row r="91" spans="2:24" ht="14.25" customHeight="1" x14ac:dyDescent="0.25">
      <c r="B91" s="192"/>
      <c r="C91" s="174"/>
      <c r="D91" s="166"/>
      <c r="E91" s="20" t="s">
        <v>203</v>
      </c>
      <c r="F91" s="20" t="s">
        <v>16</v>
      </c>
      <c r="G91" s="26">
        <v>0</v>
      </c>
      <c r="H91" s="26">
        <v>0</v>
      </c>
      <c r="I91" s="145"/>
      <c r="J91" s="26">
        <v>0</v>
      </c>
      <c r="K91" s="145"/>
      <c r="L91" s="26">
        <v>2</v>
      </c>
      <c r="M91" s="148"/>
      <c r="N91" s="26">
        <v>2</v>
      </c>
      <c r="O91" s="148"/>
      <c r="P91" s="148"/>
      <c r="Q91" s="145"/>
      <c r="R91" s="160"/>
      <c r="S91" s="26"/>
      <c r="T91" s="145"/>
      <c r="U91" s="158"/>
      <c r="V91" s="150"/>
      <c r="W91" s="26"/>
      <c r="X91" s="11"/>
    </row>
    <row r="92" spans="2:24" s="64" customFormat="1" ht="63" x14ac:dyDescent="0.25">
      <c r="B92" s="72" t="s">
        <v>253</v>
      </c>
      <c r="C92" s="48" t="s">
        <v>209</v>
      </c>
      <c r="D92" s="137" t="s">
        <v>208</v>
      </c>
      <c r="E92" s="48" t="s">
        <v>214</v>
      </c>
      <c r="F92" s="48" t="s">
        <v>6</v>
      </c>
      <c r="G92" s="65">
        <v>100</v>
      </c>
      <c r="H92" s="65">
        <v>100</v>
      </c>
      <c r="I92" s="52">
        <f>I93+I95</f>
        <v>697341715</v>
      </c>
      <c r="J92" s="65">
        <v>100</v>
      </c>
      <c r="K92" s="52">
        <f>K93+K95</f>
        <v>290713400</v>
      </c>
      <c r="L92" s="65">
        <v>100</v>
      </c>
      <c r="M92" s="52">
        <f>M93+M95</f>
        <v>461817216</v>
      </c>
      <c r="N92" s="65">
        <v>100</v>
      </c>
      <c r="O92" s="52">
        <v>100</v>
      </c>
      <c r="P92" s="52">
        <f>P93+P95</f>
        <v>458813000</v>
      </c>
      <c r="Q92" s="79">
        <f>Q93</f>
        <v>12.5</v>
      </c>
      <c r="R92" s="130">
        <f>P92/M92*100</f>
        <v>99.349479426942793</v>
      </c>
      <c r="S92" s="65"/>
      <c r="T92" s="52">
        <f t="shared" si="16"/>
        <v>0.65052057305720723</v>
      </c>
      <c r="U92" s="54">
        <f>U93+U95</f>
        <v>3004216</v>
      </c>
      <c r="V92" s="67">
        <f>R92</f>
        <v>99.349479426942793</v>
      </c>
      <c r="W92" s="65"/>
      <c r="X92" s="68"/>
    </row>
    <row r="93" spans="2:24" ht="157.5" customHeight="1" x14ac:dyDescent="0.25">
      <c r="B93" s="190">
        <v>1</v>
      </c>
      <c r="C93" s="172" t="s">
        <v>211</v>
      </c>
      <c r="D93" s="164" t="s">
        <v>210</v>
      </c>
      <c r="E93" s="20" t="s">
        <v>212</v>
      </c>
      <c r="F93" s="20" t="s">
        <v>9</v>
      </c>
      <c r="G93" s="26">
        <v>8</v>
      </c>
      <c r="H93" s="26">
        <v>8</v>
      </c>
      <c r="I93" s="143">
        <f>206591000+190750715</f>
        <v>397341715</v>
      </c>
      <c r="J93" s="26">
        <v>8</v>
      </c>
      <c r="K93" s="143">
        <v>190000000</v>
      </c>
      <c r="L93" s="26">
        <v>8</v>
      </c>
      <c r="M93" s="146">
        <v>321624216</v>
      </c>
      <c r="N93" s="26">
        <v>8</v>
      </c>
      <c r="O93" s="146">
        <v>100</v>
      </c>
      <c r="P93" s="146">
        <v>321619000</v>
      </c>
      <c r="Q93" s="169">
        <f>2/16*100</f>
        <v>12.5</v>
      </c>
      <c r="R93" s="159">
        <f>P93/M93*100</f>
        <v>99.998378231569475</v>
      </c>
      <c r="S93" s="26"/>
      <c r="T93" s="143">
        <f t="shared" si="16"/>
        <v>1.6217684305246394E-3</v>
      </c>
      <c r="U93" s="157">
        <f t="shared" si="14"/>
        <v>5216</v>
      </c>
      <c r="V93" s="149">
        <f>R93</f>
        <v>99.998378231569475</v>
      </c>
      <c r="W93" s="26"/>
      <c r="X93" s="11"/>
    </row>
    <row r="94" spans="2:24" ht="78.75" x14ac:dyDescent="0.25">
      <c r="B94" s="192"/>
      <c r="C94" s="174"/>
      <c r="D94" s="166"/>
      <c r="E94" s="20" t="s">
        <v>213</v>
      </c>
      <c r="F94" s="20" t="s">
        <v>9</v>
      </c>
      <c r="G94" s="26">
        <v>8</v>
      </c>
      <c r="H94" s="26">
        <v>8</v>
      </c>
      <c r="I94" s="145"/>
      <c r="J94" s="26">
        <v>8</v>
      </c>
      <c r="K94" s="145"/>
      <c r="L94" s="26">
        <v>8</v>
      </c>
      <c r="M94" s="148"/>
      <c r="N94" s="26">
        <v>8</v>
      </c>
      <c r="O94" s="148"/>
      <c r="P94" s="148"/>
      <c r="Q94" s="171"/>
      <c r="R94" s="160"/>
      <c r="S94" s="26"/>
      <c r="T94" s="145"/>
      <c r="U94" s="158"/>
      <c r="V94" s="150"/>
      <c r="W94" s="26"/>
      <c r="X94" s="11"/>
    </row>
    <row r="95" spans="2:24" ht="78.75" customHeight="1" x14ac:dyDescent="0.25">
      <c r="B95" s="190">
        <v>2</v>
      </c>
      <c r="C95" s="172" t="s">
        <v>216</v>
      </c>
      <c r="D95" s="164" t="s">
        <v>215</v>
      </c>
      <c r="E95" s="20" t="s">
        <v>217</v>
      </c>
      <c r="F95" s="20" t="s">
        <v>9</v>
      </c>
      <c r="G95" s="26">
        <v>1</v>
      </c>
      <c r="H95" s="26">
        <v>1</v>
      </c>
      <c r="I95" s="143">
        <f>200000000+100000000</f>
        <v>300000000</v>
      </c>
      <c r="J95" s="26">
        <v>1</v>
      </c>
      <c r="K95" s="143">
        <v>100713400</v>
      </c>
      <c r="L95" s="26">
        <v>1</v>
      </c>
      <c r="M95" s="146">
        <v>140193000</v>
      </c>
      <c r="N95" s="26">
        <v>1</v>
      </c>
      <c r="O95" s="146">
        <v>100</v>
      </c>
      <c r="P95" s="146">
        <v>137194000</v>
      </c>
      <c r="Q95" s="143">
        <v>0</v>
      </c>
      <c r="R95" s="159">
        <f>P95/M95*100</f>
        <v>97.86080617434537</v>
      </c>
      <c r="S95" s="26"/>
      <c r="T95" s="143">
        <f t="shared" si="16"/>
        <v>2.1391938256546297</v>
      </c>
      <c r="U95" s="157">
        <f t="shared" si="14"/>
        <v>2999000</v>
      </c>
      <c r="V95" s="149">
        <f>R95</f>
        <v>97.86080617434537</v>
      </c>
      <c r="W95" s="26"/>
      <c r="X95" s="11"/>
    </row>
    <row r="96" spans="2:24" ht="47.25" x14ac:dyDescent="0.25">
      <c r="B96" s="191"/>
      <c r="C96" s="173"/>
      <c r="D96" s="165"/>
      <c r="E96" s="20" t="s">
        <v>24</v>
      </c>
      <c r="F96" s="20" t="s">
        <v>9</v>
      </c>
      <c r="G96" s="26">
        <v>85</v>
      </c>
      <c r="H96" s="26">
        <v>85</v>
      </c>
      <c r="I96" s="144"/>
      <c r="J96" s="26">
        <v>85</v>
      </c>
      <c r="K96" s="144"/>
      <c r="L96" s="26">
        <v>85</v>
      </c>
      <c r="M96" s="147"/>
      <c r="N96" s="26">
        <v>85</v>
      </c>
      <c r="O96" s="147"/>
      <c r="P96" s="147"/>
      <c r="Q96" s="144"/>
      <c r="R96" s="182"/>
      <c r="S96" s="26"/>
      <c r="T96" s="144"/>
      <c r="U96" s="176"/>
      <c r="V96" s="177"/>
      <c r="W96" s="26"/>
      <c r="X96" s="11"/>
    </row>
    <row r="97" spans="2:24" ht="63" x14ac:dyDescent="0.25">
      <c r="B97" s="192"/>
      <c r="C97" s="174"/>
      <c r="D97" s="166"/>
      <c r="E97" s="20" t="s">
        <v>25</v>
      </c>
      <c r="F97" s="20" t="s">
        <v>9</v>
      </c>
      <c r="G97" s="26">
        <v>40</v>
      </c>
      <c r="H97" s="26">
        <v>40</v>
      </c>
      <c r="I97" s="145"/>
      <c r="J97" s="26">
        <v>40</v>
      </c>
      <c r="K97" s="145"/>
      <c r="L97" s="26">
        <v>40</v>
      </c>
      <c r="M97" s="148"/>
      <c r="N97" s="26">
        <v>40</v>
      </c>
      <c r="O97" s="148"/>
      <c r="P97" s="148"/>
      <c r="Q97" s="145"/>
      <c r="R97" s="160"/>
      <c r="S97" s="26"/>
      <c r="T97" s="145"/>
      <c r="U97" s="158"/>
      <c r="V97" s="150"/>
      <c r="W97" s="26"/>
      <c r="X97" s="11"/>
    </row>
    <row r="99" spans="2:24" ht="18.75" customHeight="1" x14ac:dyDescent="0.25">
      <c r="T99" s="178" t="s">
        <v>285</v>
      </c>
      <c r="U99" s="178"/>
      <c r="V99" s="178"/>
      <c r="W99" s="178"/>
    </row>
    <row r="100" spans="2:24" x14ac:dyDescent="0.25">
      <c r="T100" s="179" t="s">
        <v>226</v>
      </c>
      <c r="U100" s="179"/>
      <c r="V100" s="179"/>
      <c r="W100" s="179"/>
    </row>
    <row r="101" spans="2:24" x14ac:dyDescent="0.25">
      <c r="T101" s="179" t="s">
        <v>227</v>
      </c>
      <c r="U101" s="179"/>
      <c r="V101" s="179"/>
      <c r="W101" s="179"/>
    </row>
    <row r="102" spans="2:24" x14ac:dyDescent="0.25">
      <c r="T102" s="83"/>
      <c r="U102" s="83"/>
      <c r="V102" s="83"/>
      <c r="W102" s="83"/>
    </row>
    <row r="103" spans="2:24" x14ac:dyDescent="0.25">
      <c r="T103" s="83"/>
      <c r="U103" s="83"/>
      <c r="V103" s="83"/>
      <c r="W103" s="83"/>
    </row>
    <row r="104" spans="2:24" x14ac:dyDescent="0.25">
      <c r="T104" s="180"/>
      <c r="U104" s="180"/>
      <c r="V104" s="180"/>
      <c r="W104" s="180"/>
    </row>
    <row r="105" spans="2:24" x14ac:dyDescent="0.25">
      <c r="T105" s="180"/>
      <c r="U105" s="180"/>
      <c r="V105" s="180"/>
      <c r="W105" s="180"/>
    </row>
    <row r="106" spans="2:24" x14ac:dyDescent="0.25">
      <c r="T106" s="181" t="s">
        <v>228</v>
      </c>
      <c r="U106" s="181"/>
      <c r="V106" s="181"/>
      <c r="W106" s="181"/>
    </row>
    <row r="107" spans="2:24" x14ac:dyDescent="0.2">
      <c r="T107" s="175" t="s">
        <v>229</v>
      </c>
      <c r="U107" s="175"/>
      <c r="V107" s="175"/>
      <c r="W107" s="175"/>
    </row>
  </sheetData>
  <mergeCells count="167">
    <mergeCell ref="D7:D9"/>
    <mergeCell ref="N8:O8"/>
    <mergeCell ref="I57:I61"/>
    <mergeCell ref="C67:C68"/>
    <mergeCell ref="M95:M97"/>
    <mergeCell ref="C77:C79"/>
    <mergeCell ref="I21:I22"/>
    <mergeCell ref="M43:M45"/>
    <mergeCell ref="B43:B45"/>
    <mergeCell ref="B93:B94"/>
    <mergeCell ref="B95:B97"/>
    <mergeCell ref="D67:D68"/>
    <mergeCell ref="B23:B24"/>
    <mergeCell ref="B89:B91"/>
    <mergeCell ref="B21:B22"/>
    <mergeCell ref="O89:O91"/>
    <mergeCell ref="C57:C61"/>
    <mergeCell ref="M26:M27"/>
    <mergeCell ref="C21:C22"/>
    <mergeCell ref="O21:O22"/>
    <mergeCell ref="B31:B32"/>
    <mergeCell ref="D77:D79"/>
    <mergeCell ref="C43:C45"/>
    <mergeCell ref="D43:D45"/>
    <mergeCell ref="B2:W2"/>
    <mergeCell ref="O95:O97"/>
    <mergeCell ref="R95:R97"/>
    <mergeCell ref="V95:V97"/>
    <mergeCell ref="B77:B79"/>
    <mergeCell ref="P23:P24"/>
    <mergeCell ref="W7:W9"/>
    <mergeCell ref="K43:K45"/>
    <mergeCell ref="I23:I24"/>
    <mergeCell ref="B3:W3"/>
    <mergeCell ref="T7:T9"/>
    <mergeCell ref="M89:M91"/>
    <mergeCell ref="D95:D97"/>
    <mergeCell ref="C89:C91"/>
    <mergeCell ref="D93:D94"/>
    <mergeCell ref="Q93:Q94"/>
    <mergeCell ref="D21:D22"/>
    <mergeCell ref="K31:K32"/>
    <mergeCell ref="I12:I14"/>
    <mergeCell ref="K12:K14"/>
    <mergeCell ref="O12:O14"/>
    <mergeCell ref="B67:B68"/>
    <mergeCell ref="P89:P91"/>
    <mergeCell ref="C26:C27"/>
    <mergeCell ref="T100:W100"/>
    <mergeCell ref="Q57:Q61"/>
    <mergeCell ref="U26:U27"/>
    <mergeCell ref="M23:M24"/>
    <mergeCell ref="O67:O68"/>
    <mergeCell ref="O93:O94"/>
    <mergeCell ref="R43:R45"/>
    <mergeCell ref="R89:R91"/>
    <mergeCell ref="I31:I32"/>
    <mergeCell ref="T89:T91"/>
    <mergeCell ref="T57:T61"/>
    <mergeCell ref="K95:K97"/>
    <mergeCell ref="K57:K61"/>
    <mergeCell ref="I43:I45"/>
    <mergeCell ref="I26:I27"/>
    <mergeCell ref="T67:T68"/>
    <mergeCell ref="T95:T97"/>
    <mergeCell ref="Q95:Q97"/>
    <mergeCell ref="U67:U68"/>
    <mergeCell ref="Q31:Q32"/>
    <mergeCell ref="T26:T27"/>
    <mergeCell ref="P31:P32"/>
    <mergeCell ref="K23:K24"/>
    <mergeCell ref="T43:T45"/>
    <mergeCell ref="R57:R61"/>
    <mergeCell ref="R67:R68"/>
    <mergeCell ref="R93:R94"/>
    <mergeCell ref="R77:R79"/>
    <mergeCell ref="R23:R24"/>
    <mergeCell ref="V7:V9"/>
    <mergeCell ref="B7:B9"/>
    <mergeCell ref="O31:O32"/>
    <mergeCell ref="M93:M94"/>
    <mergeCell ref="D89:D91"/>
    <mergeCell ref="C93:C94"/>
    <mergeCell ref="R31:R32"/>
    <mergeCell ref="D26:D27"/>
    <mergeCell ref="K21:K22"/>
    <mergeCell ref="C31:C32"/>
    <mergeCell ref="R26:R27"/>
    <mergeCell ref="R12:R14"/>
    <mergeCell ref="M31:M32"/>
    <mergeCell ref="C23:C24"/>
    <mergeCell ref="D23:D24"/>
    <mergeCell ref="D31:D32"/>
    <mergeCell ref="M77:M79"/>
    <mergeCell ref="I89:I91"/>
    <mergeCell ref="P21:P22"/>
    <mergeCell ref="T107:W107"/>
    <mergeCell ref="U95:U97"/>
    <mergeCell ref="U57:U61"/>
    <mergeCell ref="V57:V61"/>
    <mergeCell ref="T23:T24"/>
    <mergeCell ref="U43:U45"/>
    <mergeCell ref="V93:V94"/>
    <mergeCell ref="T99:W99"/>
    <mergeCell ref="U89:U91"/>
    <mergeCell ref="V77:V79"/>
    <mergeCell ref="T101:W101"/>
    <mergeCell ref="T104:W104"/>
    <mergeCell ref="U93:U94"/>
    <mergeCell ref="T93:T94"/>
    <mergeCell ref="V67:V68"/>
    <mergeCell ref="V89:V91"/>
    <mergeCell ref="U23:U24"/>
    <mergeCell ref="T105:W105"/>
    <mergeCell ref="T106:W106"/>
    <mergeCell ref="V23:V24"/>
    <mergeCell ref="U77:U79"/>
    <mergeCell ref="V31:V32"/>
    <mergeCell ref="V26:V27"/>
    <mergeCell ref="V43:V45"/>
    <mergeCell ref="D57:D61"/>
    <mergeCell ref="B26:B27"/>
    <mergeCell ref="K89:K91"/>
    <mergeCell ref="I95:I97"/>
    <mergeCell ref="P93:P94"/>
    <mergeCell ref="I77:I79"/>
    <mergeCell ref="K77:K79"/>
    <mergeCell ref="Q67:Q68"/>
    <mergeCell ref="Q26:Q27"/>
    <mergeCell ref="O43:O45"/>
    <mergeCell ref="O57:O61"/>
    <mergeCell ref="P95:P97"/>
    <mergeCell ref="O77:O79"/>
    <mergeCell ref="P26:P27"/>
    <mergeCell ref="K93:K94"/>
    <mergeCell ref="Q43:Q45"/>
    <mergeCell ref="I93:I94"/>
    <mergeCell ref="Q77:Q79"/>
    <mergeCell ref="P67:P68"/>
    <mergeCell ref="P77:P79"/>
    <mergeCell ref="Q89:Q91"/>
    <mergeCell ref="I67:I68"/>
    <mergeCell ref="C95:C97"/>
    <mergeCell ref="U7:U9"/>
    <mergeCell ref="V12:V14"/>
    <mergeCell ref="P43:P45"/>
    <mergeCell ref="V21:V22"/>
    <mergeCell ref="P8:S8"/>
    <mergeCell ref="M21:M22"/>
    <mergeCell ref="T77:T79"/>
    <mergeCell ref="N7:R7"/>
    <mergeCell ref="K67:K68"/>
    <mergeCell ref="O26:O27"/>
    <mergeCell ref="P57:P61"/>
    <mergeCell ref="K26:K27"/>
    <mergeCell ref="O23:O24"/>
    <mergeCell ref="U31:U32"/>
    <mergeCell ref="T12:T14"/>
    <mergeCell ref="T31:T32"/>
    <mergeCell ref="U21:U22"/>
    <mergeCell ref="M57:M61"/>
    <mergeCell ref="M67:M68"/>
    <mergeCell ref="Q23:Q24"/>
    <mergeCell ref="T21:T22"/>
    <mergeCell ref="R21:R22"/>
    <mergeCell ref="M7:M9"/>
    <mergeCell ref="Q21:Q22"/>
  </mergeCells>
  <pageMargins left="0.19685039370078741" right="0.19685039370078741" top="0.19685039370078741" bottom="0.19685039370078741" header="0.19685039370078741" footer="0.19685039370078741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8:Q42"/>
  <sheetViews>
    <sheetView topLeftCell="A18" workbookViewId="0">
      <selection activeCell="E40" sqref="E40"/>
    </sheetView>
  </sheetViews>
  <sheetFormatPr defaultColWidth="9.140625" defaultRowHeight="12.75" x14ac:dyDescent="0.25"/>
  <cols>
    <col min="1" max="1" width="3.42578125" style="84" customWidth="1"/>
    <col min="2" max="2" width="9.140625" style="84" customWidth="1"/>
    <col min="3" max="3" width="9.140625" style="84"/>
    <col min="4" max="4" width="8.7109375" style="84" customWidth="1"/>
    <col min="5" max="16" width="9.140625" style="84" customWidth="1"/>
    <col min="17" max="16384" width="9.140625" style="84"/>
  </cols>
  <sheetData>
    <row r="38" spans="2:17" x14ac:dyDescent="0.25">
      <c r="B38" s="202" t="s">
        <v>259</v>
      </c>
      <c r="C38" s="203"/>
      <c r="D38" s="204"/>
      <c r="E38" s="85" t="s">
        <v>279</v>
      </c>
      <c r="F38" s="86" t="s">
        <v>278</v>
      </c>
      <c r="G38" s="86" t="s">
        <v>277</v>
      </c>
      <c r="H38" s="86" t="s">
        <v>276</v>
      </c>
      <c r="I38" s="86" t="s">
        <v>275</v>
      </c>
      <c r="J38" s="86" t="s">
        <v>274</v>
      </c>
      <c r="K38" s="86" t="s">
        <v>273</v>
      </c>
      <c r="L38" s="86" t="s">
        <v>272</v>
      </c>
      <c r="M38" s="86" t="s">
        <v>271</v>
      </c>
      <c r="N38" s="86" t="s">
        <v>270</v>
      </c>
      <c r="O38" s="86" t="s">
        <v>269</v>
      </c>
      <c r="P38" s="87" t="s">
        <v>268</v>
      </c>
    </row>
    <row r="39" spans="2:17" x14ac:dyDescent="0.2">
      <c r="B39" s="88" t="s">
        <v>267</v>
      </c>
      <c r="C39" s="89"/>
      <c r="D39" s="90"/>
      <c r="E39" s="91">
        <v>21.37858942732359</v>
      </c>
      <c r="F39" s="91">
        <v>42.757178854647179</v>
      </c>
      <c r="G39" s="91">
        <v>64.135768281970769</v>
      </c>
      <c r="H39" s="91">
        <v>68.568004133548243</v>
      </c>
      <c r="I39" s="91">
        <v>73.000239985125717</v>
      </c>
      <c r="J39" s="91">
        <v>77.43247583670319</v>
      </c>
      <c r="K39" s="91">
        <v>82.242016204490454</v>
      </c>
      <c r="L39" s="91">
        <v>87.051556572277704</v>
      </c>
      <c r="M39" s="91">
        <v>91.861096940064982</v>
      </c>
      <c r="N39" s="91">
        <v>94.574064626709998</v>
      </c>
      <c r="O39" s="91">
        <v>97.287032313354999</v>
      </c>
      <c r="P39" s="92">
        <v>100.00000000000003</v>
      </c>
      <c r="Q39" s="93"/>
    </row>
    <row r="40" spans="2:17" x14ac:dyDescent="0.2">
      <c r="B40" s="94" t="s">
        <v>266</v>
      </c>
      <c r="C40" s="95"/>
      <c r="D40" s="96"/>
      <c r="E40" s="97" t="s">
        <v>7</v>
      </c>
      <c r="F40" s="97">
        <v>5.73</v>
      </c>
      <c r="G40" s="97">
        <v>5.73</v>
      </c>
      <c r="H40" s="97">
        <v>5.0599999999999996</v>
      </c>
      <c r="I40" s="97"/>
      <c r="J40" s="97"/>
      <c r="K40" s="97"/>
      <c r="L40" s="97"/>
      <c r="M40" s="97"/>
      <c r="N40" s="97"/>
      <c r="O40" s="97"/>
      <c r="P40" s="97"/>
      <c r="Q40" s="98"/>
    </row>
    <row r="41" spans="2:17" x14ac:dyDescent="0.2">
      <c r="B41" s="94" t="s">
        <v>265</v>
      </c>
      <c r="C41" s="95"/>
      <c r="D41" s="96"/>
      <c r="E41" s="97">
        <v>5</v>
      </c>
      <c r="F41" s="97">
        <v>7.64</v>
      </c>
      <c r="G41" s="97">
        <v>7.64</v>
      </c>
      <c r="H41" s="97">
        <v>7.64</v>
      </c>
      <c r="I41" s="97"/>
      <c r="J41" s="97"/>
      <c r="K41" s="97"/>
      <c r="L41" s="97"/>
      <c r="M41" s="97"/>
      <c r="N41" s="97"/>
      <c r="O41" s="97"/>
      <c r="P41" s="97"/>
    </row>
    <row r="42" spans="2:17" x14ac:dyDescent="0.2">
      <c r="B42" s="99" t="s">
        <v>264</v>
      </c>
      <c r="C42" s="100"/>
      <c r="D42" s="101"/>
      <c r="E42" s="102">
        <f>+E41-E39</f>
        <v>-16.37858942732359</v>
      </c>
      <c r="F42" s="102">
        <f t="shared" ref="F42:P42" si="0">+F41-F39</f>
        <v>-35.117178854647179</v>
      </c>
      <c r="G42" s="102">
        <f t="shared" si="0"/>
        <v>-56.495768281970768</v>
      </c>
      <c r="H42" s="102">
        <f t="shared" si="0"/>
        <v>-60.928004133548242</v>
      </c>
      <c r="I42" s="102">
        <f t="shared" si="0"/>
        <v>-73.000239985125717</v>
      </c>
      <c r="J42" s="102">
        <f t="shared" si="0"/>
        <v>-77.43247583670319</v>
      </c>
      <c r="K42" s="102">
        <f t="shared" si="0"/>
        <v>-82.242016204490454</v>
      </c>
      <c r="L42" s="102">
        <f t="shared" si="0"/>
        <v>-87.051556572277704</v>
      </c>
      <c r="M42" s="102">
        <f t="shared" si="0"/>
        <v>-91.861096940064982</v>
      </c>
      <c r="N42" s="102">
        <f t="shared" si="0"/>
        <v>-94.574064626709998</v>
      </c>
      <c r="O42" s="102">
        <f t="shared" si="0"/>
        <v>-97.287032313354999</v>
      </c>
      <c r="P42" s="102">
        <f t="shared" si="0"/>
        <v>-100.00000000000003</v>
      </c>
    </row>
  </sheetData>
  <mergeCells count="1">
    <mergeCell ref="B38:D38"/>
  </mergeCells>
  <pageMargins left="1.99" right="0.75" top="0.5" bottom="1" header="0.3" footer="0.3"/>
  <pageSetup paperSize="5" scale="9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REKAPITULASI</vt:lpstr>
      <vt:lpstr>GRAFIK</vt:lpstr>
      <vt:lpstr>GRAFIK!Print_Area</vt:lpstr>
      <vt:lpstr>REKAPITULASI!Print_Area</vt:lpstr>
      <vt:lpstr>REKAPITULASI!Print_Titles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Bintang</dc:creator>
  <cp:lastModifiedBy>LENOVO-</cp:lastModifiedBy>
  <cp:lastPrinted>2022-02-02T08:02:06Z</cp:lastPrinted>
  <dcterms:created xsi:type="dcterms:W3CDTF">2020-12-07T19:30:53Z</dcterms:created>
  <dcterms:modified xsi:type="dcterms:W3CDTF">2022-04-06T05:00:12Z</dcterms:modified>
</cp:coreProperties>
</file>