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 Informasi Publik\"/>
    </mc:Choice>
  </mc:AlternateContent>
  <xr:revisionPtr revIDLastSave="0" documentId="13_ncr:1_{AB25D57E-0E39-4D38-8D15-E02786C07200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2021 (2)" sheetId="18" r:id="rId1"/>
    <sheet name="2021" sheetId="1" r:id="rId2"/>
    <sheet name="DATABASE VENDOR  SEPT 2021" sheetId="2" r:id="rId3"/>
    <sheet name="Rekap total" sheetId="5" r:id="rId4"/>
    <sheet name="Paket 1 (14)" sheetId="17" r:id="rId5"/>
    <sheet name="Paket 1 (13)" sheetId="16" r:id="rId6"/>
    <sheet name="Paket 1 (12)" sheetId="15" r:id="rId7"/>
    <sheet name="Paket 1 (11)" sheetId="14" r:id="rId8"/>
    <sheet name="Paket 1 (10)" sheetId="13" r:id="rId9"/>
    <sheet name="Paket 1 (9)" sheetId="12" r:id="rId10"/>
    <sheet name="Paket 1 (8)" sheetId="11" r:id="rId11"/>
    <sheet name="Paket 1 (7)" sheetId="10" r:id="rId12"/>
    <sheet name="Paket 1 (6)" sheetId="9" r:id="rId13"/>
    <sheet name="Paket 1 (5)" sheetId="8" r:id="rId14"/>
    <sheet name="Paket 1 (4)" sheetId="7" r:id="rId15"/>
    <sheet name="Paket 1 (3)" sheetId="6" r:id="rId16"/>
    <sheet name="Paket 1 (2)" sheetId="3" r:id="rId17"/>
    <sheet name="Rekap paket (2)" sheetId="4" r:id="rId18"/>
  </sheets>
  <definedNames>
    <definedName name="_xlnm.Print_Area" localSheetId="2">'DATABASE VENDOR  SEPT 2021'!$A$1:$K$91</definedName>
    <definedName name="_xlnm.Print_Area" localSheetId="8">'Paket 1 (10)'!$A$1:$H$36</definedName>
    <definedName name="_xlnm.Print_Area" localSheetId="7">'Paket 1 (11)'!$A$1:$H$36</definedName>
    <definedName name="_xlnm.Print_Area" localSheetId="6">'Paket 1 (12)'!$A$1:$H$36</definedName>
    <definedName name="_xlnm.Print_Area" localSheetId="5">'Paket 1 (13)'!$A$1:$H$36</definedName>
    <definedName name="_xlnm.Print_Area" localSheetId="4">'Paket 1 (14)'!$A$1:$H$36</definedName>
    <definedName name="_xlnm.Print_Area" localSheetId="16">'Paket 1 (2)'!$A$1:$H$36</definedName>
    <definedName name="_xlnm.Print_Area" localSheetId="15">'Paket 1 (3)'!$A$1:$H$36</definedName>
    <definedName name="_xlnm.Print_Area" localSheetId="14">'Paket 1 (4)'!$A$1:$H$36</definedName>
    <definedName name="_xlnm.Print_Area" localSheetId="13">'Paket 1 (5)'!$A$1:$H$36</definedName>
    <definedName name="_xlnm.Print_Area" localSheetId="12">'Paket 1 (6)'!$A$1:$H$36</definedName>
    <definedName name="_xlnm.Print_Area" localSheetId="11">'Paket 1 (7)'!$A$1:$H$36</definedName>
    <definedName name="_xlnm.Print_Area" localSheetId="10">'Paket 1 (8)'!$A$1:$H$36</definedName>
    <definedName name="_xlnm.Print_Area" localSheetId="9">'Paket 1 (9)'!$A$1:$H$36</definedName>
    <definedName name="_xlnm.Print_Area" localSheetId="17">'Rekap paket (2)'!$A$1:$E$22</definedName>
    <definedName name="_xlnm.Print_Area" localSheetId="3">'Rekap total'!$A$1:$C$33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17" l="1"/>
  <c r="I18" i="17"/>
  <c r="H19" i="17"/>
  <c r="H18" i="17"/>
  <c r="C22" i="5" l="1"/>
  <c r="I22" i="17"/>
  <c r="D22" i="17"/>
  <c r="B22" i="17"/>
  <c r="H20" i="17"/>
  <c r="I22" i="16"/>
  <c r="D22" i="16"/>
  <c r="B22" i="16"/>
  <c r="H21" i="16"/>
  <c r="H20" i="16"/>
  <c r="H19" i="16"/>
  <c r="I18" i="16"/>
  <c r="H18" i="16"/>
  <c r="I22" i="15"/>
  <c r="D22" i="15"/>
  <c r="B22" i="15"/>
  <c r="H21" i="15"/>
  <c r="H20" i="15"/>
  <c r="H19" i="15"/>
  <c r="I18" i="15"/>
  <c r="H18" i="15"/>
  <c r="D22" i="14"/>
  <c r="B22" i="14"/>
  <c r="H21" i="14"/>
  <c r="H20" i="14"/>
  <c r="H19" i="14"/>
  <c r="I18" i="14"/>
  <c r="I22" i="14" s="1"/>
  <c r="H18" i="14"/>
  <c r="D22" i="13"/>
  <c r="B22" i="13"/>
  <c r="H21" i="13"/>
  <c r="H20" i="13"/>
  <c r="H19" i="13"/>
  <c r="I18" i="13"/>
  <c r="I22" i="13" s="1"/>
  <c r="H18" i="13"/>
  <c r="I22" i="12"/>
  <c r="D22" i="12"/>
  <c r="B22" i="12"/>
  <c r="H21" i="12"/>
  <c r="H20" i="12"/>
  <c r="H19" i="12"/>
  <c r="I18" i="12"/>
  <c r="H18" i="12"/>
  <c r="I22" i="11"/>
  <c r="D22" i="11"/>
  <c r="B22" i="11"/>
  <c r="H21" i="11"/>
  <c r="H20" i="11"/>
  <c r="H19" i="11"/>
  <c r="I18" i="11"/>
  <c r="H18" i="11"/>
  <c r="D22" i="10"/>
  <c r="B22" i="10"/>
  <c r="H21" i="10"/>
  <c r="H20" i="10"/>
  <c r="H19" i="10"/>
  <c r="I18" i="10"/>
  <c r="I22" i="10" s="1"/>
  <c r="H18" i="10"/>
  <c r="H22" i="10" s="1"/>
  <c r="H23" i="10" s="1"/>
  <c r="D22" i="9"/>
  <c r="B22" i="9"/>
  <c r="H21" i="9"/>
  <c r="H20" i="9"/>
  <c r="H19" i="9"/>
  <c r="I18" i="9"/>
  <c r="I22" i="9" s="1"/>
  <c r="H18" i="9"/>
  <c r="D22" i="8"/>
  <c r="B22" i="8"/>
  <c r="H21" i="8"/>
  <c r="H20" i="8"/>
  <c r="H19" i="8"/>
  <c r="I18" i="8"/>
  <c r="I22" i="8" s="1"/>
  <c r="H18" i="8"/>
  <c r="D22" i="7"/>
  <c r="B22" i="7"/>
  <c r="H21" i="7"/>
  <c r="H20" i="7"/>
  <c r="H19" i="7"/>
  <c r="I18" i="7"/>
  <c r="I22" i="7" s="1"/>
  <c r="H18" i="7"/>
  <c r="I22" i="6"/>
  <c r="D22" i="6"/>
  <c r="B22" i="6"/>
  <c r="H21" i="6"/>
  <c r="H20" i="6"/>
  <c r="H19" i="6"/>
  <c r="I18" i="6"/>
  <c r="H18" i="6"/>
  <c r="E15" i="4"/>
  <c r="I22" i="3"/>
  <c r="D22" i="3"/>
  <c r="B22" i="3"/>
  <c r="H21" i="3"/>
  <c r="H20" i="3"/>
  <c r="H19" i="3"/>
  <c r="I18" i="3"/>
  <c r="H18" i="3"/>
  <c r="H22" i="6" l="1"/>
  <c r="H23" i="6" s="1"/>
  <c r="H22" i="3"/>
  <c r="H23" i="3" s="1"/>
  <c r="H22" i="7"/>
  <c r="H23" i="7" s="1"/>
  <c r="H22" i="8"/>
  <c r="H23" i="8" s="1"/>
  <c r="H22" i="9"/>
  <c r="H23" i="9" s="1"/>
  <c r="H22" i="11"/>
  <c r="H23" i="11" s="1"/>
  <c r="H22" i="12"/>
  <c r="H23" i="12" s="1"/>
  <c r="H22" i="13"/>
  <c r="H23" i="13" s="1"/>
  <c r="H22" i="14"/>
  <c r="H23" i="14" s="1"/>
  <c r="H22" i="15"/>
  <c r="H23" i="15" s="1"/>
  <c r="H22" i="16"/>
  <c r="H23" i="16" s="1"/>
  <c r="H22" i="17"/>
  <c r="H23" i="17" s="1"/>
</calcChain>
</file>

<file path=xl/sharedStrings.xml><?xml version="1.0" encoding="utf-8"?>
<sst xmlns="http://schemas.openxmlformats.org/spreadsheetml/2006/main" count="972" uniqueCount="251">
  <si>
    <t>No.</t>
  </si>
  <si>
    <t>Nomor SPK</t>
  </si>
  <si>
    <t>Tanggal SPK</t>
  </si>
  <si>
    <t>Pekerjaan</t>
  </si>
  <si>
    <t xml:space="preserve">Kegiatan </t>
  </si>
  <si>
    <t>Nilai Pekerjaan</t>
  </si>
  <si>
    <t xml:space="preserve">Waktu  Pekerjaan </t>
  </si>
  <si>
    <t>Nama PPTK</t>
  </si>
  <si>
    <t>Koring Belanja</t>
  </si>
  <si>
    <t>BAST</t>
  </si>
  <si>
    <t>Tgl. BAST</t>
  </si>
  <si>
    <t>Nama Pihak Ke3</t>
  </si>
  <si>
    <t>Alamat</t>
  </si>
  <si>
    <t>Direktur</t>
  </si>
  <si>
    <t>NPWP</t>
  </si>
  <si>
    <t>Nama Bank</t>
  </si>
  <si>
    <t>No. Rek Bank</t>
  </si>
  <si>
    <t>027/01-SPK/PPK-Karcis/Kopukmindag/2021</t>
  </si>
  <si>
    <t>4 Februari 2021</t>
  </si>
  <si>
    <t>Belanja Barang Cetakan Karcis Salar</t>
  </si>
  <si>
    <t>Administrasi Umum Perangkat Daerah</t>
  </si>
  <si>
    <t>4 – 10 Februari 2021</t>
  </si>
  <si>
    <t>Ella Sulaksanawati,SE.,M.Si</t>
  </si>
  <si>
    <t xml:space="preserve">5.1.02.01.01.0026 </t>
  </si>
  <si>
    <t>027/01-BAST/PPK-Karcis/Kopukmindag/2021</t>
  </si>
  <si>
    <t>10 Februari 2021</t>
  </si>
  <si>
    <t xml:space="preserve">CV.SELALU BAHAGIA BERSAMA </t>
  </si>
  <si>
    <t>Sempu Seroja Rt.001/015 No.248 Kel.Cipare Kec.Serang Kota Serang Banten</t>
  </si>
  <si>
    <t>Lulu Zulhiz,A.Md</t>
  </si>
  <si>
    <t>96.249.240.1-401.000</t>
  </si>
  <si>
    <t>Bank BJB KCK Banten</t>
  </si>
  <si>
    <t>0111283176001</t>
  </si>
  <si>
    <t>027/12-SPK/PPK-ATK/Koperindag/2021</t>
  </si>
  <si>
    <t>Belanja Pengadaan Alat Tulis Kantor</t>
  </si>
  <si>
    <t>10 Februari s/d 31 Desember 2021</t>
  </si>
  <si>
    <t>027/12-BAST/PPK-ATK/Koperindag/2021</t>
  </si>
  <si>
    <t>5 Mei 2021</t>
  </si>
  <si>
    <t xml:space="preserve">CV.GENZO UTAMA  </t>
  </si>
  <si>
    <t>Komp.RSS Pemda Blok E5/11 Rt.005/013 Cipocok Jaya   Kota Serang</t>
  </si>
  <si>
    <t>IRFAN FATHURRAHMAN</t>
  </si>
  <si>
    <t>94.874.809.0-401.000</t>
  </si>
  <si>
    <t>Bank Jabar Banten KCP Palima</t>
  </si>
  <si>
    <t xml:space="preserve">0111145032001 </t>
  </si>
  <si>
    <t>027/06-SPK/PPK/Perenc.Margaluyu-Diskopukmindag/2021</t>
  </si>
  <si>
    <t>18 Februari 2021</t>
  </si>
  <si>
    <t xml:space="preserve">Belanja Jasa Konsultansi Perencanaan Gapura dan Pemageran Pasar Margaluyu </t>
  </si>
  <si>
    <t>Pembangunan dan Pengelolaan Sarana Distribusi Perdagangan</t>
  </si>
  <si>
    <t>18 Februari – 19 Maret 2021</t>
  </si>
  <si>
    <t>Mat Alwi,S.Sos,M.Si</t>
  </si>
  <si>
    <t>5.1.02.02.08.0003</t>
  </si>
  <si>
    <t>027/06-BAST/PPK/Perenc.Margaluyu-Diskopukmindag/2021</t>
  </si>
  <si>
    <t>19 Maret 2021</t>
  </si>
  <si>
    <t>CV.TUNAS PRATAMA KONSULTAN</t>
  </si>
  <si>
    <t>Taman Banten Lestari Blok E19 C10 Rt.002/026 Kel.Unyur Kec.Serang</t>
  </si>
  <si>
    <t>ALEX HERMAN SUPANDI,ST</t>
  </si>
  <si>
    <t>83.702.096.5-401.000</t>
  </si>
  <si>
    <t xml:space="preserve">0096790041001 </t>
  </si>
  <si>
    <t>027/05-SPK/PPK/Randis-Diskopukmindag/2021</t>
  </si>
  <si>
    <t>25 Februari 2021</t>
  </si>
  <si>
    <t>BELANJA PREMI ASURANSI KENDARAAN DINAS</t>
  </si>
  <si>
    <t>Pemeliharaan Barang Milik Daerah Penunjang Urusan Pemerintah Daerah</t>
  </si>
  <si>
    <t>Mulyadi,SE</t>
  </si>
  <si>
    <t>5.1.02.03.02.0035</t>
  </si>
  <si>
    <t>027/05-BAST/PPK/Randis1-Diskopukmindag/2021</t>
  </si>
  <si>
    <t>26 Februari 2021</t>
  </si>
  <si>
    <t xml:space="preserve">PT.ASURANSI PURNA ARTANUGRAHA  </t>
  </si>
  <si>
    <t>Komp.Ruko Mahkota Mas Blok C1 No.2 Cibeber Kota Cilegon</t>
  </si>
  <si>
    <t>SELVIA PRAVITASARI</t>
  </si>
  <si>
    <t>01.562.000.8-417.001</t>
  </si>
  <si>
    <t>Bank BJB Cabang Cilegon</t>
  </si>
  <si>
    <t xml:space="preserve">0021050792002 </t>
  </si>
  <si>
    <t>027/08.PK-DINKOPPERINDAG/III/2021</t>
  </si>
  <si>
    <t>02 Maret 2021</t>
  </si>
  <si>
    <t>Pendataan Komoditi Bahan Pokok Pedagang Pasar Rau Tahun 2021</t>
  </si>
  <si>
    <t>Pembinaan Terhadap Pengelola Sarana Distribusi Perdagangan Masyarakat di Wilayah Kerjanya</t>
  </si>
  <si>
    <t>02 Maret - 02 Juni 2021</t>
  </si>
  <si>
    <t>Mochamad Zen</t>
  </si>
  <si>
    <t>027/08-BAST/PPHP/Kopperindag/2021</t>
  </si>
  <si>
    <t>02 Juni 2021</t>
  </si>
  <si>
    <t>FISIP Universitas Sultan Ageng Tirtayasa</t>
  </si>
  <si>
    <t>Prof.Dr.H.Ahmad Sihabudin,M.Si</t>
  </si>
  <si>
    <t xml:space="preserve">BANK BNI KANTOR KAS UNTIRTA </t>
  </si>
  <si>
    <t>Pendidikan dan Latihan Perkoperasian Bagi Koperasi yang Wilayah Keanggotaan dalam Daerah Kabupaten/Kota</t>
  </si>
  <si>
    <t>6-7 April 2021</t>
  </si>
  <si>
    <t>R.Noer Iman W.,SH.,M.Si</t>
  </si>
  <si>
    <t>027/11/SP/DINKOPERINDAG/2021</t>
  </si>
  <si>
    <t>Pengadaan Barang Cetakan Kemetrologian</t>
  </si>
  <si>
    <t xml:space="preserve">Pelaksanaan Metrologi Legal Berupa Tera,Tera Ulang dan Pengawasan </t>
  </si>
  <si>
    <t>28 April - 4 Mei 2021</t>
  </si>
  <si>
    <t>Eko Wahyu Runantoro</t>
  </si>
  <si>
    <t>5.1.02.01.01.0026</t>
  </si>
  <si>
    <t>027/11-BASTP/DINKOPERINDAG/2021</t>
  </si>
  <si>
    <t>4 Mei 2021</t>
  </si>
  <si>
    <t>CV.KARUNIA ABADI</t>
  </si>
  <si>
    <t>Perumahan Permata Banjar Asri Blok D.14 Nomer 25 Serang</t>
  </si>
  <si>
    <t>RIZAL KURNIAWAN SIREGAR</t>
  </si>
  <si>
    <t xml:space="preserve">72.811.141.0-401.000 </t>
  </si>
  <si>
    <t xml:space="preserve">0064578847001 </t>
  </si>
  <si>
    <t xml:space="preserve">027/19/SPK/Audit/Kopperindag/2021  </t>
  </si>
  <si>
    <t>21 Mei 2021</t>
  </si>
  <si>
    <t xml:space="preserve">Audit Laporan Keuangan Tahun 2020 PT. Pesona Banten Persada  </t>
  </si>
  <si>
    <t>20 Mei 2021 s/d  20 Juni 2021</t>
  </si>
  <si>
    <t>5.1.02.02.09.0014</t>
  </si>
  <si>
    <t>027/19-BAST/PPK-AUDIT/Kopperindag/2021</t>
  </si>
  <si>
    <t>20 Juni 2021</t>
  </si>
  <si>
    <t>KANTOR AKUNTAN PUBLIK DRS.HEROE, PRAMONO &amp; REKAN</t>
  </si>
  <si>
    <t xml:space="preserve">Jl.Prof.Dr.Supomo,SH No.3 Tebet Jakarta Selatan 
  12870
</t>
  </si>
  <si>
    <t>Drs.Benny L Tobing</t>
  </si>
  <si>
    <t>01.356.624.5-015.000</t>
  </si>
  <si>
    <t xml:space="preserve">Bank Mandiri Cabang Plaza Mandiri Jakarta </t>
  </si>
  <si>
    <t xml:space="preserve">0700002993009 </t>
  </si>
  <si>
    <t>027/26-SPK/PPK-KALIBRASI/Kopperindag/2021</t>
  </si>
  <si>
    <t>Pemeliharaan Alat Laboratorium Metrologi</t>
  </si>
  <si>
    <t>Pelaksanaan Metrologi Legal, Berupa Tera, Tera Ulang, dan Pengawasan</t>
  </si>
  <si>
    <t>13 - 27 September 2021</t>
  </si>
  <si>
    <t>5.1 .02.03.02.0268</t>
  </si>
  <si>
    <t>027/26-BAST/PPK-KALIBRASI/Kopperindag/2021</t>
  </si>
  <si>
    <t>027/21-SPK/PPK-PDH/Kopperindag/2021</t>
  </si>
  <si>
    <t>23 Agustus 2021</t>
  </si>
  <si>
    <t xml:space="preserve">Administrasi Kepegawaian Perangkat Daerah </t>
  </si>
  <si>
    <t>Pengadaan Pakaian Dinas Harian PDH</t>
  </si>
  <si>
    <t>5.1.02.01.01.0063</t>
  </si>
  <si>
    <t>027/21-BAST/PPK-PDH/Kopperindag/2021</t>
  </si>
  <si>
    <t>CV.Paksi Jaladara</t>
  </si>
  <si>
    <t>SONI HERAWAN</t>
  </si>
  <si>
    <t>31.652.670.6-419.000</t>
  </si>
  <si>
    <t>Bank Jabar Banten Cabang Rangkasbitung</t>
  </si>
  <si>
    <t>027/20-SPK/DISKOPUKMPERINDAG/V/2021</t>
  </si>
  <si>
    <t>31 Mei 2021</t>
  </si>
  <si>
    <t>Belanja Jasa Konsultansi   Berorientasi Bidang Telematika (Sistem Informasi Koperasi)</t>
  </si>
  <si>
    <t>5.1.02.02.09.0003</t>
  </si>
  <si>
    <t>1 Juni  s/d 31 Juli 2021</t>
  </si>
  <si>
    <t>26 Februari 2021 – 26 Februari 2022</t>
  </si>
  <si>
    <t>23 agustus - 3 september 2021</t>
  </si>
  <si>
    <t>027/20-BAST/DISKOPUKMPERINDAG/2021</t>
  </si>
  <si>
    <t>31 Juli 2021</t>
  </si>
  <si>
    <t>PT.SAKTI GLOBAL SOLUSINDO</t>
  </si>
  <si>
    <t>SAKTI PRASETYO M</t>
  </si>
  <si>
    <t>21.085.175.4-401.000</t>
  </si>
  <si>
    <t>Bank Central Asia Cabang Pembantu Ciceri</t>
  </si>
  <si>
    <t>Jl. Kiyai Atim I, Kp. Kebon Kelapa Rt. 05/04 Kel. Muara Ciujung Timur Kec. Rangkasbitung Kab. Lebak-Banten</t>
  </si>
  <si>
    <t>027/24-SPK/PPK-PEMEL.KANTOR/Kopperindag/2021</t>
  </si>
  <si>
    <t xml:space="preserve">Pemeliharaan Gedung dan Halaman Kantor </t>
  </si>
  <si>
    <t>5.1.02.03.03.0001</t>
  </si>
  <si>
    <t>Pemeliharaan Barang Milik Daerah Penunjang Urusan Pemerintahan Daerah</t>
  </si>
  <si>
    <t>23 Agustus 2021 s/d  6 Oktober 2021</t>
  </si>
  <si>
    <t>027/24-BAST/PPK-PEMEL.KANTOR/Kopperindag/2021</t>
  </si>
  <si>
    <t>CV.AYU NALURI INDAH</t>
  </si>
  <si>
    <t>YUDATI IMANIAH</t>
  </si>
  <si>
    <t>31.184.479.9-401.000</t>
  </si>
  <si>
    <t xml:space="preserve">0010603951001 </t>
  </si>
  <si>
    <t>Bank BJB Cabang Serang</t>
  </si>
  <si>
    <t>Ruko Baniara No.07  Jl.Bhayangkara No.09  Rt.002/008 Sumur Pecung Serang Banten</t>
  </si>
  <si>
    <t>Lingk.Lopang Cilik Rt.001/012 Kel.Lopang Kec.Serang Kota Serang Banten</t>
  </si>
  <si>
    <t>0030385160001</t>
  </si>
  <si>
    <t>5.1.02.01.01.0024 &amp; 5.1.02.01.01.0025</t>
  </si>
  <si>
    <t>Jl.Raya Jakarta Km.4 Pakupatan Serang - Banten</t>
  </si>
  <si>
    <t>00.186.287.9-401.000</t>
  </si>
  <si>
    <t>027/07/SP/DISKOPUKMPERINDAG/III/2021</t>
  </si>
  <si>
    <t>31 Maret 2021</t>
  </si>
  <si>
    <t>Belanja Perjalanan Dinas Paket Meeting dalam Kota</t>
  </si>
  <si>
    <t>Pendidikan dan Latihan Perkoperasian Bagi Koperasi yang Wilayah Keanggotaan dalam Daerah Kab/Kota</t>
  </si>
  <si>
    <t>Rd. Noer Iman Wibisana,SH,MH</t>
  </si>
  <si>
    <t>5.1.02.04.01.0003</t>
  </si>
  <si>
    <t>027/07-BASTP/DISKOPUKMPERINDAG/2021</t>
  </si>
  <si>
    <t>06-07 April 2021</t>
  </si>
  <si>
    <t>CV. Raifa Tri Kreasi (RM.Khas Sunda Cibiuk)</t>
  </si>
  <si>
    <t xml:space="preserve">Jln. KH. Sulaiman No.33A Blok Kelapa Dua Kagunggan Kec. Serang Kota Serang </t>
  </si>
  <si>
    <t>R. Trisno SM. HK</t>
  </si>
  <si>
    <t>31.804.233.0-401.000</t>
  </si>
  <si>
    <t xml:space="preserve">Bank Mandiri </t>
  </si>
  <si>
    <t>027/22/SP/DISKOPUKMPERINDAG/VIII/2021</t>
  </si>
  <si>
    <t>26 Agustus 2021</t>
  </si>
  <si>
    <t xml:space="preserve">26 Agustus 2021 </t>
  </si>
  <si>
    <t>5.1.02.04.01.0004</t>
  </si>
  <si>
    <t>027/22-BASTP/DISKOPUKMPERINDAG/2021</t>
  </si>
  <si>
    <t>Farhan Lazuardi</t>
  </si>
  <si>
    <t>027/23/SP/DISKOPUKMPERINDAG/IX/2021</t>
  </si>
  <si>
    <t>027/23-BASTP/DISKOPUKMPERINDAG</t>
  </si>
  <si>
    <t xml:space="preserve">ln. KH. Sulaiman No.33A Blok Kelapa Dua Kagunggan Kec. Serang Kota Serang </t>
  </si>
  <si>
    <t xml:space="preserve">DATABASE VENDOR </t>
  </si>
  <si>
    <t>TAHUN ANGGARAN 2021</t>
  </si>
  <si>
    <t>NO</t>
  </si>
  <si>
    <t>OPD</t>
  </si>
  <si>
    <t>PEKERJAAN</t>
  </si>
  <si>
    <t xml:space="preserve">PERUSAHAAN </t>
  </si>
  <si>
    <t>ALAMAT</t>
  </si>
  <si>
    <t>KOMISARIS</t>
  </si>
  <si>
    <t>DIREKTUR</t>
  </si>
  <si>
    <t>KEMAMPUAN KEUANGAN</t>
  </si>
  <si>
    <t>KEMAMPUAN TEKNIS</t>
  </si>
  <si>
    <t>HASIL KINERJA</t>
  </si>
  <si>
    <t xml:space="preserve">* PILIH SALAH SATU </t>
  </si>
  <si>
    <t xml:space="preserve">** ISI DULU FORMAT BARU ISI SESUAI HASIL PENILAIAN </t>
  </si>
  <si>
    <t>sesuai dengan keputusan rapat korsupgah KPK RI dengan Pemkot Serang maka paling lambat tanggal 6 Oktober 2021 Pukul 12:00</t>
  </si>
  <si>
    <t>baik</t>
  </si>
  <si>
    <t xml:space="preserve">baik untuk di ikutkan kembali dalam pemilihan pengadaan barang/jasa </t>
  </si>
  <si>
    <t>FORMULIR PENILAIAN KINERJA PENYEDIA</t>
  </si>
  <si>
    <t>CONTOH</t>
  </si>
  <si>
    <t>Nama paket pengadaan</t>
  </si>
  <si>
    <t>aaa</t>
  </si>
  <si>
    <t>Nama penyedia</t>
  </si>
  <si>
    <t>Alamat penyedia</t>
  </si>
  <si>
    <t>Pejabat Pembuat Komitmen</t>
  </si>
  <si>
    <t>Kode tender</t>
  </si>
  <si>
    <t>Nilai Kontrak Final</t>
  </si>
  <si>
    <t>Tahun anggaran</t>
  </si>
  <si>
    <t>Tanggal kontrak</t>
  </si>
  <si>
    <t>Jangka waktu kontrak</t>
  </si>
  <si>
    <t>Tanggal SPP/SPMK</t>
  </si>
  <si>
    <t>Tanggal BAST</t>
  </si>
  <si>
    <t>Bobot (%)</t>
  </si>
  <si>
    <t>Nilai Akhir</t>
  </si>
  <si>
    <t>Cukup</t>
  </si>
  <si>
    <t>Baik</t>
  </si>
  <si>
    <t>Sangat Baik</t>
  </si>
  <si>
    <r>
      <rPr>
        <u/>
        <sz val="11"/>
        <color theme="1"/>
        <rFont val="Arial"/>
        <family val="2"/>
      </rPr>
      <t xml:space="preserve">(Nilai x Bobot) </t>
    </r>
    <r>
      <rPr>
        <sz val="11"/>
        <color theme="1"/>
        <rFont val="Arial"/>
        <family val="2"/>
      </rPr>
      <t>100</t>
    </r>
  </si>
  <si>
    <t>Kualitas dan kuantitas pekerjaan</t>
  </si>
  <si>
    <t>Biaya</t>
  </si>
  <si>
    <t>Waktu</t>
  </si>
  <si>
    <t>Layanan</t>
  </si>
  <si>
    <t>RATE PAKET INI</t>
  </si>
  <si>
    <t>SANGAT BAIK</t>
  </si>
  <si>
    <t>Nilai &gt; 2,5 = SANGAT BAIK</t>
  </si>
  <si>
    <t>Nilai antara 1,5 sampai 2,5 = BAIK</t>
  </si>
  <si>
    <t>Nilai dibawah 1,5 = CUKUP</t>
  </si>
  <si>
    <t>Pejabat Penandatangan Kontrak</t>
  </si>
  <si>
    <t>NILAI KINERJA PENYEDIA</t>
  </si>
  <si>
    <t>fff</t>
  </si>
  <si>
    <t>eee</t>
  </si>
  <si>
    <t>ddd</t>
  </si>
  <si>
    <t>ccc</t>
  </si>
  <si>
    <t>bbb</t>
  </si>
  <si>
    <t>Nilai Kinerja</t>
  </si>
  <si>
    <t>PPK</t>
  </si>
  <si>
    <t>No</t>
  </si>
  <si>
    <t>Instansi pembeli</t>
  </si>
  <si>
    <t>REKAPITULASI HASIL PENILAIAN KINERJA PENYEDIA</t>
  </si>
  <si>
    <t>Nama Penyedia</t>
  </si>
  <si>
    <t>DIDI SUNARDI, SE</t>
  </si>
  <si>
    <t>BAIK</t>
  </si>
  <si>
    <t>SARAN/ REKOMENDASI</t>
  </si>
  <si>
    <t>Merk / Type Barang Pengadaan</t>
  </si>
  <si>
    <t>Banyaknya Barang</t>
  </si>
  <si>
    <t>Harga Satuan</t>
  </si>
  <si>
    <t>Jumlah Harga</t>
  </si>
  <si>
    <t>Dipergunakan pada Unit</t>
  </si>
  <si>
    <t>Ket</t>
  </si>
  <si>
    <t>SPK/Perjanjian/Kontrak</t>
  </si>
  <si>
    <t>DPA/SPM/Kwitansi/BAST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</si>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</sst>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_(* #,##0_);_(* \(#,##0\);_(* &quot;-&quot;_);_(@_)"/>
    <numFmt numFmtId="166" formatCode="[$-421]dd\ mmmm\ yyyy;@"/>
  </numFmts>
  <fonts count="3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rgb="FF333333"/>
      <name val="Arial"/>
      <family val="2"/>
    </font>
    <font>
      <sz val="11"/>
      <name val="Arial"/>
      <family val="2"/>
    </font>
    <font>
      <sz val="11"/>
      <color rgb="FF333333"/>
      <name val="Arial"/>
      <family val="2"/>
    </font>
    <font>
      <sz val="11"/>
      <color rgb="FF333333"/>
      <name val="&amp;quot"/>
    </font>
    <font>
      <sz val="18"/>
      <name val="Arial"/>
      <family val="2"/>
    </font>
    <font>
      <b/>
      <u/>
      <sz val="18"/>
      <name val="Arial"/>
      <family val="2"/>
    </font>
    <font>
      <b/>
      <u/>
      <sz val="1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u/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333333"/>
      <name val="Times New Roman"/>
      <family val="1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165" fontId="5" fillId="0" borderId="1" xfId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5" fillId="0" borderId="1" xfId="0" applyNumberFormat="1" applyFont="1" applyFill="1" applyBorder="1" applyAlignment="1">
      <alignment horizontal="left" vertical="center"/>
    </xf>
    <xf numFmtId="165" fontId="5" fillId="0" borderId="1" xfId="1" applyFont="1" applyFill="1" applyBorder="1" applyAlignment="1">
      <alignment horizontal="left" vertical="center"/>
    </xf>
    <xf numFmtId="49" fontId="5" fillId="0" borderId="1" xfId="0" quotePrefix="1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165" fontId="5" fillId="0" borderId="0" xfId="1" applyFont="1" applyAlignment="1">
      <alignment horizontal="left" vertical="center"/>
    </xf>
    <xf numFmtId="15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3" fontId="5" fillId="0" borderId="1" xfId="0" quotePrefix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7" fillId="0" borderId="0" xfId="2"/>
    <xf numFmtId="0" fontId="9" fillId="2" borderId="0" xfId="2" applyFont="1" applyFill="1" applyAlignment="1">
      <alignment horizontal="center"/>
    </xf>
    <xf numFmtId="0" fontId="10" fillId="2" borderId="0" xfId="2" applyFont="1" applyFill="1"/>
    <xf numFmtId="0" fontId="9" fillId="2" borderId="0" xfId="2" applyFont="1" applyFill="1"/>
    <xf numFmtId="0" fontId="7" fillId="0" borderId="0" xfId="2" applyFont="1"/>
    <xf numFmtId="0" fontId="7" fillId="2" borderId="0" xfId="2" applyFill="1"/>
    <xf numFmtId="0" fontId="11" fillId="2" borderId="0" xfId="2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vertical="top"/>
    </xf>
    <xf numFmtId="0" fontId="16" fillId="2" borderId="0" xfId="2" applyFont="1" applyFill="1" applyBorder="1" applyAlignment="1">
      <alignment vertical="top"/>
    </xf>
    <xf numFmtId="0" fontId="13" fillId="2" borderId="0" xfId="2" applyFont="1" applyFill="1" applyBorder="1" applyAlignment="1">
      <alignment horizontal="center" vertical="top"/>
    </xf>
    <xf numFmtId="0" fontId="11" fillId="2" borderId="0" xfId="2" applyFont="1" applyFill="1" applyBorder="1" applyAlignment="1">
      <alignment vertical="top"/>
    </xf>
    <xf numFmtId="0" fontId="11" fillId="2" borderId="0" xfId="2" applyFont="1" applyFill="1" applyBorder="1" applyAlignment="1">
      <alignment vertical="top" wrapText="1"/>
    </xf>
    <xf numFmtId="0" fontId="7" fillId="0" borderId="0" xfId="2" applyBorder="1" applyAlignment="1">
      <alignment vertical="top"/>
    </xf>
    <xf numFmtId="0" fontId="11" fillId="2" borderId="0" xfId="2" applyFont="1" applyFill="1" applyBorder="1" applyAlignment="1">
      <alignment horizontal="center" vertical="top"/>
    </xf>
    <xf numFmtId="0" fontId="15" fillId="0" borderId="0" xfId="2" applyFont="1" applyBorder="1" applyAlignment="1">
      <alignment vertical="top" wrapText="1"/>
    </xf>
    <xf numFmtId="0" fontId="13" fillId="2" borderId="0" xfId="2" applyFont="1" applyFill="1" applyBorder="1" applyAlignment="1">
      <alignment vertical="top" wrapText="1"/>
    </xf>
    <xf numFmtId="0" fontId="14" fillId="2" borderId="0" xfId="2" applyFont="1" applyFill="1" applyBorder="1" applyAlignment="1">
      <alignment horizontal="center" vertical="top" wrapText="1"/>
    </xf>
    <xf numFmtId="0" fontId="7" fillId="2" borderId="0" xfId="2" applyFill="1" applyBorder="1" applyAlignment="1">
      <alignment vertical="top"/>
    </xf>
    <xf numFmtId="0" fontId="14" fillId="2" borderId="0" xfId="2" applyFont="1" applyFill="1" applyBorder="1" applyAlignment="1">
      <alignment horizontal="center" vertical="top"/>
    </xf>
    <xf numFmtId="0" fontId="15" fillId="2" borderId="0" xfId="2" applyFont="1" applyFill="1" applyBorder="1" applyAlignment="1">
      <alignment vertical="top" wrapText="1"/>
    </xf>
    <xf numFmtId="0" fontId="13" fillId="2" borderId="0" xfId="2" applyFont="1" applyFill="1" applyBorder="1" applyAlignment="1">
      <alignment horizontal="center" vertical="top" wrapText="1"/>
    </xf>
    <xf numFmtId="0" fontId="11" fillId="2" borderId="0" xfId="2" applyFont="1" applyFill="1" applyBorder="1" applyAlignment="1">
      <alignment horizontal="center" vertical="top" wrapText="1"/>
    </xf>
    <xf numFmtId="0" fontId="1" fillId="2" borderId="0" xfId="2" applyFont="1" applyFill="1" applyBorder="1" applyAlignment="1">
      <alignment horizontal="center" vertical="top" wrapText="1"/>
    </xf>
    <xf numFmtId="0" fontId="9" fillId="2" borderId="0" xfId="2" applyFont="1" applyFill="1" applyBorder="1" applyAlignment="1">
      <alignment horizontal="center" vertical="top" wrapText="1"/>
    </xf>
    <xf numFmtId="0" fontId="12" fillId="2" borderId="0" xfId="2" applyFont="1" applyFill="1" applyBorder="1" applyAlignment="1">
      <alignment horizontal="center" vertical="top" wrapText="1"/>
    </xf>
    <xf numFmtId="0" fontId="15" fillId="2" borderId="0" xfId="2" applyFont="1" applyFill="1" applyBorder="1" applyAlignment="1">
      <alignment horizontal="center" vertical="top" wrapText="1"/>
    </xf>
    <xf numFmtId="0" fontId="7" fillId="2" borderId="0" xfId="2" applyFill="1" applyBorder="1"/>
    <xf numFmtId="0" fontId="13" fillId="2" borderId="0" xfId="2" applyFont="1" applyFill="1" applyAlignment="1">
      <alignment horizontal="center"/>
    </xf>
    <xf numFmtId="0" fontId="11" fillId="2" borderId="0" xfId="2" applyFont="1" applyFill="1"/>
    <xf numFmtId="0" fontId="13" fillId="2" borderId="0" xfId="2" applyFont="1" applyFill="1"/>
    <xf numFmtId="165" fontId="7" fillId="0" borderId="0" xfId="2" applyNumberFormat="1"/>
    <xf numFmtId="0" fontId="9" fillId="0" borderId="0" xfId="0" applyFont="1"/>
    <xf numFmtId="0" fontId="20" fillId="0" borderId="0" xfId="0" applyFont="1" applyAlignment="1">
      <alignment horizontal="center"/>
    </xf>
    <xf numFmtId="0" fontId="9" fillId="0" borderId="7" xfId="0" applyFont="1" applyBorder="1"/>
    <xf numFmtId="0" fontId="9" fillId="0" borderId="0" xfId="0" applyFont="1" applyBorder="1"/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5" borderId="1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" fontId="20" fillId="7" borderId="12" xfId="0" applyNumberFormat="1" applyFont="1" applyFill="1" applyBorder="1" applyAlignment="1">
      <alignment horizontal="center" vertical="center"/>
    </xf>
    <xf numFmtId="0" fontId="23" fillId="7" borderId="14" xfId="0" applyFont="1" applyFill="1" applyBorder="1" applyAlignment="1">
      <alignment horizontal="center" vertical="center"/>
    </xf>
    <xf numFmtId="0" fontId="23" fillId="7" borderId="15" xfId="0" applyFont="1" applyFill="1" applyBorder="1" applyAlignment="1">
      <alignment horizontal="center" vertical="center"/>
    </xf>
    <xf numFmtId="2" fontId="20" fillId="7" borderId="16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3" borderId="0" xfId="0" applyFont="1" applyFill="1"/>
    <xf numFmtId="0" fontId="9" fillId="0" borderId="0" xfId="0" applyFont="1" applyAlignment="1"/>
    <xf numFmtId="0" fontId="9" fillId="0" borderId="6" xfId="0" applyFont="1" applyBorder="1" applyAlignment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9" fillId="0" borderId="17" xfId="0" applyFont="1" applyBorder="1"/>
    <xf numFmtId="0" fontId="24" fillId="0" borderId="0" xfId="0" applyFont="1"/>
    <xf numFmtId="2" fontId="19" fillId="3" borderId="1" xfId="0" applyNumberFormat="1" applyFont="1" applyFill="1" applyBorder="1"/>
    <xf numFmtId="0" fontId="24" fillId="0" borderId="1" xfId="0" applyFont="1" applyBorder="1"/>
    <xf numFmtId="0" fontId="19" fillId="5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5" fillId="0" borderId="1" xfId="2" applyFont="1" applyBorder="1"/>
    <xf numFmtId="0" fontId="25" fillId="0" borderId="0" xfId="2" applyFont="1"/>
    <xf numFmtId="0" fontId="26" fillId="3" borderId="3" xfId="2" applyFont="1" applyFill="1" applyBorder="1" applyAlignment="1">
      <alignment horizontal="center" vertical="center" wrapText="1"/>
    </xf>
    <xf numFmtId="0" fontId="26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25" fillId="2" borderId="0" xfId="2" applyFont="1" applyFill="1"/>
    <xf numFmtId="0" fontId="27" fillId="2" borderId="1" xfId="2" applyFont="1" applyFill="1" applyBorder="1" applyAlignment="1">
      <alignment horizontal="center" vertical="center"/>
    </xf>
    <xf numFmtId="0" fontId="27" fillId="2" borderId="1" xfId="2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8" fillId="0" borderId="1" xfId="2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8" fillId="0" borderId="2" xfId="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65" fontId="5" fillId="0" borderId="1" xfId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5" fontId="5" fillId="0" borderId="1" xfId="0" applyNumberFormat="1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5" fillId="0" borderId="5" xfId="2" applyFont="1" applyBorder="1" applyAlignment="1">
      <alignment horizontal="left" vertical="center"/>
    </xf>
    <xf numFmtId="0" fontId="16" fillId="2" borderId="0" xfId="2" applyFont="1" applyFill="1" applyBorder="1" applyAlignment="1">
      <alignment horizontal="center" vertical="top"/>
    </xf>
    <xf numFmtId="0" fontId="17" fillId="2" borderId="0" xfId="2" applyFont="1" applyFill="1" applyBorder="1" applyAlignment="1">
      <alignment horizontal="center" vertical="top"/>
    </xf>
    <xf numFmtId="0" fontId="8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horizontal="center"/>
    </xf>
    <xf numFmtId="0" fontId="27" fillId="2" borderId="4" xfId="2" applyFont="1" applyFill="1" applyBorder="1" applyAlignment="1">
      <alignment horizontal="center" vertical="top"/>
    </xf>
    <xf numFmtId="0" fontId="27" fillId="2" borderId="4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top" wrapText="1"/>
    </xf>
    <xf numFmtId="0" fontId="13" fillId="2" borderId="0" xfId="2" applyFont="1" applyFill="1" applyBorder="1" applyAlignment="1">
      <alignment horizontal="center" vertical="top"/>
    </xf>
    <xf numFmtId="0" fontId="11" fillId="2" borderId="0" xfId="2" applyFont="1" applyFill="1" applyBorder="1" applyAlignment="1">
      <alignment horizontal="center" vertical="center"/>
    </xf>
    <xf numFmtId="0" fontId="18" fillId="2" borderId="0" xfId="2" applyFont="1" applyFill="1" applyBorder="1" applyAlignment="1">
      <alignment horizontal="center" vertical="top"/>
    </xf>
    <xf numFmtId="0" fontId="20" fillId="4" borderId="0" xfId="0" applyFont="1" applyFill="1" applyAlignment="1">
      <alignment horizontal="center" wrapText="1"/>
    </xf>
    <xf numFmtId="166" fontId="5" fillId="0" borderId="18" xfId="0" applyNumberFormat="1" applyFont="1" applyBorder="1" applyAlignment="1">
      <alignment horizontal="left" vertical="top"/>
    </xf>
    <xf numFmtId="166" fontId="5" fillId="0" borderId="0" xfId="0" applyNumberFormat="1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19" fillId="4" borderId="0" xfId="0" applyFont="1" applyFill="1" applyAlignment="1">
      <alignment horizontal="center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/>
    </xf>
    <xf numFmtId="166" fontId="9" fillId="0" borderId="0" xfId="0" applyNumberFormat="1" applyFont="1" applyBorder="1" applyAlignment="1">
      <alignment horizontal="left" vertical="top"/>
    </xf>
    <xf numFmtId="0" fontId="9" fillId="0" borderId="17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3" fillId="7" borderId="14" xfId="0" applyFont="1" applyFill="1" applyBorder="1" applyAlignment="1">
      <alignment horizontal="center" vertical="center"/>
    </xf>
    <xf numFmtId="0" fontId="23" fillId="7" borderId="15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164" fontId="5" fillId="0" borderId="18" xfId="0" applyNumberFormat="1" applyFont="1" applyBorder="1" applyAlignment="1">
      <alignment horizontal="left" vertical="top"/>
    </xf>
    <xf numFmtId="164" fontId="5" fillId="0" borderId="0" xfId="0" applyNumberFormat="1" applyFont="1" applyBorder="1" applyAlignment="1">
      <alignment horizontal="left" vertical="top"/>
    </xf>
    <xf numFmtId="0" fontId="24" fillId="3" borderId="1" xfId="0" applyFont="1" applyFill="1" applyBorder="1" applyAlignment="1">
      <alignment horizontal="center"/>
    </xf>
  </cellXfs>
  <cellStyles count="5">
    <cellStyle name="Comma [0]" xfId="1" builtinId="6"/>
    <cellStyle name="Comma [0] 2" xfId="3" xr:uid="{00000000-0005-0000-0000-000001000000}"/>
    <cellStyle name="Normal" xfId="0" builtinId="0"/>
    <cellStyle name="Normal 2" xfId="2" xr:uid="{00000000-0005-0000-0000-000003000000}"/>
    <cellStyle name="Normal 2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60325</xdr:colOff>
      <xdr:row>4</xdr:row>
      <xdr:rowOff>0</xdr:rowOff>
    </xdr:from>
    <xdr:to>
      <xdr:col>12</xdr:col>
      <xdr:colOff>212725</xdr:colOff>
      <xdr:row>4</xdr:row>
      <xdr:rowOff>15875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767425" y="2212975"/>
          <a:ext cx="2247900" cy="1536700"/>
        </a:xfrm>
        <a:prstGeom prst="leftArrow">
          <a:avLst/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 b="0">
              <a:solidFill>
                <a:srgbClr val="002060"/>
              </a:solidFill>
              <a:latin typeface="Arial Black" pitchFamily="34" charset="0"/>
            </a:rPr>
            <a:t>CONTOH  PENGISIAN</a:t>
          </a:r>
          <a:r>
            <a:rPr lang="en-US" sz="1100" b="0" baseline="0">
              <a:solidFill>
                <a:srgbClr val="002060"/>
              </a:solidFill>
              <a:latin typeface="Arial Black" pitchFamily="34" charset="0"/>
            </a:rPr>
            <a:t> </a:t>
          </a:r>
          <a:endParaRPr lang="en-US" sz="1100" b="0">
            <a:solidFill>
              <a:srgbClr val="002060"/>
            </a:solidFill>
            <a:latin typeface="Arial Black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27"/>
  <sheetViews>
    <sheetView topLeftCell="G1" zoomScaleNormal="100" workbookViewId="0">
      <pane ySplit="5" topLeftCell="A6" activePane="bottomLeft" state="frozen"/>
      <selection pane="bottomLeft" activeCell="L1" sqref="L1"/>
    </sheetView>
  </sheetViews>
  <sheetFormatPr defaultColWidth="9.1796875" defaultRowHeight="18" customHeight="1"/>
  <cols>
    <col min="1" max="1" width="6.1796875" style="26" customWidth="1"/>
    <col min="2" max="2" width="42.453125" style="13" customWidth="1"/>
    <col min="3" max="3" width="91" style="13" bestFit="1" customWidth="1"/>
    <col min="4" max="4" width="28" style="13" customWidth="1"/>
    <col min="5" max="5" width="16.81640625" style="18" customWidth="1"/>
    <col min="6" max="6" width="15" style="13" bestFit="1" customWidth="1"/>
    <col min="7" max="7" width="51.54296875" style="13" bestFit="1" customWidth="1"/>
    <col min="8" max="8" width="51.54296875" style="13" customWidth="1"/>
    <col min="9" max="9" width="23.81640625" style="13" customWidth="1"/>
    <col min="10" max="10" width="16.54296875" style="13" customWidth="1"/>
    <col min="11" max="11" width="16.453125" style="19" customWidth="1"/>
    <col min="12" max="12" width="21.453125" style="13" customWidth="1"/>
    <col min="13" max="13" width="31.453125" style="13" customWidth="1"/>
    <col min="14" max="16384" width="9.1796875" style="13"/>
  </cols>
  <sheetData>
    <row r="3" spans="1:13" s="5" customFormat="1" ht="28.5" customHeight="1">
      <c r="A3" s="132" t="s">
        <v>0</v>
      </c>
      <c r="B3" s="132" t="s">
        <v>3</v>
      </c>
      <c r="C3" s="132" t="s">
        <v>4</v>
      </c>
      <c r="D3" s="124" t="s">
        <v>248</v>
      </c>
      <c r="E3" s="126"/>
      <c r="F3" s="124" t="s">
        <v>249</v>
      </c>
      <c r="G3" s="126"/>
      <c r="H3" s="132" t="s">
        <v>242</v>
      </c>
      <c r="I3" s="124" t="s">
        <v>250</v>
      </c>
      <c r="J3" s="125"/>
      <c r="K3" s="126"/>
      <c r="L3" s="127" t="s">
        <v>246</v>
      </c>
      <c r="M3" s="129" t="s">
        <v>247</v>
      </c>
    </row>
    <row r="4" spans="1:13" s="5" customFormat="1" ht="28.5" customHeight="1">
      <c r="A4" s="133"/>
      <c r="B4" s="133"/>
      <c r="C4" s="133"/>
      <c r="D4" s="1" t="s">
        <v>1</v>
      </c>
      <c r="E4" s="2" t="s">
        <v>2</v>
      </c>
      <c r="F4" s="2" t="s">
        <v>10</v>
      </c>
      <c r="G4" s="1" t="s">
        <v>9</v>
      </c>
      <c r="H4" s="133"/>
      <c r="I4" s="123" t="s">
        <v>243</v>
      </c>
      <c r="J4" s="123" t="s">
        <v>244</v>
      </c>
      <c r="K4" s="123" t="s">
        <v>245</v>
      </c>
      <c r="L4" s="128"/>
      <c r="M4" s="130"/>
    </row>
    <row r="5" spans="1:13" s="5" customFormat="1" ht="12.75" customHeight="1">
      <c r="A5" s="6">
        <v>1</v>
      </c>
      <c r="B5" s="6">
        <v>2</v>
      </c>
      <c r="C5" s="6">
        <v>3</v>
      </c>
      <c r="D5" s="6">
        <v>4</v>
      </c>
      <c r="E5" s="7">
        <v>5</v>
      </c>
      <c r="F5" s="6">
        <v>6</v>
      </c>
      <c r="G5" s="6">
        <v>7</v>
      </c>
      <c r="H5" s="6">
        <v>8</v>
      </c>
      <c r="I5" s="6">
        <v>10</v>
      </c>
      <c r="J5" s="6">
        <v>11</v>
      </c>
      <c r="K5" s="6">
        <v>12</v>
      </c>
      <c r="L5" s="6">
        <v>13</v>
      </c>
      <c r="M5" s="6">
        <v>14</v>
      </c>
    </row>
    <row r="6" spans="1:13" s="116" customFormat="1" ht="61.5" customHeight="1">
      <c r="A6" s="113">
        <v>1</v>
      </c>
      <c r="B6" s="21" t="s">
        <v>19</v>
      </c>
      <c r="C6" s="21" t="s">
        <v>20</v>
      </c>
      <c r="D6" s="21" t="s">
        <v>17</v>
      </c>
      <c r="E6" s="114" t="s">
        <v>18</v>
      </c>
      <c r="F6" s="21" t="s">
        <v>25</v>
      </c>
      <c r="G6" s="21" t="s">
        <v>24</v>
      </c>
      <c r="H6" s="21"/>
      <c r="I6" s="21"/>
      <c r="J6" s="21"/>
      <c r="K6" s="115">
        <v>52000000</v>
      </c>
      <c r="L6" s="21"/>
      <c r="M6" s="21" t="s">
        <v>26</v>
      </c>
    </row>
    <row r="7" spans="1:13" s="116" customFormat="1" ht="61.5" customHeight="1">
      <c r="A7" s="113">
        <v>2</v>
      </c>
      <c r="B7" s="21" t="s">
        <v>33</v>
      </c>
      <c r="C7" s="21" t="s">
        <v>20</v>
      </c>
      <c r="D7" s="21" t="s">
        <v>32</v>
      </c>
      <c r="E7" s="114" t="s">
        <v>25</v>
      </c>
      <c r="F7" s="21" t="s">
        <v>36</v>
      </c>
      <c r="G7" s="21" t="s">
        <v>35</v>
      </c>
      <c r="H7" s="21"/>
      <c r="I7" s="21"/>
      <c r="J7" s="21"/>
      <c r="K7" s="115">
        <v>57308250</v>
      </c>
      <c r="L7" s="21"/>
      <c r="M7" s="21" t="s">
        <v>37</v>
      </c>
    </row>
    <row r="8" spans="1:13" s="116" customFormat="1" ht="61.5" customHeight="1">
      <c r="A8" s="113">
        <v>3</v>
      </c>
      <c r="B8" s="21" t="s">
        <v>45</v>
      </c>
      <c r="C8" s="21" t="s">
        <v>46</v>
      </c>
      <c r="D8" s="21" t="s">
        <v>43</v>
      </c>
      <c r="E8" s="114" t="s">
        <v>44</v>
      </c>
      <c r="F8" s="21" t="s">
        <v>51</v>
      </c>
      <c r="G8" s="21" t="s">
        <v>50</v>
      </c>
      <c r="H8" s="21"/>
      <c r="I8" s="21"/>
      <c r="J8" s="21"/>
      <c r="K8" s="115">
        <v>30600000</v>
      </c>
      <c r="L8" s="21"/>
      <c r="M8" s="21" t="s">
        <v>52</v>
      </c>
    </row>
    <row r="9" spans="1:13" s="121" customFormat="1" ht="61.5" customHeight="1">
      <c r="A9" s="113">
        <v>4</v>
      </c>
      <c r="B9" s="117" t="s">
        <v>59</v>
      </c>
      <c r="C9" s="117" t="s">
        <v>60</v>
      </c>
      <c r="D9" s="117" t="s">
        <v>57</v>
      </c>
      <c r="E9" s="118" t="s">
        <v>58</v>
      </c>
      <c r="F9" s="119" t="s">
        <v>64</v>
      </c>
      <c r="G9" s="117" t="s">
        <v>63</v>
      </c>
      <c r="H9" s="117"/>
      <c r="I9" s="117"/>
      <c r="J9" s="117"/>
      <c r="K9" s="120">
        <v>68254109</v>
      </c>
      <c r="L9" s="117"/>
      <c r="M9" s="117" t="s">
        <v>65</v>
      </c>
    </row>
    <row r="10" spans="1:13" s="116" customFormat="1" ht="61.5" customHeight="1">
      <c r="A10" s="113">
        <v>5</v>
      </c>
      <c r="B10" s="21" t="s">
        <v>73</v>
      </c>
      <c r="C10" s="21" t="s">
        <v>74</v>
      </c>
      <c r="D10" s="21" t="s">
        <v>71</v>
      </c>
      <c r="E10" s="114" t="s">
        <v>72</v>
      </c>
      <c r="F10" s="21" t="s">
        <v>78</v>
      </c>
      <c r="G10" s="21" t="s">
        <v>77</v>
      </c>
      <c r="H10" s="21"/>
      <c r="I10" s="21"/>
      <c r="J10" s="21"/>
      <c r="K10" s="115">
        <v>60000000</v>
      </c>
      <c r="L10" s="21"/>
      <c r="M10" s="21" t="s">
        <v>79</v>
      </c>
    </row>
    <row r="11" spans="1:13" s="116" customFormat="1" ht="61.5" customHeight="1">
      <c r="A11" s="113">
        <v>6</v>
      </c>
      <c r="B11" s="21" t="s">
        <v>86</v>
      </c>
      <c r="C11" s="21" t="s">
        <v>87</v>
      </c>
      <c r="D11" s="21" t="s">
        <v>85</v>
      </c>
      <c r="E11" s="114">
        <v>44314</v>
      </c>
      <c r="F11" s="21" t="s">
        <v>92</v>
      </c>
      <c r="G11" s="21" t="s">
        <v>91</v>
      </c>
      <c r="H11" s="21"/>
      <c r="I11" s="21"/>
      <c r="J11" s="21"/>
      <c r="K11" s="115">
        <v>12580000</v>
      </c>
      <c r="L11" s="21"/>
      <c r="M11" s="21" t="s">
        <v>93</v>
      </c>
    </row>
    <row r="12" spans="1:13" s="116" customFormat="1" ht="61.5" customHeight="1">
      <c r="A12" s="113">
        <v>7</v>
      </c>
      <c r="B12" s="21" t="s">
        <v>100</v>
      </c>
      <c r="C12" s="21" t="s">
        <v>74</v>
      </c>
      <c r="D12" s="21" t="s">
        <v>98</v>
      </c>
      <c r="E12" s="114" t="s">
        <v>99</v>
      </c>
      <c r="F12" s="21" t="s">
        <v>104</v>
      </c>
      <c r="G12" s="21" t="s">
        <v>103</v>
      </c>
      <c r="H12" s="21"/>
      <c r="I12" s="21"/>
      <c r="J12" s="21"/>
      <c r="K12" s="115">
        <v>86900000</v>
      </c>
      <c r="L12" s="21"/>
      <c r="M12" s="21" t="s">
        <v>105</v>
      </c>
    </row>
    <row r="13" spans="1:13" s="116" customFormat="1" ht="61.5" customHeight="1">
      <c r="A13" s="113">
        <v>8</v>
      </c>
      <c r="B13" s="21" t="s">
        <v>129</v>
      </c>
      <c r="C13" s="21" t="s">
        <v>82</v>
      </c>
      <c r="D13" s="21" t="s">
        <v>127</v>
      </c>
      <c r="E13" s="114" t="s">
        <v>128</v>
      </c>
      <c r="F13" s="21" t="s">
        <v>135</v>
      </c>
      <c r="G13" s="21" t="s">
        <v>134</v>
      </c>
      <c r="H13" s="21"/>
      <c r="I13" s="21"/>
      <c r="J13" s="21"/>
      <c r="K13" s="115">
        <v>31959000</v>
      </c>
      <c r="L13" s="21"/>
      <c r="M13" s="21" t="s">
        <v>136</v>
      </c>
    </row>
    <row r="14" spans="1:13" s="116" customFormat="1" ht="61.5" customHeight="1">
      <c r="A14" s="113">
        <v>9</v>
      </c>
      <c r="B14" s="21" t="s">
        <v>120</v>
      </c>
      <c r="C14" s="21" t="s">
        <v>119</v>
      </c>
      <c r="D14" s="21" t="s">
        <v>117</v>
      </c>
      <c r="E14" s="114" t="s">
        <v>118</v>
      </c>
      <c r="F14" s="122">
        <v>44442</v>
      </c>
      <c r="G14" s="21" t="s">
        <v>122</v>
      </c>
      <c r="H14" s="21"/>
      <c r="I14" s="21"/>
      <c r="J14" s="21"/>
      <c r="K14" s="115">
        <v>38307500</v>
      </c>
      <c r="L14" s="21"/>
      <c r="M14" s="21" t="s">
        <v>123</v>
      </c>
    </row>
    <row r="15" spans="1:13" s="116" customFormat="1" ht="61.5" customHeight="1">
      <c r="A15" s="113">
        <v>10</v>
      </c>
      <c r="B15" s="21" t="s">
        <v>142</v>
      </c>
      <c r="C15" s="21" t="s">
        <v>144</v>
      </c>
      <c r="D15" s="21" t="s">
        <v>141</v>
      </c>
      <c r="E15" s="114" t="s">
        <v>118</v>
      </c>
      <c r="F15" s="122">
        <v>44468</v>
      </c>
      <c r="G15" s="21" t="s">
        <v>146</v>
      </c>
      <c r="H15" s="21"/>
      <c r="I15" s="21"/>
      <c r="J15" s="21"/>
      <c r="K15" s="115">
        <v>130982000</v>
      </c>
      <c r="L15" s="21"/>
      <c r="M15" s="21" t="s">
        <v>147</v>
      </c>
    </row>
    <row r="16" spans="1:13" s="116" customFormat="1" ht="61.5" customHeight="1">
      <c r="A16" s="113">
        <v>11</v>
      </c>
      <c r="B16" s="21" t="s">
        <v>112</v>
      </c>
      <c r="C16" s="21" t="s">
        <v>113</v>
      </c>
      <c r="D16" s="21" t="s">
        <v>111</v>
      </c>
      <c r="E16" s="114">
        <v>44452</v>
      </c>
      <c r="F16" s="122">
        <v>44466</v>
      </c>
      <c r="G16" s="21" t="s">
        <v>116</v>
      </c>
      <c r="H16" s="21"/>
      <c r="I16" s="21"/>
      <c r="J16" s="21"/>
      <c r="K16" s="115">
        <v>48818000</v>
      </c>
      <c r="L16" s="21"/>
      <c r="M16" s="21" t="s">
        <v>93</v>
      </c>
    </row>
    <row r="17" spans="1:13" s="116" customFormat="1" ht="61.5" customHeight="1">
      <c r="A17" s="113">
        <v>12</v>
      </c>
      <c r="B17" s="21" t="s">
        <v>160</v>
      </c>
      <c r="C17" s="21" t="s">
        <v>161</v>
      </c>
      <c r="D17" s="21" t="s">
        <v>158</v>
      </c>
      <c r="E17" s="114" t="s">
        <v>159</v>
      </c>
      <c r="F17" s="22" t="s">
        <v>165</v>
      </c>
      <c r="G17" s="21" t="s">
        <v>164</v>
      </c>
      <c r="H17" s="21"/>
      <c r="I17" s="21"/>
      <c r="J17" s="21"/>
      <c r="K17" s="115">
        <v>30000000</v>
      </c>
      <c r="L17" s="21"/>
      <c r="M17" s="21" t="s">
        <v>166</v>
      </c>
    </row>
    <row r="18" spans="1:13" s="116" customFormat="1" ht="61.5" customHeight="1">
      <c r="A18" s="113">
        <v>13</v>
      </c>
      <c r="B18" s="21" t="s">
        <v>160</v>
      </c>
      <c r="C18" s="21" t="s">
        <v>161</v>
      </c>
      <c r="D18" s="21" t="s">
        <v>171</v>
      </c>
      <c r="E18" s="114" t="s">
        <v>172</v>
      </c>
      <c r="F18" s="21" t="s">
        <v>172</v>
      </c>
      <c r="G18" s="21" t="s">
        <v>175</v>
      </c>
      <c r="H18" s="21"/>
      <c r="I18" s="21"/>
      <c r="J18" s="21"/>
      <c r="K18" s="115">
        <v>17500000</v>
      </c>
      <c r="L18" s="21"/>
      <c r="M18" s="21" t="s">
        <v>166</v>
      </c>
    </row>
    <row r="19" spans="1:13" s="116" customFormat="1" ht="61.5" customHeight="1">
      <c r="A19" s="113">
        <v>14</v>
      </c>
      <c r="B19" s="21" t="s">
        <v>160</v>
      </c>
      <c r="C19" s="21" t="s">
        <v>161</v>
      </c>
      <c r="D19" s="21" t="s">
        <v>177</v>
      </c>
      <c r="E19" s="114">
        <v>44446</v>
      </c>
      <c r="F19" s="122">
        <v>44446</v>
      </c>
      <c r="G19" s="21" t="s">
        <v>178</v>
      </c>
      <c r="H19" s="21"/>
      <c r="I19" s="21"/>
      <c r="J19" s="21"/>
      <c r="K19" s="115">
        <v>20000000</v>
      </c>
      <c r="L19" s="21"/>
      <c r="M19" s="21" t="s">
        <v>166</v>
      </c>
    </row>
    <row r="27" spans="1:13" ht="18" customHeight="1">
      <c r="A27" s="131"/>
      <c r="B27" s="131"/>
      <c r="C27" s="131"/>
      <c r="D27" s="131"/>
      <c r="E27" s="131"/>
    </row>
  </sheetData>
  <mergeCells count="10">
    <mergeCell ref="I3:K3"/>
    <mergeCell ref="L3:L4"/>
    <mergeCell ref="M3:M4"/>
    <mergeCell ref="A27:E27"/>
    <mergeCell ref="A3:A4"/>
    <mergeCell ref="B3:B4"/>
    <mergeCell ref="C3:C4"/>
    <mergeCell ref="D3:E3"/>
    <mergeCell ref="F3:G3"/>
    <mergeCell ref="H3:H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5"/>
  <sheetViews>
    <sheetView view="pageBreakPreview" topLeftCell="A9" zoomScaleNormal="85" zoomScaleSheetLayoutView="100" workbookViewId="0">
      <selection activeCell="H25" sqref="H25"/>
    </sheetView>
  </sheetViews>
  <sheetFormatPr defaultColWidth="8.7265625" defaultRowHeight="14"/>
  <cols>
    <col min="1" max="1" width="3.7265625" style="61" customWidth="1"/>
    <col min="2" max="2" width="5.453125" style="61" hidden="1" customWidth="1"/>
    <col min="3" max="3" width="30.26953125" style="61" customWidth="1"/>
    <col min="4" max="4" width="7.7265625" style="61" customWidth="1"/>
    <col min="5" max="5" width="8.26953125" style="61" customWidth="1"/>
    <col min="6" max="6" width="6.453125" style="61" customWidth="1"/>
    <col min="7" max="7" width="7.54296875" style="61" customWidth="1"/>
    <col min="8" max="8" width="12.26953125" style="61" customWidth="1"/>
    <col min="9" max="9" width="18.54296875" style="61" customWidth="1"/>
    <col min="10" max="16384" width="8.7265625" style="61"/>
  </cols>
  <sheetData>
    <row r="1" spans="1:8" ht="15.5">
      <c r="A1" s="149" t="s">
        <v>197</v>
      </c>
      <c r="B1" s="149"/>
      <c r="C1" s="149"/>
      <c r="D1" s="149"/>
      <c r="E1" s="149"/>
      <c r="F1" s="149"/>
      <c r="G1" s="149"/>
      <c r="H1" s="149"/>
    </row>
    <row r="2" spans="1:8" ht="18">
      <c r="A2" s="62"/>
      <c r="B2" s="62"/>
      <c r="C2" s="62" t="s">
        <v>198</v>
      </c>
      <c r="D2" s="62"/>
      <c r="E2" s="62"/>
      <c r="F2" s="62"/>
      <c r="G2" s="62"/>
      <c r="H2" s="62"/>
    </row>
    <row r="3" spans="1:8" ht="36.75" customHeight="1">
      <c r="A3" s="61">
        <v>1</v>
      </c>
      <c r="C3" s="61" t="s">
        <v>199</v>
      </c>
      <c r="D3" s="150" t="s">
        <v>129</v>
      </c>
      <c r="E3" s="150"/>
      <c r="F3" s="150"/>
      <c r="G3" s="150"/>
    </row>
    <row r="4" spans="1:8" ht="30.75" customHeight="1">
      <c r="A4" s="61">
        <v>2</v>
      </c>
      <c r="C4" s="61" t="s">
        <v>201</v>
      </c>
      <c r="D4" s="151" t="s">
        <v>136</v>
      </c>
      <c r="E4" s="151"/>
      <c r="F4" s="151"/>
      <c r="G4" s="151"/>
    </row>
    <row r="5" spans="1:8" ht="50.25" customHeight="1">
      <c r="A5" s="61">
        <v>3</v>
      </c>
      <c r="C5" s="61" t="s">
        <v>202</v>
      </c>
      <c r="D5" s="151" t="s">
        <v>152</v>
      </c>
      <c r="E5" s="151"/>
      <c r="F5" s="151"/>
      <c r="G5" s="151"/>
    </row>
    <row r="6" spans="1:8" ht="16.5" customHeight="1">
      <c r="A6" s="61">
        <v>4</v>
      </c>
      <c r="C6" s="61" t="s">
        <v>203</v>
      </c>
      <c r="D6" s="151"/>
      <c r="E6" s="151"/>
      <c r="F6" s="151"/>
      <c r="G6" s="151"/>
    </row>
    <row r="7" spans="1:8">
      <c r="A7" s="61">
        <v>5</v>
      </c>
      <c r="C7" s="61" t="s">
        <v>204</v>
      </c>
      <c r="D7" s="148"/>
      <c r="E7" s="148"/>
      <c r="F7" s="148"/>
      <c r="G7" s="148"/>
      <c r="H7" s="63"/>
    </row>
    <row r="8" spans="1:8">
      <c r="A8" s="61">
        <v>6</v>
      </c>
      <c r="C8" s="61" t="s">
        <v>205</v>
      </c>
      <c r="D8" s="148">
        <v>31959000</v>
      </c>
      <c r="E8" s="148"/>
      <c r="F8" s="148"/>
      <c r="G8" s="148"/>
      <c r="H8" s="63"/>
    </row>
    <row r="9" spans="1:8">
      <c r="A9" s="61">
        <v>7</v>
      </c>
      <c r="C9" s="61" t="s">
        <v>206</v>
      </c>
      <c r="D9" s="152">
        <v>2021</v>
      </c>
      <c r="E9" s="152"/>
      <c r="F9" s="152"/>
      <c r="G9" s="152"/>
      <c r="H9" s="64"/>
    </row>
    <row r="10" spans="1:8">
      <c r="A10" s="61">
        <v>8</v>
      </c>
      <c r="C10" s="61" t="s">
        <v>207</v>
      </c>
      <c r="D10" s="153" t="s">
        <v>128</v>
      </c>
      <c r="E10" s="153"/>
      <c r="F10" s="153"/>
      <c r="G10" s="153"/>
      <c r="H10" s="64"/>
    </row>
    <row r="11" spans="1:8">
      <c r="A11" s="61">
        <v>9</v>
      </c>
      <c r="C11" s="61" t="s">
        <v>208</v>
      </c>
      <c r="D11" s="165" t="s">
        <v>131</v>
      </c>
      <c r="E11" s="166"/>
      <c r="F11" s="166"/>
      <c r="G11" s="166"/>
      <c r="H11" s="64"/>
    </row>
    <row r="12" spans="1:8">
      <c r="A12" s="61">
        <v>10</v>
      </c>
      <c r="C12" s="61" t="s">
        <v>209</v>
      </c>
      <c r="D12" s="153" t="s">
        <v>128</v>
      </c>
      <c r="E12" s="153"/>
      <c r="F12" s="153"/>
      <c r="G12" s="153"/>
      <c r="H12" s="64"/>
    </row>
    <row r="13" spans="1:8">
      <c r="A13" s="61">
        <v>11</v>
      </c>
      <c r="C13" s="61" t="s">
        <v>210</v>
      </c>
      <c r="D13" s="165" t="s">
        <v>135</v>
      </c>
      <c r="E13" s="166"/>
      <c r="F13" s="166"/>
      <c r="G13" s="166"/>
      <c r="H13" s="64"/>
    </row>
    <row r="14" spans="1:8" ht="14.5" thickBot="1"/>
    <row r="15" spans="1:8" s="66" customFormat="1">
      <c r="A15" s="155" t="s">
        <v>0</v>
      </c>
      <c r="B15" s="157" t="s">
        <v>211</v>
      </c>
      <c r="C15" s="159"/>
      <c r="D15" s="157" t="s">
        <v>211</v>
      </c>
      <c r="E15" s="159"/>
      <c r="F15" s="159"/>
      <c r="G15" s="159"/>
      <c r="H15" s="65" t="s">
        <v>212</v>
      </c>
    </row>
    <row r="16" spans="1:8" s="66" customFormat="1" ht="25">
      <c r="A16" s="156"/>
      <c r="B16" s="158"/>
      <c r="C16" s="160"/>
      <c r="D16" s="158"/>
      <c r="E16" s="67" t="s">
        <v>213</v>
      </c>
      <c r="F16" s="67" t="s">
        <v>214</v>
      </c>
      <c r="G16" s="68" t="s">
        <v>215</v>
      </c>
      <c r="H16" s="164" t="s">
        <v>216</v>
      </c>
    </row>
    <row r="17" spans="1:9" s="66" customFormat="1">
      <c r="A17" s="156"/>
      <c r="B17" s="158"/>
      <c r="C17" s="160"/>
      <c r="D17" s="158"/>
      <c r="E17" s="69">
        <v>1</v>
      </c>
      <c r="F17" s="69">
        <v>2</v>
      </c>
      <c r="G17" s="69">
        <v>3</v>
      </c>
      <c r="H17" s="164"/>
    </row>
    <row r="18" spans="1:9">
      <c r="A18" s="70">
        <v>1</v>
      </c>
      <c r="B18" s="71">
        <v>20</v>
      </c>
      <c r="C18" s="72" t="s">
        <v>217</v>
      </c>
      <c r="D18" s="73">
        <v>30</v>
      </c>
      <c r="E18" s="73"/>
      <c r="F18" s="73">
        <v>2</v>
      </c>
      <c r="G18" s="73"/>
      <c r="H18" s="74">
        <f>D18*(SUM(E18:G18)/3)</f>
        <v>20</v>
      </c>
      <c r="I18" s="61">
        <f>SUM(D18:D21)</f>
        <v>100</v>
      </c>
    </row>
    <row r="19" spans="1:9">
      <c r="A19" s="70">
        <v>2</v>
      </c>
      <c r="B19" s="71"/>
      <c r="C19" s="72" t="s">
        <v>218</v>
      </c>
      <c r="D19" s="73">
        <v>20</v>
      </c>
      <c r="E19" s="73"/>
      <c r="F19" s="73">
        <v>2</v>
      </c>
      <c r="G19" s="73"/>
      <c r="H19" s="74">
        <f t="shared" ref="H19:H21" si="0">D19*(SUM(E19:G19)/3)</f>
        <v>13.333333333333332</v>
      </c>
    </row>
    <row r="20" spans="1:9">
      <c r="A20" s="70">
        <v>3</v>
      </c>
      <c r="B20" s="71"/>
      <c r="C20" s="72" t="s">
        <v>219</v>
      </c>
      <c r="D20" s="73">
        <v>30</v>
      </c>
      <c r="E20" s="73"/>
      <c r="F20" s="73">
        <v>2</v>
      </c>
      <c r="G20" s="73"/>
      <c r="H20" s="74">
        <f t="shared" si="0"/>
        <v>20</v>
      </c>
    </row>
    <row r="21" spans="1:9" ht="14.5" thickBot="1">
      <c r="A21" s="70">
        <v>4</v>
      </c>
      <c r="B21" s="71"/>
      <c r="C21" s="72" t="s">
        <v>220</v>
      </c>
      <c r="D21" s="73">
        <v>20</v>
      </c>
      <c r="E21" s="73"/>
      <c r="F21" s="73">
        <v>2</v>
      </c>
      <c r="G21" s="73"/>
      <c r="H21" s="74">
        <f t="shared" si="0"/>
        <v>13.333333333333332</v>
      </c>
    </row>
    <row r="22" spans="1:9" ht="14.5" thickBot="1">
      <c r="A22" s="75"/>
      <c r="B22" s="69">
        <f>SUM(B18:B21)</f>
        <v>20</v>
      </c>
      <c r="C22" s="69"/>
      <c r="D22" s="69">
        <f>SUM(D18:D21)</f>
        <v>100</v>
      </c>
      <c r="E22" s="69"/>
      <c r="F22" s="69"/>
      <c r="G22" s="69"/>
      <c r="H22" s="76">
        <f>SUM(H18:H21)</f>
        <v>66.666666666666657</v>
      </c>
      <c r="I22" s="77">
        <f>SUM(I18:I21)</f>
        <v>100</v>
      </c>
    </row>
    <row r="23" spans="1:9" ht="18.5" thickBot="1">
      <c r="A23" s="161" t="s">
        <v>221</v>
      </c>
      <c r="B23" s="162"/>
      <c r="C23" s="162"/>
      <c r="D23" s="162"/>
      <c r="E23" s="162"/>
      <c r="F23" s="162"/>
      <c r="G23" s="162"/>
      <c r="H23" s="78">
        <f>(H22/100)*3</f>
        <v>1.9999999999999996</v>
      </c>
    </row>
    <row r="24" spans="1:9" ht="18.5" thickBot="1">
      <c r="A24" s="79"/>
      <c r="B24" s="80"/>
      <c r="C24" s="80"/>
      <c r="D24" s="80"/>
      <c r="E24" s="80"/>
      <c r="F24" s="80"/>
      <c r="G24" s="80"/>
      <c r="H24" s="81" t="s">
        <v>240</v>
      </c>
    </row>
    <row r="25" spans="1:9">
      <c r="A25" s="82" t="s">
        <v>223</v>
      </c>
      <c r="B25" s="82"/>
      <c r="C25" s="82"/>
      <c r="D25" s="83"/>
      <c r="E25" s="83"/>
      <c r="F25" s="83"/>
      <c r="G25" s="83"/>
      <c r="H25" s="83"/>
    </row>
    <row r="26" spans="1:9">
      <c r="A26" s="84" t="s">
        <v>224</v>
      </c>
      <c r="B26" s="85"/>
      <c r="C26" s="85"/>
      <c r="D26" s="86"/>
      <c r="E26" s="86"/>
      <c r="F26" s="86"/>
      <c r="G26" s="86"/>
      <c r="H26" s="87"/>
    </row>
    <row r="27" spans="1:9">
      <c r="A27" s="84" t="s">
        <v>225</v>
      </c>
      <c r="B27" s="88"/>
      <c r="C27" s="88"/>
      <c r="D27" s="89"/>
      <c r="E27" s="90"/>
      <c r="F27" s="90"/>
      <c r="G27" s="90"/>
      <c r="H27" s="89"/>
    </row>
    <row r="28" spans="1:9">
      <c r="A28" s="91"/>
      <c r="D28" s="89"/>
      <c r="E28" s="92"/>
      <c r="F28" s="92"/>
      <c r="G28" s="92"/>
      <c r="H28" s="89"/>
    </row>
    <row r="29" spans="1:9">
      <c r="A29" s="163"/>
      <c r="B29" s="163"/>
      <c r="C29" s="163"/>
      <c r="D29" s="163" t="s">
        <v>226</v>
      </c>
      <c r="E29" s="163"/>
      <c r="F29" s="163"/>
      <c r="G29" s="163"/>
      <c r="H29" s="163"/>
    </row>
    <row r="30" spans="1:9">
      <c r="A30" s="163"/>
      <c r="B30" s="163"/>
      <c r="C30" s="163"/>
      <c r="E30" s="163"/>
      <c r="F30" s="163"/>
      <c r="G30" s="163"/>
      <c r="H30" s="89"/>
    </row>
    <row r="34" spans="1:8">
      <c r="D34" s="64"/>
      <c r="E34" s="64"/>
      <c r="F34" s="64"/>
      <c r="G34" s="64"/>
      <c r="H34" s="64"/>
    </row>
    <row r="35" spans="1:8">
      <c r="A35" s="154"/>
      <c r="B35" s="154"/>
      <c r="C35" s="154"/>
      <c r="E35" s="93"/>
      <c r="F35" s="93"/>
      <c r="G35" s="93"/>
    </row>
  </sheetData>
  <mergeCells count="24">
    <mergeCell ref="A35:C35"/>
    <mergeCell ref="A15:A17"/>
    <mergeCell ref="B15:B17"/>
    <mergeCell ref="C15:C17"/>
    <mergeCell ref="D15:D17"/>
    <mergeCell ref="A23:G23"/>
    <mergeCell ref="A29:C29"/>
    <mergeCell ref="D29:H29"/>
    <mergeCell ref="A30:C30"/>
    <mergeCell ref="E30:G30"/>
    <mergeCell ref="E15:G15"/>
    <mergeCell ref="H16:H17"/>
    <mergeCell ref="D13:G13"/>
    <mergeCell ref="D7:G7"/>
    <mergeCell ref="A1:H1"/>
    <mergeCell ref="D3:G3"/>
    <mergeCell ref="D4:G4"/>
    <mergeCell ref="D5:G5"/>
    <mergeCell ref="D6:G6"/>
    <mergeCell ref="D8:G8"/>
    <mergeCell ref="D9:G9"/>
    <mergeCell ref="D10:G10"/>
    <mergeCell ref="D11:G11"/>
    <mergeCell ref="D12:G12"/>
  </mergeCells>
  <pageMargins left="0.7" right="0.7" top="0.75" bottom="0.75" header="0.3" footer="0.3"/>
  <pageSetup paperSize="9" scale="77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5"/>
  <sheetViews>
    <sheetView view="pageBreakPreview" topLeftCell="A5" zoomScaleNormal="85" zoomScaleSheetLayoutView="100" workbookViewId="0">
      <selection activeCell="F22" sqref="F22"/>
    </sheetView>
  </sheetViews>
  <sheetFormatPr defaultColWidth="8.7265625" defaultRowHeight="14"/>
  <cols>
    <col min="1" max="1" width="3.7265625" style="61" customWidth="1"/>
    <col min="2" max="2" width="5.453125" style="61" hidden="1" customWidth="1"/>
    <col min="3" max="3" width="30.26953125" style="61" customWidth="1"/>
    <col min="4" max="4" width="7.7265625" style="61" customWidth="1"/>
    <col min="5" max="5" width="8.26953125" style="61" customWidth="1"/>
    <col min="6" max="6" width="6.453125" style="61" customWidth="1"/>
    <col min="7" max="7" width="7.54296875" style="61" customWidth="1"/>
    <col min="8" max="8" width="12.26953125" style="61" customWidth="1"/>
    <col min="9" max="9" width="18.54296875" style="61" customWidth="1"/>
    <col min="10" max="16384" width="8.7265625" style="61"/>
  </cols>
  <sheetData>
    <row r="1" spans="1:8" ht="15.5">
      <c r="A1" s="149" t="s">
        <v>197</v>
      </c>
      <c r="B1" s="149"/>
      <c r="C1" s="149"/>
      <c r="D1" s="149"/>
      <c r="E1" s="149"/>
      <c r="F1" s="149"/>
      <c r="G1" s="149"/>
      <c r="H1" s="149"/>
    </row>
    <row r="2" spans="1:8" ht="18">
      <c r="A2" s="62"/>
      <c r="B2" s="62"/>
      <c r="C2" s="62" t="s">
        <v>198</v>
      </c>
      <c r="D2" s="62"/>
      <c r="E2" s="62"/>
      <c r="F2" s="62"/>
      <c r="G2" s="62"/>
      <c r="H2" s="62"/>
    </row>
    <row r="3" spans="1:8" ht="36.75" customHeight="1">
      <c r="A3" s="61">
        <v>1</v>
      </c>
      <c r="C3" s="61" t="s">
        <v>199</v>
      </c>
      <c r="D3" s="150" t="s">
        <v>100</v>
      </c>
      <c r="E3" s="150"/>
      <c r="F3" s="150"/>
      <c r="G3" s="150"/>
    </row>
    <row r="4" spans="1:8" ht="30.75" customHeight="1">
      <c r="A4" s="61">
        <v>2</v>
      </c>
      <c r="C4" s="61" t="s">
        <v>201</v>
      </c>
      <c r="D4" s="151" t="s">
        <v>105</v>
      </c>
      <c r="E4" s="151"/>
      <c r="F4" s="151"/>
      <c r="G4" s="151"/>
    </row>
    <row r="5" spans="1:8" ht="50.25" customHeight="1">
      <c r="A5" s="61">
        <v>3</v>
      </c>
      <c r="C5" s="61" t="s">
        <v>202</v>
      </c>
      <c r="D5" s="151" t="s">
        <v>106</v>
      </c>
      <c r="E5" s="151"/>
      <c r="F5" s="151"/>
      <c r="G5" s="151"/>
    </row>
    <row r="6" spans="1:8" ht="16.5" customHeight="1">
      <c r="A6" s="61">
        <v>4</v>
      </c>
      <c r="C6" s="61" t="s">
        <v>203</v>
      </c>
      <c r="D6" s="151"/>
      <c r="E6" s="151"/>
      <c r="F6" s="151"/>
      <c r="G6" s="151"/>
    </row>
    <row r="7" spans="1:8">
      <c r="A7" s="61">
        <v>5</v>
      </c>
      <c r="C7" s="61" t="s">
        <v>204</v>
      </c>
      <c r="D7" s="148"/>
      <c r="E7" s="148"/>
      <c r="F7" s="148"/>
      <c r="G7" s="148"/>
      <c r="H7" s="63"/>
    </row>
    <row r="8" spans="1:8">
      <c r="A8" s="61">
        <v>6</v>
      </c>
      <c r="C8" s="61" t="s">
        <v>205</v>
      </c>
      <c r="D8" s="148">
        <v>86900000</v>
      </c>
      <c r="E8" s="148"/>
      <c r="F8" s="148"/>
      <c r="G8" s="148"/>
      <c r="H8" s="63"/>
    </row>
    <row r="9" spans="1:8">
      <c r="A9" s="61">
        <v>7</v>
      </c>
      <c r="C9" s="61" t="s">
        <v>206</v>
      </c>
      <c r="D9" s="152">
        <v>2021</v>
      </c>
      <c r="E9" s="152"/>
      <c r="F9" s="152"/>
      <c r="G9" s="152"/>
      <c r="H9" s="64"/>
    </row>
    <row r="10" spans="1:8">
      <c r="A10" s="61">
        <v>8</v>
      </c>
      <c r="C10" s="61" t="s">
        <v>207</v>
      </c>
      <c r="D10" s="153" t="s">
        <v>99</v>
      </c>
      <c r="E10" s="153"/>
      <c r="F10" s="153"/>
      <c r="G10" s="153"/>
      <c r="H10" s="64"/>
    </row>
    <row r="11" spans="1:8">
      <c r="A11" s="61">
        <v>9</v>
      </c>
      <c r="C11" s="61" t="s">
        <v>208</v>
      </c>
      <c r="D11" s="165" t="s">
        <v>101</v>
      </c>
      <c r="E11" s="166"/>
      <c r="F11" s="166"/>
      <c r="G11" s="166"/>
      <c r="H11" s="64"/>
    </row>
    <row r="12" spans="1:8">
      <c r="A12" s="61">
        <v>10</v>
      </c>
      <c r="C12" s="61" t="s">
        <v>209</v>
      </c>
      <c r="D12" s="153" t="s">
        <v>99</v>
      </c>
      <c r="E12" s="153"/>
      <c r="F12" s="153"/>
      <c r="G12" s="153"/>
      <c r="H12" s="64"/>
    </row>
    <row r="13" spans="1:8">
      <c r="A13" s="61">
        <v>11</v>
      </c>
      <c r="C13" s="61" t="s">
        <v>210</v>
      </c>
      <c r="D13" s="165" t="s">
        <v>104</v>
      </c>
      <c r="E13" s="166"/>
      <c r="F13" s="166"/>
      <c r="G13" s="166"/>
      <c r="H13" s="64"/>
    </row>
    <row r="14" spans="1:8" ht="14.5" thickBot="1"/>
    <row r="15" spans="1:8" s="66" customFormat="1">
      <c r="A15" s="155" t="s">
        <v>0</v>
      </c>
      <c r="B15" s="157" t="s">
        <v>211</v>
      </c>
      <c r="C15" s="159"/>
      <c r="D15" s="157" t="s">
        <v>211</v>
      </c>
      <c r="E15" s="159"/>
      <c r="F15" s="159"/>
      <c r="G15" s="159"/>
      <c r="H15" s="65" t="s">
        <v>212</v>
      </c>
    </row>
    <row r="16" spans="1:8" s="66" customFormat="1" ht="25">
      <c r="A16" s="156"/>
      <c r="B16" s="158"/>
      <c r="C16" s="160"/>
      <c r="D16" s="158"/>
      <c r="E16" s="67" t="s">
        <v>213</v>
      </c>
      <c r="F16" s="67" t="s">
        <v>214</v>
      </c>
      <c r="G16" s="68" t="s">
        <v>215</v>
      </c>
      <c r="H16" s="164" t="s">
        <v>216</v>
      </c>
    </row>
    <row r="17" spans="1:9" s="66" customFormat="1">
      <c r="A17" s="156"/>
      <c r="B17" s="158"/>
      <c r="C17" s="160"/>
      <c r="D17" s="158"/>
      <c r="E17" s="69">
        <v>1</v>
      </c>
      <c r="F17" s="69">
        <v>2</v>
      </c>
      <c r="G17" s="69">
        <v>3</v>
      </c>
      <c r="H17" s="164"/>
    </row>
    <row r="18" spans="1:9">
      <c r="A18" s="70">
        <v>1</v>
      </c>
      <c r="B18" s="71">
        <v>20</v>
      </c>
      <c r="C18" s="72" t="s">
        <v>217</v>
      </c>
      <c r="D18" s="73">
        <v>30</v>
      </c>
      <c r="E18" s="73"/>
      <c r="F18" s="73">
        <v>2</v>
      </c>
      <c r="G18" s="73"/>
      <c r="H18" s="74">
        <f>D18*(SUM(E18:G18)/3)</f>
        <v>20</v>
      </c>
      <c r="I18" s="61">
        <f>SUM(D18:D21)</f>
        <v>100</v>
      </c>
    </row>
    <row r="19" spans="1:9">
      <c r="A19" s="70">
        <v>2</v>
      </c>
      <c r="B19" s="71"/>
      <c r="C19" s="72" t="s">
        <v>218</v>
      </c>
      <c r="D19" s="73">
        <v>20</v>
      </c>
      <c r="E19" s="73"/>
      <c r="F19" s="73">
        <v>2</v>
      </c>
      <c r="G19" s="73"/>
      <c r="H19" s="74">
        <f t="shared" ref="H19:H21" si="0">D19*(SUM(E19:G19)/3)</f>
        <v>13.333333333333332</v>
      </c>
    </row>
    <row r="20" spans="1:9">
      <c r="A20" s="70">
        <v>3</v>
      </c>
      <c r="B20" s="71"/>
      <c r="C20" s="72" t="s">
        <v>219</v>
      </c>
      <c r="D20" s="73">
        <v>30</v>
      </c>
      <c r="E20" s="73"/>
      <c r="F20" s="73">
        <v>2</v>
      </c>
      <c r="G20" s="73"/>
      <c r="H20" s="74">
        <f t="shared" si="0"/>
        <v>20</v>
      </c>
    </row>
    <row r="21" spans="1:9" ht="14.5" thickBot="1">
      <c r="A21" s="70">
        <v>4</v>
      </c>
      <c r="B21" s="71"/>
      <c r="C21" s="72" t="s">
        <v>220</v>
      </c>
      <c r="D21" s="73">
        <v>20</v>
      </c>
      <c r="E21" s="73"/>
      <c r="F21" s="73">
        <v>2</v>
      </c>
      <c r="G21" s="73"/>
      <c r="H21" s="74">
        <f t="shared" si="0"/>
        <v>13.333333333333332</v>
      </c>
    </row>
    <row r="22" spans="1:9" ht="14.5" thickBot="1">
      <c r="A22" s="75"/>
      <c r="B22" s="69">
        <f>SUM(B18:B21)</f>
        <v>20</v>
      </c>
      <c r="C22" s="69"/>
      <c r="D22" s="69">
        <f>SUM(D18:D21)</f>
        <v>100</v>
      </c>
      <c r="E22" s="69"/>
      <c r="F22" s="69"/>
      <c r="G22" s="69"/>
      <c r="H22" s="76">
        <f>SUM(H18:H21)</f>
        <v>66.666666666666657</v>
      </c>
      <c r="I22" s="77">
        <f>SUM(I18:I21)</f>
        <v>100</v>
      </c>
    </row>
    <row r="23" spans="1:9" ht="18.5" thickBot="1">
      <c r="A23" s="161" t="s">
        <v>221</v>
      </c>
      <c r="B23" s="162"/>
      <c r="C23" s="162"/>
      <c r="D23" s="162"/>
      <c r="E23" s="162"/>
      <c r="F23" s="162"/>
      <c r="G23" s="162"/>
      <c r="H23" s="78">
        <f>(H22/100)*3</f>
        <v>1.9999999999999996</v>
      </c>
    </row>
    <row r="24" spans="1:9" ht="36.5" thickBot="1">
      <c r="A24" s="79"/>
      <c r="B24" s="80"/>
      <c r="C24" s="80"/>
      <c r="D24" s="80"/>
      <c r="E24" s="80"/>
      <c r="F24" s="80"/>
      <c r="G24" s="80"/>
      <c r="H24" s="81" t="s">
        <v>222</v>
      </c>
    </row>
    <row r="25" spans="1:9">
      <c r="A25" s="82" t="s">
        <v>223</v>
      </c>
      <c r="B25" s="82"/>
      <c r="C25" s="82"/>
      <c r="D25" s="83"/>
      <c r="E25" s="83"/>
      <c r="F25" s="83"/>
      <c r="G25" s="83"/>
      <c r="H25" s="83"/>
    </row>
    <row r="26" spans="1:9">
      <c r="A26" s="84" t="s">
        <v>224</v>
      </c>
      <c r="B26" s="85"/>
      <c r="C26" s="85"/>
      <c r="D26" s="86"/>
      <c r="E26" s="86"/>
      <c r="F26" s="86"/>
      <c r="G26" s="86"/>
      <c r="H26" s="87"/>
    </row>
    <row r="27" spans="1:9">
      <c r="A27" s="84" t="s">
        <v>225</v>
      </c>
      <c r="B27" s="88"/>
      <c r="C27" s="88"/>
      <c r="D27" s="89"/>
      <c r="E27" s="90"/>
      <c r="F27" s="90"/>
      <c r="G27" s="90"/>
      <c r="H27" s="89"/>
    </row>
    <row r="28" spans="1:9">
      <c r="A28" s="91"/>
      <c r="D28" s="89"/>
      <c r="E28" s="92"/>
      <c r="F28" s="92"/>
      <c r="G28" s="92"/>
      <c r="H28" s="89"/>
    </row>
    <row r="29" spans="1:9">
      <c r="A29" s="163"/>
      <c r="B29" s="163"/>
      <c r="C29" s="163"/>
      <c r="D29" s="163" t="s">
        <v>226</v>
      </c>
      <c r="E29" s="163"/>
      <c r="F29" s="163"/>
      <c r="G29" s="163"/>
      <c r="H29" s="163"/>
    </row>
    <row r="30" spans="1:9">
      <c r="A30" s="163"/>
      <c r="B30" s="163"/>
      <c r="C30" s="163"/>
      <c r="E30" s="163"/>
      <c r="F30" s="163"/>
      <c r="G30" s="163"/>
      <c r="H30" s="89"/>
    </row>
    <row r="34" spans="1:8">
      <c r="D34" s="64"/>
      <c r="E34" s="64"/>
      <c r="F34" s="64"/>
      <c r="G34" s="64"/>
      <c r="H34" s="64"/>
    </row>
    <row r="35" spans="1:8">
      <c r="A35" s="154"/>
      <c r="B35" s="154"/>
      <c r="C35" s="154"/>
      <c r="E35" s="93"/>
      <c r="F35" s="93"/>
      <c r="G35" s="93"/>
    </row>
  </sheetData>
  <mergeCells count="24">
    <mergeCell ref="A35:C35"/>
    <mergeCell ref="A15:A17"/>
    <mergeCell ref="B15:B17"/>
    <mergeCell ref="C15:C17"/>
    <mergeCell ref="D15:D17"/>
    <mergeCell ref="A23:G23"/>
    <mergeCell ref="A29:C29"/>
    <mergeCell ref="D29:H29"/>
    <mergeCell ref="A30:C30"/>
    <mergeCell ref="E30:G30"/>
    <mergeCell ref="E15:G15"/>
    <mergeCell ref="H16:H17"/>
    <mergeCell ref="D13:G13"/>
    <mergeCell ref="D7:G7"/>
    <mergeCell ref="A1:H1"/>
    <mergeCell ref="D3:G3"/>
    <mergeCell ref="D4:G4"/>
    <mergeCell ref="D5:G5"/>
    <mergeCell ref="D6:G6"/>
    <mergeCell ref="D8:G8"/>
    <mergeCell ref="D9:G9"/>
    <mergeCell ref="D10:G10"/>
    <mergeCell ref="D11:G11"/>
    <mergeCell ref="D12:G12"/>
  </mergeCells>
  <pageMargins left="0.7" right="0.7" top="0.75" bottom="0.75" header="0.3" footer="0.3"/>
  <pageSetup paperSize="9" scale="77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5"/>
  <sheetViews>
    <sheetView view="pageBreakPreview" topLeftCell="A6" zoomScaleNormal="85" zoomScaleSheetLayoutView="100" workbookViewId="0">
      <selection activeCell="H25" sqref="H25"/>
    </sheetView>
  </sheetViews>
  <sheetFormatPr defaultColWidth="8.7265625" defaultRowHeight="14"/>
  <cols>
    <col min="1" max="1" width="3.7265625" style="61" customWidth="1"/>
    <col min="2" max="2" width="5.453125" style="61" hidden="1" customWidth="1"/>
    <col min="3" max="3" width="30.26953125" style="61" customWidth="1"/>
    <col min="4" max="4" width="7.7265625" style="61" customWidth="1"/>
    <col min="5" max="5" width="8.26953125" style="61" customWidth="1"/>
    <col min="6" max="6" width="6.453125" style="61" customWidth="1"/>
    <col min="7" max="7" width="7.54296875" style="61" customWidth="1"/>
    <col min="8" max="8" width="12.26953125" style="61" customWidth="1"/>
    <col min="9" max="9" width="18.54296875" style="61" customWidth="1"/>
    <col min="10" max="16384" width="8.7265625" style="61"/>
  </cols>
  <sheetData>
    <row r="1" spans="1:8" ht="15.5">
      <c r="A1" s="149" t="s">
        <v>197</v>
      </c>
      <c r="B1" s="149"/>
      <c r="C1" s="149"/>
      <c r="D1" s="149"/>
      <c r="E1" s="149"/>
      <c r="F1" s="149"/>
      <c r="G1" s="149"/>
      <c r="H1" s="149"/>
    </row>
    <row r="2" spans="1:8" ht="18">
      <c r="A2" s="62"/>
      <c r="B2" s="62"/>
      <c r="C2" s="62" t="s">
        <v>198</v>
      </c>
      <c r="D2" s="62"/>
      <c r="E2" s="62"/>
      <c r="F2" s="62"/>
      <c r="G2" s="62"/>
      <c r="H2" s="62"/>
    </row>
    <row r="3" spans="1:8" ht="36.75" customHeight="1">
      <c r="A3" s="61">
        <v>1</v>
      </c>
      <c r="C3" s="61" t="s">
        <v>199</v>
      </c>
      <c r="D3" s="150" t="s">
        <v>86</v>
      </c>
      <c r="E3" s="150"/>
      <c r="F3" s="150"/>
      <c r="G3" s="150"/>
    </row>
    <row r="4" spans="1:8" ht="30.75" customHeight="1">
      <c r="A4" s="61">
        <v>2</v>
      </c>
      <c r="C4" s="61" t="s">
        <v>201</v>
      </c>
      <c r="D4" s="151" t="s">
        <v>93</v>
      </c>
      <c r="E4" s="151"/>
      <c r="F4" s="151"/>
      <c r="G4" s="151"/>
    </row>
    <row r="5" spans="1:8" ht="50.25" customHeight="1">
      <c r="A5" s="61">
        <v>3</v>
      </c>
      <c r="C5" s="61" t="s">
        <v>202</v>
      </c>
      <c r="D5" s="151" t="s">
        <v>94</v>
      </c>
      <c r="E5" s="151"/>
      <c r="F5" s="151"/>
      <c r="G5" s="151"/>
    </row>
    <row r="6" spans="1:8" ht="16.5" customHeight="1">
      <c r="A6" s="61">
        <v>4</v>
      </c>
      <c r="C6" s="61" t="s">
        <v>203</v>
      </c>
      <c r="D6" s="151"/>
      <c r="E6" s="151"/>
      <c r="F6" s="151"/>
      <c r="G6" s="151"/>
    </row>
    <row r="7" spans="1:8">
      <c r="A7" s="61">
        <v>5</v>
      </c>
      <c r="C7" s="61" t="s">
        <v>204</v>
      </c>
      <c r="D7" s="148"/>
      <c r="E7" s="148"/>
      <c r="F7" s="148"/>
      <c r="G7" s="148"/>
      <c r="H7" s="63"/>
    </row>
    <row r="8" spans="1:8">
      <c r="A8" s="61">
        <v>6</v>
      </c>
      <c r="C8" s="61" t="s">
        <v>205</v>
      </c>
      <c r="D8" s="148">
        <v>12580000</v>
      </c>
      <c r="E8" s="148"/>
      <c r="F8" s="148"/>
      <c r="G8" s="148"/>
      <c r="H8" s="63"/>
    </row>
    <row r="9" spans="1:8">
      <c r="A9" s="61">
        <v>7</v>
      </c>
      <c r="C9" s="61" t="s">
        <v>206</v>
      </c>
      <c r="D9" s="152">
        <v>2021</v>
      </c>
      <c r="E9" s="152"/>
      <c r="F9" s="152"/>
      <c r="G9" s="152"/>
      <c r="H9" s="64"/>
    </row>
    <row r="10" spans="1:8">
      <c r="A10" s="61">
        <v>8</v>
      </c>
      <c r="C10" s="61" t="s">
        <v>207</v>
      </c>
      <c r="D10" s="153">
        <v>44314</v>
      </c>
      <c r="E10" s="153"/>
      <c r="F10" s="153"/>
      <c r="G10" s="153"/>
      <c r="H10" s="64"/>
    </row>
    <row r="11" spans="1:8">
      <c r="A11" s="61">
        <v>9</v>
      </c>
      <c r="C11" s="61" t="s">
        <v>208</v>
      </c>
      <c r="D11" s="165" t="s">
        <v>75</v>
      </c>
      <c r="E11" s="166"/>
      <c r="F11" s="166"/>
      <c r="G11" s="166"/>
      <c r="H11" s="64"/>
    </row>
    <row r="12" spans="1:8">
      <c r="A12" s="61">
        <v>10</v>
      </c>
      <c r="C12" s="61" t="s">
        <v>209</v>
      </c>
      <c r="D12" s="153">
        <v>44314</v>
      </c>
      <c r="E12" s="153"/>
      <c r="F12" s="153"/>
      <c r="G12" s="153"/>
      <c r="H12" s="64"/>
    </row>
    <row r="13" spans="1:8">
      <c r="A13" s="61">
        <v>11</v>
      </c>
      <c r="C13" s="61" t="s">
        <v>210</v>
      </c>
      <c r="D13" s="165" t="s">
        <v>92</v>
      </c>
      <c r="E13" s="166"/>
      <c r="F13" s="166"/>
      <c r="G13" s="166"/>
      <c r="H13" s="64"/>
    </row>
    <row r="14" spans="1:8" ht="14.5" thickBot="1"/>
    <row r="15" spans="1:8" s="66" customFormat="1">
      <c r="A15" s="155" t="s">
        <v>0</v>
      </c>
      <c r="B15" s="157" t="s">
        <v>211</v>
      </c>
      <c r="C15" s="159"/>
      <c r="D15" s="157" t="s">
        <v>211</v>
      </c>
      <c r="E15" s="159"/>
      <c r="F15" s="159"/>
      <c r="G15" s="159"/>
      <c r="H15" s="65" t="s">
        <v>212</v>
      </c>
    </row>
    <row r="16" spans="1:8" s="66" customFormat="1" ht="25">
      <c r="A16" s="156"/>
      <c r="B16" s="158"/>
      <c r="C16" s="160"/>
      <c r="D16" s="158"/>
      <c r="E16" s="67" t="s">
        <v>213</v>
      </c>
      <c r="F16" s="67" t="s">
        <v>214</v>
      </c>
      <c r="G16" s="68" t="s">
        <v>215</v>
      </c>
      <c r="H16" s="164" t="s">
        <v>216</v>
      </c>
    </row>
    <row r="17" spans="1:9" s="66" customFormat="1">
      <c r="A17" s="156"/>
      <c r="B17" s="158"/>
      <c r="C17" s="160"/>
      <c r="D17" s="158"/>
      <c r="E17" s="69">
        <v>1</v>
      </c>
      <c r="F17" s="69">
        <v>2</v>
      </c>
      <c r="G17" s="69">
        <v>3</v>
      </c>
      <c r="H17" s="164"/>
    </row>
    <row r="18" spans="1:9">
      <c r="A18" s="70">
        <v>1</v>
      </c>
      <c r="B18" s="71">
        <v>20</v>
      </c>
      <c r="C18" s="72" t="s">
        <v>217</v>
      </c>
      <c r="D18" s="73">
        <v>30</v>
      </c>
      <c r="E18" s="73"/>
      <c r="F18" s="73">
        <v>2</v>
      </c>
      <c r="G18" s="73"/>
      <c r="H18" s="74">
        <f>D18*(SUM(E18:G18)/3)</f>
        <v>20</v>
      </c>
      <c r="I18" s="61">
        <f>SUM(D18:D21)</f>
        <v>100</v>
      </c>
    </row>
    <row r="19" spans="1:9">
      <c r="A19" s="70">
        <v>2</v>
      </c>
      <c r="B19" s="71"/>
      <c r="C19" s="72" t="s">
        <v>218</v>
      </c>
      <c r="D19" s="73">
        <v>20</v>
      </c>
      <c r="E19" s="73"/>
      <c r="F19" s="73">
        <v>2</v>
      </c>
      <c r="G19" s="73"/>
      <c r="H19" s="74">
        <f t="shared" ref="H19:H21" si="0">D19*(SUM(E19:G19)/3)</f>
        <v>13.333333333333332</v>
      </c>
    </row>
    <row r="20" spans="1:9">
      <c r="A20" s="70">
        <v>3</v>
      </c>
      <c r="B20" s="71"/>
      <c r="C20" s="72" t="s">
        <v>219</v>
      </c>
      <c r="D20" s="73">
        <v>30</v>
      </c>
      <c r="E20" s="73"/>
      <c r="F20" s="73">
        <v>2</v>
      </c>
      <c r="G20" s="73"/>
      <c r="H20" s="74">
        <f t="shared" si="0"/>
        <v>20</v>
      </c>
    </row>
    <row r="21" spans="1:9" ht="14.5" thickBot="1">
      <c r="A21" s="70">
        <v>4</v>
      </c>
      <c r="B21" s="71"/>
      <c r="C21" s="72" t="s">
        <v>220</v>
      </c>
      <c r="D21" s="73">
        <v>20</v>
      </c>
      <c r="E21" s="73"/>
      <c r="F21" s="73">
        <v>2</v>
      </c>
      <c r="G21" s="73"/>
      <c r="H21" s="74">
        <f t="shared" si="0"/>
        <v>13.333333333333332</v>
      </c>
    </row>
    <row r="22" spans="1:9" ht="14.5" thickBot="1">
      <c r="A22" s="75"/>
      <c r="B22" s="69">
        <f>SUM(B18:B21)</f>
        <v>20</v>
      </c>
      <c r="C22" s="69"/>
      <c r="D22" s="69">
        <f>SUM(D18:D21)</f>
        <v>100</v>
      </c>
      <c r="E22" s="69"/>
      <c r="F22" s="69"/>
      <c r="G22" s="69"/>
      <c r="H22" s="76">
        <f>SUM(H18:H21)</f>
        <v>66.666666666666657</v>
      </c>
      <c r="I22" s="77">
        <f>SUM(I18:I21)</f>
        <v>100</v>
      </c>
    </row>
    <row r="23" spans="1:9" ht="18.5" thickBot="1">
      <c r="A23" s="161" t="s">
        <v>221</v>
      </c>
      <c r="B23" s="162"/>
      <c r="C23" s="162"/>
      <c r="D23" s="162"/>
      <c r="E23" s="162"/>
      <c r="F23" s="162"/>
      <c r="G23" s="162"/>
      <c r="H23" s="78">
        <f>(H22/100)*3</f>
        <v>1.9999999999999996</v>
      </c>
    </row>
    <row r="24" spans="1:9" ht="18.5" thickBot="1">
      <c r="A24" s="79"/>
      <c r="B24" s="80"/>
      <c r="C24" s="80"/>
      <c r="D24" s="80"/>
      <c r="E24" s="80"/>
      <c r="F24" s="80"/>
      <c r="G24" s="80"/>
      <c r="H24" s="81" t="s">
        <v>240</v>
      </c>
    </row>
    <row r="25" spans="1:9">
      <c r="A25" s="82" t="s">
        <v>223</v>
      </c>
      <c r="B25" s="82"/>
      <c r="C25" s="82"/>
      <c r="D25" s="83"/>
      <c r="E25" s="83"/>
      <c r="F25" s="83"/>
      <c r="G25" s="83"/>
      <c r="H25" s="83"/>
    </row>
    <row r="26" spans="1:9">
      <c r="A26" s="84" t="s">
        <v>224</v>
      </c>
      <c r="B26" s="85"/>
      <c r="C26" s="85"/>
      <c r="D26" s="86"/>
      <c r="E26" s="86"/>
      <c r="F26" s="86"/>
      <c r="G26" s="86"/>
      <c r="H26" s="87"/>
    </row>
    <row r="27" spans="1:9">
      <c r="A27" s="84" t="s">
        <v>225</v>
      </c>
      <c r="B27" s="88"/>
      <c r="C27" s="88"/>
      <c r="D27" s="89"/>
      <c r="E27" s="90"/>
      <c r="F27" s="90"/>
      <c r="G27" s="90"/>
      <c r="H27" s="89"/>
    </row>
    <row r="28" spans="1:9">
      <c r="A28" s="91"/>
      <c r="D28" s="89"/>
      <c r="E28" s="92"/>
      <c r="F28" s="92"/>
      <c r="G28" s="92"/>
      <c r="H28" s="89"/>
    </row>
    <row r="29" spans="1:9">
      <c r="A29" s="163"/>
      <c r="B29" s="163"/>
      <c r="C29" s="163"/>
      <c r="D29" s="163" t="s">
        <v>226</v>
      </c>
      <c r="E29" s="163"/>
      <c r="F29" s="163"/>
      <c r="G29" s="163"/>
      <c r="H29" s="163"/>
    </row>
    <row r="30" spans="1:9">
      <c r="A30" s="163"/>
      <c r="B30" s="163"/>
      <c r="C30" s="163"/>
      <c r="E30" s="163"/>
      <c r="F30" s="163"/>
      <c r="G30" s="163"/>
      <c r="H30" s="89"/>
    </row>
    <row r="34" spans="1:8">
      <c r="D34" s="64"/>
      <c r="E34" s="64"/>
      <c r="F34" s="64"/>
      <c r="G34" s="64"/>
      <c r="H34" s="64"/>
    </row>
    <row r="35" spans="1:8">
      <c r="A35" s="154"/>
      <c r="B35" s="154"/>
      <c r="C35" s="154"/>
      <c r="E35" s="93"/>
      <c r="F35" s="93"/>
      <c r="G35" s="93"/>
    </row>
  </sheetData>
  <mergeCells count="24">
    <mergeCell ref="A35:C35"/>
    <mergeCell ref="A15:A17"/>
    <mergeCell ref="B15:B17"/>
    <mergeCell ref="C15:C17"/>
    <mergeCell ref="D15:D17"/>
    <mergeCell ref="A23:G23"/>
    <mergeCell ref="A29:C29"/>
    <mergeCell ref="D29:H29"/>
    <mergeCell ref="A30:C30"/>
    <mergeCell ref="E30:G30"/>
    <mergeCell ref="E15:G15"/>
    <mergeCell ref="H16:H17"/>
    <mergeCell ref="D13:G13"/>
    <mergeCell ref="D7:G7"/>
    <mergeCell ref="A1:H1"/>
    <mergeCell ref="D3:G3"/>
    <mergeCell ref="D4:G4"/>
    <mergeCell ref="D5:G5"/>
    <mergeCell ref="D6:G6"/>
    <mergeCell ref="D8:G8"/>
    <mergeCell ref="D9:G9"/>
    <mergeCell ref="D10:G10"/>
    <mergeCell ref="D11:G11"/>
    <mergeCell ref="D12:G12"/>
  </mergeCells>
  <pageMargins left="0.7" right="0.7" top="0.75" bottom="0.75" header="0.3" footer="0.3"/>
  <pageSetup paperSize="9" scale="77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5"/>
  <sheetViews>
    <sheetView view="pageBreakPreview" topLeftCell="A6" zoomScaleNormal="85" zoomScaleSheetLayoutView="100" workbookViewId="0">
      <selection activeCell="H25" sqref="H25"/>
    </sheetView>
  </sheetViews>
  <sheetFormatPr defaultColWidth="8.7265625" defaultRowHeight="14"/>
  <cols>
    <col min="1" max="1" width="3.7265625" style="61" customWidth="1"/>
    <col min="2" max="2" width="5.453125" style="61" hidden="1" customWidth="1"/>
    <col min="3" max="3" width="30.26953125" style="61" customWidth="1"/>
    <col min="4" max="4" width="7.7265625" style="61" customWidth="1"/>
    <col min="5" max="5" width="8.26953125" style="61" customWidth="1"/>
    <col min="6" max="6" width="6.453125" style="61" customWidth="1"/>
    <col min="7" max="7" width="7.54296875" style="61" customWidth="1"/>
    <col min="8" max="8" width="12.26953125" style="61" customWidth="1"/>
    <col min="9" max="9" width="18.54296875" style="61" customWidth="1"/>
    <col min="10" max="16384" width="8.7265625" style="61"/>
  </cols>
  <sheetData>
    <row r="1" spans="1:8" ht="15.5">
      <c r="A1" s="149" t="s">
        <v>197</v>
      </c>
      <c r="B1" s="149"/>
      <c r="C1" s="149"/>
      <c r="D1" s="149"/>
      <c r="E1" s="149"/>
      <c r="F1" s="149"/>
      <c r="G1" s="149"/>
      <c r="H1" s="149"/>
    </row>
    <row r="2" spans="1:8" ht="18">
      <c r="A2" s="62"/>
      <c r="B2" s="62"/>
      <c r="C2" s="62" t="s">
        <v>198</v>
      </c>
      <c r="D2" s="62"/>
      <c r="E2" s="62"/>
      <c r="F2" s="62"/>
      <c r="G2" s="62"/>
      <c r="H2" s="62"/>
    </row>
    <row r="3" spans="1:8" ht="36.75" customHeight="1">
      <c r="A3" s="61">
        <v>1</v>
      </c>
      <c r="C3" s="61" t="s">
        <v>199</v>
      </c>
      <c r="D3" s="150" t="s">
        <v>73</v>
      </c>
      <c r="E3" s="150"/>
      <c r="F3" s="150"/>
      <c r="G3" s="150"/>
    </row>
    <row r="4" spans="1:8" ht="30.75" customHeight="1">
      <c r="A4" s="61">
        <v>2</v>
      </c>
      <c r="C4" s="61" t="s">
        <v>201</v>
      </c>
      <c r="D4" s="151" t="s">
        <v>79</v>
      </c>
      <c r="E4" s="151"/>
      <c r="F4" s="151"/>
      <c r="G4" s="151"/>
    </row>
    <row r="5" spans="1:8" ht="50.25" customHeight="1">
      <c r="A5" s="61">
        <v>3</v>
      </c>
      <c r="C5" s="61" t="s">
        <v>202</v>
      </c>
      <c r="D5" s="151" t="s">
        <v>156</v>
      </c>
      <c r="E5" s="151"/>
      <c r="F5" s="151"/>
      <c r="G5" s="151"/>
    </row>
    <row r="6" spans="1:8" ht="16.5" customHeight="1">
      <c r="A6" s="61">
        <v>4</v>
      </c>
      <c r="C6" s="61" t="s">
        <v>203</v>
      </c>
      <c r="D6" s="151"/>
      <c r="E6" s="151"/>
      <c r="F6" s="151"/>
      <c r="G6" s="151"/>
    </row>
    <row r="7" spans="1:8">
      <c r="A7" s="61">
        <v>5</v>
      </c>
      <c r="C7" s="61" t="s">
        <v>204</v>
      </c>
      <c r="D7" s="148"/>
      <c r="E7" s="148"/>
      <c r="F7" s="148"/>
      <c r="G7" s="148"/>
      <c r="H7" s="63"/>
    </row>
    <row r="8" spans="1:8">
      <c r="A8" s="61">
        <v>6</v>
      </c>
      <c r="C8" s="61" t="s">
        <v>205</v>
      </c>
      <c r="D8" s="148">
        <v>60000000</v>
      </c>
      <c r="E8" s="148"/>
      <c r="F8" s="148"/>
      <c r="G8" s="148"/>
      <c r="H8" s="63"/>
    </row>
    <row r="9" spans="1:8">
      <c r="A9" s="61">
        <v>7</v>
      </c>
      <c r="C9" s="61" t="s">
        <v>206</v>
      </c>
      <c r="D9" s="152">
        <v>2021</v>
      </c>
      <c r="E9" s="152"/>
      <c r="F9" s="152"/>
      <c r="G9" s="152"/>
      <c r="H9" s="64"/>
    </row>
    <row r="10" spans="1:8">
      <c r="A10" s="61">
        <v>8</v>
      </c>
      <c r="C10" s="61" t="s">
        <v>207</v>
      </c>
      <c r="D10" s="167" t="s">
        <v>72</v>
      </c>
      <c r="E10" s="167"/>
      <c r="F10" s="167"/>
      <c r="G10" s="167"/>
      <c r="H10" s="64"/>
    </row>
    <row r="11" spans="1:8">
      <c r="A11" s="61">
        <v>9</v>
      </c>
      <c r="C11" s="61" t="s">
        <v>208</v>
      </c>
      <c r="D11" s="165" t="s">
        <v>75</v>
      </c>
      <c r="E11" s="166"/>
      <c r="F11" s="166"/>
      <c r="G11" s="166"/>
      <c r="H11" s="64"/>
    </row>
    <row r="12" spans="1:8">
      <c r="A12" s="61">
        <v>10</v>
      </c>
      <c r="C12" s="61" t="s">
        <v>209</v>
      </c>
      <c r="D12" s="167" t="s">
        <v>72</v>
      </c>
      <c r="E12" s="167"/>
      <c r="F12" s="167"/>
      <c r="G12" s="167"/>
      <c r="H12" s="64"/>
    </row>
    <row r="13" spans="1:8">
      <c r="A13" s="61">
        <v>11</v>
      </c>
      <c r="C13" s="61" t="s">
        <v>210</v>
      </c>
      <c r="D13" s="165" t="s">
        <v>78</v>
      </c>
      <c r="E13" s="166"/>
      <c r="F13" s="166"/>
      <c r="G13" s="166"/>
      <c r="H13" s="64"/>
    </row>
    <row r="14" spans="1:8" ht="14.5" thickBot="1"/>
    <row r="15" spans="1:8" s="66" customFormat="1">
      <c r="A15" s="155" t="s">
        <v>0</v>
      </c>
      <c r="B15" s="157" t="s">
        <v>211</v>
      </c>
      <c r="C15" s="159"/>
      <c r="D15" s="157" t="s">
        <v>211</v>
      </c>
      <c r="E15" s="159"/>
      <c r="F15" s="159"/>
      <c r="G15" s="159"/>
      <c r="H15" s="65" t="s">
        <v>212</v>
      </c>
    </row>
    <row r="16" spans="1:8" s="66" customFormat="1" ht="25">
      <c r="A16" s="156"/>
      <c r="B16" s="158"/>
      <c r="C16" s="160"/>
      <c r="D16" s="158"/>
      <c r="E16" s="67" t="s">
        <v>213</v>
      </c>
      <c r="F16" s="67" t="s">
        <v>214</v>
      </c>
      <c r="G16" s="68" t="s">
        <v>215</v>
      </c>
      <c r="H16" s="164" t="s">
        <v>216</v>
      </c>
    </row>
    <row r="17" spans="1:9" s="66" customFormat="1">
      <c r="A17" s="156"/>
      <c r="B17" s="158"/>
      <c r="C17" s="160"/>
      <c r="D17" s="158"/>
      <c r="E17" s="69">
        <v>1</v>
      </c>
      <c r="F17" s="69">
        <v>2</v>
      </c>
      <c r="G17" s="69">
        <v>3</v>
      </c>
      <c r="H17" s="164"/>
    </row>
    <row r="18" spans="1:9">
      <c r="A18" s="70">
        <v>1</v>
      </c>
      <c r="B18" s="71">
        <v>20</v>
      </c>
      <c r="C18" s="72" t="s">
        <v>217</v>
      </c>
      <c r="D18" s="73">
        <v>30</v>
      </c>
      <c r="E18" s="73"/>
      <c r="F18" s="73">
        <v>2</v>
      </c>
      <c r="G18" s="73"/>
      <c r="H18" s="74">
        <f>D18*(SUM(E18:G18)/3)</f>
        <v>20</v>
      </c>
      <c r="I18" s="61">
        <f>SUM(D18:D21)</f>
        <v>100</v>
      </c>
    </row>
    <row r="19" spans="1:9">
      <c r="A19" s="70">
        <v>2</v>
      </c>
      <c r="B19" s="71"/>
      <c r="C19" s="72" t="s">
        <v>218</v>
      </c>
      <c r="D19" s="73">
        <v>20</v>
      </c>
      <c r="E19" s="73"/>
      <c r="F19" s="73">
        <v>2</v>
      </c>
      <c r="G19" s="73"/>
      <c r="H19" s="74">
        <f t="shared" ref="H19:H21" si="0">D19*(SUM(E19:G19)/3)</f>
        <v>13.333333333333332</v>
      </c>
    </row>
    <row r="20" spans="1:9">
      <c r="A20" s="70">
        <v>3</v>
      </c>
      <c r="B20" s="71"/>
      <c r="C20" s="72" t="s">
        <v>219</v>
      </c>
      <c r="D20" s="73">
        <v>30</v>
      </c>
      <c r="E20" s="73"/>
      <c r="F20" s="73">
        <v>2</v>
      </c>
      <c r="G20" s="73"/>
      <c r="H20" s="74">
        <f t="shared" si="0"/>
        <v>20</v>
      </c>
    </row>
    <row r="21" spans="1:9" ht="14.5" thickBot="1">
      <c r="A21" s="70">
        <v>4</v>
      </c>
      <c r="B21" s="71"/>
      <c r="C21" s="72" t="s">
        <v>220</v>
      </c>
      <c r="D21" s="73">
        <v>20</v>
      </c>
      <c r="E21" s="73"/>
      <c r="F21" s="73">
        <v>2</v>
      </c>
      <c r="G21" s="73"/>
      <c r="H21" s="74">
        <f t="shared" si="0"/>
        <v>13.333333333333332</v>
      </c>
    </row>
    <row r="22" spans="1:9" ht="14.5" thickBot="1">
      <c r="A22" s="75"/>
      <c r="B22" s="69">
        <f>SUM(B18:B21)</f>
        <v>20</v>
      </c>
      <c r="C22" s="69"/>
      <c r="D22" s="69">
        <f>SUM(D18:D21)</f>
        <v>100</v>
      </c>
      <c r="E22" s="69"/>
      <c r="F22" s="69"/>
      <c r="G22" s="69"/>
      <c r="H22" s="76">
        <f>SUM(H18:H21)</f>
        <v>66.666666666666657</v>
      </c>
      <c r="I22" s="77">
        <f>SUM(I18:I21)</f>
        <v>100</v>
      </c>
    </row>
    <row r="23" spans="1:9" ht="18.5" thickBot="1">
      <c r="A23" s="161" t="s">
        <v>221</v>
      </c>
      <c r="B23" s="162"/>
      <c r="C23" s="162"/>
      <c r="D23" s="162"/>
      <c r="E23" s="162"/>
      <c r="F23" s="162"/>
      <c r="G23" s="162"/>
      <c r="H23" s="78">
        <f>(H22/100)*3</f>
        <v>1.9999999999999996</v>
      </c>
    </row>
    <row r="24" spans="1:9" ht="18.5" thickBot="1">
      <c r="A24" s="79"/>
      <c r="B24" s="80"/>
      <c r="C24" s="80"/>
      <c r="D24" s="80"/>
      <c r="E24" s="80"/>
      <c r="F24" s="80"/>
      <c r="G24" s="80"/>
      <c r="H24" s="81" t="s">
        <v>240</v>
      </c>
    </row>
    <row r="25" spans="1:9">
      <c r="A25" s="82" t="s">
        <v>223</v>
      </c>
      <c r="B25" s="82"/>
      <c r="C25" s="82"/>
      <c r="D25" s="83"/>
      <c r="E25" s="83"/>
      <c r="F25" s="83"/>
      <c r="G25" s="83"/>
      <c r="H25" s="83"/>
    </row>
    <row r="26" spans="1:9">
      <c r="A26" s="84" t="s">
        <v>224</v>
      </c>
      <c r="B26" s="85"/>
      <c r="C26" s="85"/>
      <c r="D26" s="86"/>
      <c r="E26" s="86"/>
      <c r="F26" s="86"/>
      <c r="G26" s="86"/>
      <c r="H26" s="87"/>
    </row>
    <row r="27" spans="1:9">
      <c r="A27" s="84" t="s">
        <v>225</v>
      </c>
      <c r="B27" s="88"/>
      <c r="C27" s="88"/>
      <c r="D27" s="89"/>
      <c r="E27" s="90"/>
      <c r="F27" s="90"/>
      <c r="G27" s="90"/>
      <c r="H27" s="89"/>
    </row>
    <row r="28" spans="1:9">
      <c r="A28" s="91"/>
      <c r="D28" s="89"/>
      <c r="E28" s="92"/>
      <c r="F28" s="92"/>
      <c r="G28" s="92"/>
      <c r="H28" s="89"/>
    </row>
    <row r="29" spans="1:9">
      <c r="A29" s="163"/>
      <c r="B29" s="163"/>
      <c r="C29" s="163"/>
      <c r="D29" s="163" t="s">
        <v>226</v>
      </c>
      <c r="E29" s="163"/>
      <c r="F29" s="163"/>
      <c r="G29" s="163"/>
      <c r="H29" s="163"/>
    </row>
    <row r="30" spans="1:9">
      <c r="A30" s="163"/>
      <c r="B30" s="163"/>
      <c r="C30" s="163"/>
      <c r="E30" s="163"/>
      <c r="F30" s="163"/>
      <c r="G30" s="163"/>
      <c r="H30" s="89"/>
    </row>
    <row r="34" spans="1:8">
      <c r="D34" s="64"/>
      <c r="E34" s="64"/>
      <c r="F34" s="64"/>
      <c r="G34" s="64"/>
      <c r="H34" s="64"/>
    </row>
    <row r="35" spans="1:8">
      <c r="A35" s="154"/>
      <c r="B35" s="154"/>
      <c r="C35" s="154"/>
      <c r="E35" s="93"/>
      <c r="F35" s="93"/>
      <c r="G35" s="93"/>
    </row>
  </sheetData>
  <mergeCells count="24">
    <mergeCell ref="A35:C35"/>
    <mergeCell ref="A15:A17"/>
    <mergeCell ref="B15:B17"/>
    <mergeCell ref="C15:C17"/>
    <mergeCell ref="D15:D17"/>
    <mergeCell ref="A23:G23"/>
    <mergeCell ref="A29:C29"/>
    <mergeCell ref="D29:H29"/>
    <mergeCell ref="A30:C30"/>
    <mergeCell ref="E30:G30"/>
    <mergeCell ref="E15:G15"/>
    <mergeCell ref="H16:H17"/>
    <mergeCell ref="D13:G13"/>
    <mergeCell ref="D7:G7"/>
    <mergeCell ref="A1:H1"/>
    <mergeCell ref="D3:G3"/>
    <mergeCell ref="D4:G4"/>
    <mergeCell ref="D5:G5"/>
    <mergeCell ref="D6:G6"/>
    <mergeCell ref="D8:G8"/>
    <mergeCell ref="D9:G9"/>
    <mergeCell ref="D10:G10"/>
    <mergeCell ref="D11:G11"/>
    <mergeCell ref="D12:G12"/>
  </mergeCells>
  <pageMargins left="0.7" right="0.7" top="0.75" bottom="0.75" header="0.3" footer="0.3"/>
  <pageSetup paperSize="9" scale="77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view="pageBreakPreview" topLeftCell="A6" zoomScaleNormal="85" zoomScaleSheetLayoutView="100" workbookViewId="0">
      <selection activeCell="H25" sqref="H25"/>
    </sheetView>
  </sheetViews>
  <sheetFormatPr defaultColWidth="8.7265625" defaultRowHeight="14"/>
  <cols>
    <col min="1" max="1" width="3.7265625" style="61" customWidth="1"/>
    <col min="2" max="2" width="5.453125" style="61" hidden="1" customWidth="1"/>
    <col min="3" max="3" width="30.26953125" style="61" customWidth="1"/>
    <col min="4" max="4" width="7.7265625" style="61" customWidth="1"/>
    <col min="5" max="5" width="8.26953125" style="61" customWidth="1"/>
    <col min="6" max="6" width="6.453125" style="61" customWidth="1"/>
    <col min="7" max="7" width="7.54296875" style="61" customWidth="1"/>
    <col min="8" max="8" width="12.26953125" style="61" customWidth="1"/>
    <col min="9" max="9" width="18.54296875" style="61" customWidth="1"/>
    <col min="10" max="16384" width="8.7265625" style="61"/>
  </cols>
  <sheetData>
    <row r="1" spans="1:8" ht="15.5">
      <c r="A1" s="149" t="s">
        <v>197</v>
      </c>
      <c r="B1" s="149"/>
      <c r="C1" s="149"/>
      <c r="D1" s="149"/>
      <c r="E1" s="149"/>
      <c r="F1" s="149"/>
      <c r="G1" s="149"/>
      <c r="H1" s="149"/>
    </row>
    <row r="2" spans="1:8" ht="18">
      <c r="A2" s="62"/>
      <c r="B2" s="62"/>
      <c r="C2" s="62" t="s">
        <v>198</v>
      </c>
      <c r="D2" s="62"/>
      <c r="E2" s="62"/>
      <c r="F2" s="62"/>
      <c r="G2" s="62"/>
      <c r="H2" s="62"/>
    </row>
    <row r="3" spans="1:8" ht="36.75" customHeight="1">
      <c r="A3" s="61">
        <v>1</v>
      </c>
      <c r="C3" s="61" t="s">
        <v>199</v>
      </c>
      <c r="D3" s="150" t="s">
        <v>59</v>
      </c>
      <c r="E3" s="150"/>
      <c r="F3" s="150"/>
      <c r="G3" s="150"/>
    </row>
    <row r="4" spans="1:8" ht="30.75" customHeight="1">
      <c r="A4" s="61">
        <v>2</v>
      </c>
      <c r="C4" s="61" t="s">
        <v>201</v>
      </c>
      <c r="D4" s="151" t="s">
        <v>65</v>
      </c>
      <c r="E4" s="151"/>
      <c r="F4" s="151"/>
      <c r="G4" s="151"/>
    </row>
    <row r="5" spans="1:8" ht="50.25" customHeight="1">
      <c r="A5" s="61">
        <v>3</v>
      </c>
      <c r="C5" s="61" t="s">
        <v>202</v>
      </c>
      <c r="D5" s="151" t="s">
        <v>66</v>
      </c>
      <c r="E5" s="151"/>
      <c r="F5" s="151"/>
      <c r="G5" s="151"/>
    </row>
    <row r="6" spans="1:8" ht="16.5" customHeight="1">
      <c r="A6" s="61">
        <v>4</v>
      </c>
      <c r="C6" s="61" t="s">
        <v>203</v>
      </c>
      <c r="D6" s="151"/>
      <c r="E6" s="151"/>
      <c r="F6" s="151"/>
      <c r="G6" s="151"/>
    </row>
    <row r="7" spans="1:8">
      <c r="A7" s="61">
        <v>5</v>
      </c>
      <c r="C7" s="61" t="s">
        <v>204</v>
      </c>
      <c r="D7" s="148"/>
      <c r="E7" s="148"/>
      <c r="F7" s="148"/>
      <c r="G7" s="148"/>
      <c r="H7" s="63"/>
    </row>
    <row r="8" spans="1:8">
      <c r="A8" s="61">
        <v>6</v>
      </c>
      <c r="C8" s="61" t="s">
        <v>205</v>
      </c>
      <c r="D8" s="148">
        <v>68254109</v>
      </c>
      <c r="E8" s="148"/>
      <c r="F8" s="148"/>
      <c r="G8" s="148"/>
      <c r="H8" s="63"/>
    </row>
    <row r="9" spans="1:8">
      <c r="A9" s="61">
        <v>7</v>
      </c>
      <c r="C9" s="61" t="s">
        <v>206</v>
      </c>
      <c r="D9" s="152">
        <v>2021</v>
      </c>
      <c r="E9" s="152"/>
      <c r="F9" s="152"/>
      <c r="G9" s="152"/>
      <c r="H9" s="64"/>
    </row>
    <row r="10" spans="1:8">
      <c r="A10" s="61">
        <v>8</v>
      </c>
      <c r="C10" s="61" t="s">
        <v>207</v>
      </c>
      <c r="D10" s="167" t="s">
        <v>58</v>
      </c>
      <c r="E10" s="167"/>
      <c r="F10" s="167"/>
      <c r="G10" s="167"/>
      <c r="H10" s="64"/>
    </row>
    <row r="11" spans="1:8">
      <c r="A11" s="61">
        <v>9</v>
      </c>
      <c r="C11" s="61" t="s">
        <v>208</v>
      </c>
      <c r="D11" s="165" t="s">
        <v>132</v>
      </c>
      <c r="E11" s="166"/>
      <c r="F11" s="166"/>
      <c r="G11" s="166"/>
      <c r="H11" s="64"/>
    </row>
    <row r="12" spans="1:8">
      <c r="A12" s="61">
        <v>10</v>
      </c>
      <c r="C12" s="61" t="s">
        <v>209</v>
      </c>
      <c r="D12" s="167" t="s">
        <v>58</v>
      </c>
      <c r="E12" s="167"/>
      <c r="F12" s="167"/>
      <c r="G12" s="167"/>
      <c r="H12" s="64"/>
    </row>
    <row r="13" spans="1:8">
      <c r="A13" s="61">
        <v>11</v>
      </c>
      <c r="C13" s="61" t="s">
        <v>210</v>
      </c>
      <c r="D13" s="165" t="s">
        <v>64</v>
      </c>
      <c r="E13" s="166"/>
      <c r="F13" s="166"/>
      <c r="G13" s="166"/>
      <c r="H13" s="64"/>
    </row>
    <row r="14" spans="1:8" ht="14.5" thickBot="1"/>
    <row r="15" spans="1:8" s="66" customFormat="1">
      <c r="A15" s="155" t="s">
        <v>0</v>
      </c>
      <c r="B15" s="157" t="s">
        <v>211</v>
      </c>
      <c r="C15" s="159"/>
      <c r="D15" s="157" t="s">
        <v>211</v>
      </c>
      <c r="E15" s="159"/>
      <c r="F15" s="159"/>
      <c r="G15" s="159"/>
      <c r="H15" s="65" t="s">
        <v>212</v>
      </c>
    </row>
    <row r="16" spans="1:8" s="66" customFormat="1" ht="25">
      <c r="A16" s="156"/>
      <c r="B16" s="158"/>
      <c r="C16" s="160"/>
      <c r="D16" s="158"/>
      <c r="E16" s="67" t="s">
        <v>213</v>
      </c>
      <c r="F16" s="67" t="s">
        <v>214</v>
      </c>
      <c r="G16" s="68" t="s">
        <v>215</v>
      </c>
      <c r="H16" s="164" t="s">
        <v>216</v>
      </c>
    </row>
    <row r="17" spans="1:9" s="66" customFormat="1">
      <c r="A17" s="156"/>
      <c r="B17" s="158"/>
      <c r="C17" s="160"/>
      <c r="D17" s="158"/>
      <c r="E17" s="69">
        <v>1</v>
      </c>
      <c r="F17" s="69">
        <v>2</v>
      </c>
      <c r="G17" s="69">
        <v>3</v>
      </c>
      <c r="H17" s="164"/>
    </row>
    <row r="18" spans="1:9">
      <c r="A18" s="70">
        <v>1</v>
      </c>
      <c r="B18" s="71">
        <v>20</v>
      </c>
      <c r="C18" s="72" t="s">
        <v>217</v>
      </c>
      <c r="D18" s="73">
        <v>30</v>
      </c>
      <c r="E18" s="73"/>
      <c r="F18" s="73">
        <v>2</v>
      </c>
      <c r="G18" s="73"/>
      <c r="H18" s="74">
        <f>D18*(SUM(E18:G18)/3)</f>
        <v>20</v>
      </c>
      <c r="I18" s="61">
        <f>SUM(D18:D21)</f>
        <v>100</v>
      </c>
    </row>
    <row r="19" spans="1:9">
      <c r="A19" s="70">
        <v>2</v>
      </c>
      <c r="B19" s="71"/>
      <c r="C19" s="72" t="s">
        <v>218</v>
      </c>
      <c r="D19" s="73">
        <v>20</v>
      </c>
      <c r="E19" s="73"/>
      <c r="F19" s="73">
        <v>2</v>
      </c>
      <c r="G19" s="73"/>
      <c r="H19" s="74">
        <f t="shared" ref="H19:H21" si="0">D19*(SUM(E19:G19)/3)</f>
        <v>13.333333333333332</v>
      </c>
    </row>
    <row r="20" spans="1:9">
      <c r="A20" s="70">
        <v>3</v>
      </c>
      <c r="B20" s="71"/>
      <c r="C20" s="72" t="s">
        <v>219</v>
      </c>
      <c r="D20" s="73">
        <v>30</v>
      </c>
      <c r="E20" s="73"/>
      <c r="F20" s="73">
        <v>2</v>
      </c>
      <c r="G20" s="73"/>
      <c r="H20" s="74">
        <f t="shared" si="0"/>
        <v>20</v>
      </c>
    </row>
    <row r="21" spans="1:9" ht="14.5" thickBot="1">
      <c r="A21" s="70">
        <v>4</v>
      </c>
      <c r="B21" s="71"/>
      <c r="C21" s="72" t="s">
        <v>220</v>
      </c>
      <c r="D21" s="73">
        <v>20</v>
      </c>
      <c r="E21" s="73"/>
      <c r="F21" s="73">
        <v>2</v>
      </c>
      <c r="G21" s="73"/>
      <c r="H21" s="74">
        <f t="shared" si="0"/>
        <v>13.333333333333332</v>
      </c>
    </row>
    <row r="22" spans="1:9" ht="14.5" thickBot="1">
      <c r="A22" s="75"/>
      <c r="B22" s="69">
        <f>SUM(B18:B21)</f>
        <v>20</v>
      </c>
      <c r="C22" s="69"/>
      <c r="D22" s="69">
        <f>SUM(D18:D21)</f>
        <v>100</v>
      </c>
      <c r="E22" s="69"/>
      <c r="F22" s="69"/>
      <c r="G22" s="69"/>
      <c r="H22" s="76">
        <f>SUM(H18:H21)</f>
        <v>66.666666666666657</v>
      </c>
      <c r="I22" s="77">
        <f>SUM(I18:I21)</f>
        <v>100</v>
      </c>
    </row>
    <row r="23" spans="1:9" ht="18.5" thickBot="1">
      <c r="A23" s="161" t="s">
        <v>221</v>
      </c>
      <c r="B23" s="162"/>
      <c r="C23" s="162"/>
      <c r="D23" s="162"/>
      <c r="E23" s="162"/>
      <c r="F23" s="162"/>
      <c r="G23" s="162"/>
      <c r="H23" s="78">
        <f>(H22/100)*3</f>
        <v>1.9999999999999996</v>
      </c>
    </row>
    <row r="24" spans="1:9" ht="18.5" thickBot="1">
      <c r="A24" s="79"/>
      <c r="B24" s="80"/>
      <c r="C24" s="80"/>
      <c r="D24" s="80"/>
      <c r="E24" s="80"/>
      <c r="F24" s="80"/>
      <c r="G24" s="80"/>
      <c r="H24" s="81" t="s">
        <v>240</v>
      </c>
    </row>
    <row r="25" spans="1:9">
      <c r="A25" s="82" t="s">
        <v>223</v>
      </c>
      <c r="B25" s="82"/>
      <c r="C25" s="82"/>
      <c r="D25" s="83"/>
      <c r="E25" s="83"/>
      <c r="F25" s="83"/>
      <c r="G25" s="83"/>
      <c r="H25" s="83"/>
    </row>
    <row r="26" spans="1:9">
      <c r="A26" s="84" t="s">
        <v>224</v>
      </c>
      <c r="B26" s="85"/>
      <c r="C26" s="85"/>
      <c r="D26" s="86"/>
      <c r="E26" s="86"/>
      <c r="F26" s="86"/>
      <c r="G26" s="86"/>
      <c r="H26" s="87"/>
    </row>
    <row r="27" spans="1:9">
      <c r="A27" s="84" t="s">
        <v>225</v>
      </c>
      <c r="B27" s="88"/>
      <c r="C27" s="88"/>
      <c r="D27" s="89"/>
      <c r="E27" s="90"/>
      <c r="F27" s="90"/>
      <c r="G27" s="90"/>
      <c r="H27" s="89"/>
    </row>
    <row r="28" spans="1:9">
      <c r="A28" s="91"/>
      <c r="D28" s="89"/>
      <c r="E28" s="92"/>
      <c r="F28" s="92"/>
      <c r="G28" s="92"/>
      <c r="H28" s="89"/>
    </row>
    <row r="29" spans="1:9">
      <c r="A29" s="163"/>
      <c r="B29" s="163"/>
      <c r="C29" s="163"/>
      <c r="D29" s="163" t="s">
        <v>226</v>
      </c>
      <c r="E29" s="163"/>
      <c r="F29" s="163"/>
      <c r="G29" s="163"/>
      <c r="H29" s="163"/>
    </row>
    <row r="30" spans="1:9">
      <c r="A30" s="163"/>
      <c r="B30" s="163"/>
      <c r="C30" s="163"/>
      <c r="E30" s="163"/>
      <c r="F30" s="163"/>
      <c r="G30" s="163"/>
      <c r="H30" s="89"/>
    </row>
    <row r="34" spans="1:8">
      <c r="D34" s="64"/>
      <c r="E34" s="64"/>
      <c r="F34" s="64"/>
      <c r="G34" s="64"/>
      <c r="H34" s="64"/>
    </row>
    <row r="35" spans="1:8">
      <c r="A35" s="154"/>
      <c r="B35" s="154"/>
      <c r="C35" s="154"/>
      <c r="E35" s="93"/>
      <c r="F35" s="93"/>
      <c r="G35" s="93"/>
    </row>
  </sheetData>
  <mergeCells count="24">
    <mergeCell ref="A35:C35"/>
    <mergeCell ref="A15:A17"/>
    <mergeCell ref="B15:B17"/>
    <mergeCell ref="C15:C17"/>
    <mergeCell ref="D15:D17"/>
    <mergeCell ref="A23:G23"/>
    <mergeCell ref="A29:C29"/>
    <mergeCell ref="D29:H29"/>
    <mergeCell ref="A30:C30"/>
    <mergeCell ref="E30:G30"/>
    <mergeCell ref="E15:G15"/>
    <mergeCell ref="H16:H17"/>
    <mergeCell ref="D13:G13"/>
    <mergeCell ref="D7:G7"/>
    <mergeCell ref="A1:H1"/>
    <mergeCell ref="D3:G3"/>
    <mergeCell ref="D4:G4"/>
    <mergeCell ref="D5:G5"/>
    <mergeCell ref="D6:G6"/>
    <mergeCell ref="D8:G8"/>
    <mergeCell ref="D9:G9"/>
    <mergeCell ref="D10:G10"/>
    <mergeCell ref="D11:G11"/>
    <mergeCell ref="D12:G12"/>
  </mergeCells>
  <pageMargins left="0.7" right="0.7" top="0.75" bottom="0.75" header="0.3" footer="0.3"/>
  <pageSetup paperSize="9" scale="77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view="pageBreakPreview" topLeftCell="A6" zoomScaleNormal="85" zoomScaleSheetLayoutView="100" workbookViewId="0">
      <selection activeCell="H24" sqref="H24"/>
    </sheetView>
  </sheetViews>
  <sheetFormatPr defaultColWidth="8.7265625" defaultRowHeight="14"/>
  <cols>
    <col min="1" max="1" width="3.7265625" style="61" customWidth="1"/>
    <col min="2" max="2" width="5.453125" style="61" hidden="1" customWidth="1"/>
    <col min="3" max="3" width="30.26953125" style="61" customWidth="1"/>
    <col min="4" max="4" width="7.7265625" style="61" customWidth="1"/>
    <col min="5" max="5" width="8.26953125" style="61" customWidth="1"/>
    <col min="6" max="6" width="6.453125" style="61" customWidth="1"/>
    <col min="7" max="7" width="7.54296875" style="61" customWidth="1"/>
    <col min="8" max="8" width="12.26953125" style="61" customWidth="1"/>
    <col min="9" max="9" width="18.54296875" style="61" customWidth="1"/>
    <col min="10" max="16384" width="8.7265625" style="61"/>
  </cols>
  <sheetData>
    <row r="1" spans="1:8" ht="15.5">
      <c r="A1" s="149" t="s">
        <v>197</v>
      </c>
      <c r="B1" s="149"/>
      <c r="C1" s="149"/>
      <c r="D1" s="149"/>
      <c r="E1" s="149"/>
      <c r="F1" s="149"/>
      <c r="G1" s="149"/>
      <c r="H1" s="149"/>
    </row>
    <row r="2" spans="1:8" ht="18">
      <c r="A2" s="62"/>
      <c r="B2" s="62"/>
      <c r="C2" s="62" t="s">
        <v>198</v>
      </c>
      <c r="D2" s="62"/>
      <c r="E2" s="62"/>
      <c r="F2" s="62"/>
      <c r="G2" s="62"/>
      <c r="H2" s="62"/>
    </row>
    <row r="3" spans="1:8" ht="36.75" customHeight="1">
      <c r="A3" s="61">
        <v>1</v>
      </c>
      <c r="C3" s="61" t="s">
        <v>199</v>
      </c>
      <c r="D3" s="150" t="s">
        <v>45</v>
      </c>
      <c r="E3" s="150"/>
      <c r="F3" s="150"/>
      <c r="G3" s="150"/>
    </row>
    <row r="4" spans="1:8" ht="30.75" customHeight="1">
      <c r="A4" s="61">
        <v>2</v>
      </c>
      <c r="C4" s="61" t="s">
        <v>201</v>
      </c>
      <c r="D4" s="151" t="s">
        <v>52</v>
      </c>
      <c r="E4" s="151"/>
      <c r="F4" s="151"/>
      <c r="G4" s="151"/>
    </row>
    <row r="5" spans="1:8" ht="50.25" customHeight="1">
      <c r="A5" s="61">
        <v>3</v>
      </c>
      <c r="C5" s="61" t="s">
        <v>202</v>
      </c>
      <c r="D5" s="151" t="s">
        <v>53</v>
      </c>
      <c r="E5" s="151"/>
      <c r="F5" s="151"/>
      <c r="G5" s="151"/>
    </row>
    <row r="6" spans="1:8" ht="16.5" customHeight="1">
      <c r="A6" s="61">
        <v>4</v>
      </c>
      <c r="C6" s="61" t="s">
        <v>203</v>
      </c>
      <c r="D6" s="151" t="s">
        <v>54</v>
      </c>
      <c r="E6" s="151"/>
      <c r="F6" s="151"/>
      <c r="G6" s="151"/>
    </row>
    <row r="7" spans="1:8">
      <c r="A7" s="61">
        <v>5</v>
      </c>
      <c r="C7" s="61" t="s">
        <v>204</v>
      </c>
      <c r="D7" s="148"/>
      <c r="E7" s="148"/>
      <c r="F7" s="148"/>
      <c r="G7" s="148"/>
      <c r="H7" s="63"/>
    </row>
    <row r="8" spans="1:8">
      <c r="A8" s="61">
        <v>6</v>
      </c>
      <c r="C8" s="61" t="s">
        <v>205</v>
      </c>
      <c r="D8" s="148">
        <v>30600000</v>
      </c>
      <c r="E8" s="148"/>
      <c r="F8" s="148"/>
      <c r="G8" s="148"/>
      <c r="H8" s="63"/>
    </row>
    <row r="9" spans="1:8">
      <c r="A9" s="61">
        <v>7</v>
      </c>
      <c r="C9" s="61" t="s">
        <v>206</v>
      </c>
      <c r="D9" s="152">
        <v>2021</v>
      </c>
      <c r="E9" s="152"/>
      <c r="F9" s="152"/>
      <c r="G9" s="152"/>
      <c r="H9" s="64"/>
    </row>
    <row r="10" spans="1:8">
      <c r="A10" s="61">
        <v>8</v>
      </c>
      <c r="C10" s="61" t="s">
        <v>207</v>
      </c>
      <c r="D10" s="167" t="s">
        <v>44</v>
      </c>
      <c r="E10" s="167"/>
      <c r="F10" s="167"/>
      <c r="G10" s="167"/>
      <c r="H10" s="64"/>
    </row>
    <row r="11" spans="1:8">
      <c r="A11" s="61">
        <v>9</v>
      </c>
      <c r="C11" s="61" t="s">
        <v>208</v>
      </c>
      <c r="D11" s="165" t="s">
        <v>47</v>
      </c>
      <c r="E11" s="166"/>
      <c r="F11" s="166"/>
      <c r="G11" s="166"/>
      <c r="H11" s="64"/>
    </row>
    <row r="12" spans="1:8">
      <c r="A12" s="61">
        <v>10</v>
      </c>
      <c r="C12" s="61" t="s">
        <v>209</v>
      </c>
      <c r="D12" s="168" t="s">
        <v>44</v>
      </c>
      <c r="E12" s="169"/>
      <c r="F12" s="169"/>
      <c r="G12" s="169"/>
      <c r="H12" s="64"/>
    </row>
    <row r="13" spans="1:8">
      <c r="A13" s="61">
        <v>11</v>
      </c>
      <c r="C13" s="61" t="s">
        <v>210</v>
      </c>
      <c r="D13" s="165" t="s">
        <v>51</v>
      </c>
      <c r="E13" s="166"/>
      <c r="F13" s="166"/>
      <c r="G13" s="166"/>
      <c r="H13" s="64"/>
    </row>
    <row r="14" spans="1:8" ht="14.5" thickBot="1"/>
    <row r="15" spans="1:8" s="66" customFormat="1">
      <c r="A15" s="155" t="s">
        <v>0</v>
      </c>
      <c r="B15" s="157" t="s">
        <v>211</v>
      </c>
      <c r="C15" s="159"/>
      <c r="D15" s="157" t="s">
        <v>211</v>
      </c>
      <c r="E15" s="159"/>
      <c r="F15" s="159"/>
      <c r="G15" s="159"/>
      <c r="H15" s="65" t="s">
        <v>212</v>
      </c>
    </row>
    <row r="16" spans="1:8" s="66" customFormat="1" ht="25">
      <c r="A16" s="156"/>
      <c r="B16" s="158"/>
      <c r="C16" s="160"/>
      <c r="D16" s="158"/>
      <c r="E16" s="67" t="s">
        <v>213</v>
      </c>
      <c r="F16" s="67" t="s">
        <v>214</v>
      </c>
      <c r="G16" s="68" t="s">
        <v>215</v>
      </c>
      <c r="H16" s="164" t="s">
        <v>216</v>
      </c>
    </row>
    <row r="17" spans="1:9" s="66" customFormat="1">
      <c r="A17" s="156"/>
      <c r="B17" s="158"/>
      <c r="C17" s="160"/>
      <c r="D17" s="158"/>
      <c r="E17" s="69">
        <v>1</v>
      </c>
      <c r="F17" s="69">
        <v>2</v>
      </c>
      <c r="G17" s="69">
        <v>3</v>
      </c>
      <c r="H17" s="164"/>
    </row>
    <row r="18" spans="1:9">
      <c r="A18" s="70">
        <v>1</v>
      </c>
      <c r="B18" s="71">
        <v>20</v>
      </c>
      <c r="C18" s="72" t="s">
        <v>217</v>
      </c>
      <c r="D18" s="73">
        <v>30</v>
      </c>
      <c r="E18" s="73"/>
      <c r="F18" s="73">
        <v>2</v>
      </c>
      <c r="G18" s="73"/>
      <c r="H18" s="74">
        <f>D18*(SUM(E18:G18)/3)</f>
        <v>20</v>
      </c>
      <c r="I18" s="61">
        <f>SUM(D18:D21)</f>
        <v>100</v>
      </c>
    </row>
    <row r="19" spans="1:9">
      <c r="A19" s="70">
        <v>2</v>
      </c>
      <c r="B19" s="71"/>
      <c r="C19" s="72" t="s">
        <v>218</v>
      </c>
      <c r="D19" s="73">
        <v>20</v>
      </c>
      <c r="E19" s="73"/>
      <c r="F19" s="73">
        <v>2</v>
      </c>
      <c r="G19" s="73"/>
      <c r="H19" s="74">
        <f t="shared" ref="H19:H21" si="0">D19*(SUM(E19:G19)/3)</f>
        <v>13.333333333333332</v>
      </c>
    </row>
    <row r="20" spans="1:9">
      <c r="A20" s="70">
        <v>3</v>
      </c>
      <c r="B20" s="71"/>
      <c r="C20" s="72" t="s">
        <v>219</v>
      </c>
      <c r="D20" s="73">
        <v>30</v>
      </c>
      <c r="E20" s="73"/>
      <c r="F20" s="73">
        <v>2</v>
      </c>
      <c r="G20" s="73"/>
      <c r="H20" s="74">
        <f t="shared" si="0"/>
        <v>20</v>
      </c>
    </row>
    <row r="21" spans="1:9" ht="14.5" thickBot="1">
      <c r="A21" s="70">
        <v>4</v>
      </c>
      <c r="B21" s="71"/>
      <c r="C21" s="72" t="s">
        <v>220</v>
      </c>
      <c r="D21" s="73">
        <v>20</v>
      </c>
      <c r="E21" s="73"/>
      <c r="F21" s="73">
        <v>2</v>
      </c>
      <c r="G21" s="73"/>
      <c r="H21" s="74">
        <f t="shared" si="0"/>
        <v>13.333333333333332</v>
      </c>
    </row>
    <row r="22" spans="1:9" ht="14.5" thickBot="1">
      <c r="A22" s="75"/>
      <c r="B22" s="69">
        <f>SUM(B18:B21)</f>
        <v>20</v>
      </c>
      <c r="C22" s="69"/>
      <c r="D22" s="69">
        <f>SUM(D18:D21)</f>
        <v>100</v>
      </c>
      <c r="E22" s="69"/>
      <c r="F22" s="69"/>
      <c r="G22" s="69"/>
      <c r="H22" s="76">
        <f>SUM(H18:H21)</f>
        <v>66.666666666666657</v>
      </c>
      <c r="I22" s="77">
        <f>SUM(I18:I21)</f>
        <v>100</v>
      </c>
    </row>
    <row r="23" spans="1:9" ht="18.5" thickBot="1">
      <c r="A23" s="161" t="s">
        <v>221</v>
      </c>
      <c r="B23" s="162"/>
      <c r="C23" s="162"/>
      <c r="D23" s="162"/>
      <c r="E23" s="162"/>
      <c r="F23" s="162"/>
      <c r="G23" s="162"/>
      <c r="H23" s="78">
        <f>(H22/100)*3</f>
        <v>1.9999999999999996</v>
      </c>
    </row>
    <row r="24" spans="1:9" ht="18.5" thickBot="1">
      <c r="A24" s="79"/>
      <c r="B24" s="80"/>
      <c r="C24" s="80"/>
      <c r="D24" s="80"/>
      <c r="E24" s="80"/>
      <c r="F24" s="80"/>
      <c r="G24" s="80"/>
      <c r="H24" s="81" t="s">
        <v>240</v>
      </c>
    </row>
    <row r="25" spans="1:9">
      <c r="A25" s="82" t="s">
        <v>223</v>
      </c>
      <c r="B25" s="82"/>
      <c r="C25" s="82"/>
      <c r="D25" s="83"/>
      <c r="E25" s="83"/>
      <c r="F25" s="83"/>
      <c r="G25" s="83"/>
      <c r="H25" s="83"/>
    </row>
    <row r="26" spans="1:9">
      <c r="A26" s="84" t="s">
        <v>224</v>
      </c>
      <c r="B26" s="85"/>
      <c r="C26" s="85"/>
      <c r="D26" s="86"/>
      <c r="E26" s="86"/>
      <c r="F26" s="86"/>
      <c r="G26" s="86"/>
      <c r="H26" s="87"/>
    </row>
    <row r="27" spans="1:9">
      <c r="A27" s="84" t="s">
        <v>225</v>
      </c>
      <c r="B27" s="88"/>
      <c r="C27" s="88"/>
      <c r="D27" s="89"/>
      <c r="E27" s="90"/>
      <c r="F27" s="90"/>
      <c r="G27" s="90"/>
      <c r="H27" s="89"/>
    </row>
    <row r="28" spans="1:9">
      <c r="A28" s="91"/>
      <c r="D28" s="89"/>
      <c r="E28" s="92"/>
      <c r="F28" s="92"/>
      <c r="G28" s="92"/>
      <c r="H28" s="89"/>
    </row>
    <row r="29" spans="1:9">
      <c r="A29" s="163"/>
      <c r="B29" s="163"/>
      <c r="C29" s="163"/>
      <c r="D29" s="163" t="s">
        <v>226</v>
      </c>
      <c r="E29" s="163"/>
      <c r="F29" s="163"/>
      <c r="G29" s="163"/>
      <c r="H29" s="163"/>
    </row>
    <row r="30" spans="1:9">
      <c r="A30" s="163"/>
      <c r="B30" s="163"/>
      <c r="C30" s="163"/>
      <c r="E30" s="163"/>
      <c r="F30" s="163"/>
      <c r="G30" s="163"/>
      <c r="H30" s="89"/>
    </row>
    <row r="34" spans="1:8">
      <c r="D34" s="64"/>
      <c r="E34" s="64"/>
      <c r="F34" s="64"/>
      <c r="G34" s="64"/>
      <c r="H34" s="64"/>
    </row>
    <row r="35" spans="1:8">
      <c r="A35" s="154"/>
      <c r="B35" s="154"/>
      <c r="C35" s="154"/>
      <c r="E35" s="93"/>
      <c r="F35" s="93"/>
      <c r="G35" s="93"/>
    </row>
  </sheetData>
  <mergeCells count="24">
    <mergeCell ref="A35:C35"/>
    <mergeCell ref="A15:A17"/>
    <mergeCell ref="B15:B17"/>
    <mergeCell ref="C15:C17"/>
    <mergeCell ref="D15:D17"/>
    <mergeCell ref="A23:G23"/>
    <mergeCell ref="A29:C29"/>
    <mergeCell ref="D29:H29"/>
    <mergeCell ref="A30:C30"/>
    <mergeCell ref="E30:G30"/>
    <mergeCell ref="E15:G15"/>
    <mergeCell ref="H16:H17"/>
    <mergeCell ref="D13:G13"/>
    <mergeCell ref="D7:G7"/>
    <mergeCell ref="A1:H1"/>
    <mergeCell ref="D3:G3"/>
    <mergeCell ref="D4:G4"/>
    <mergeCell ref="D5:G5"/>
    <mergeCell ref="D6:G6"/>
    <mergeCell ref="D8:G8"/>
    <mergeCell ref="D9:G9"/>
    <mergeCell ref="D10:G10"/>
    <mergeCell ref="D11:G11"/>
    <mergeCell ref="D12:G12"/>
  </mergeCells>
  <pageMargins left="0.7" right="0.7" top="0.75" bottom="0.75" header="0.3" footer="0.3"/>
  <pageSetup paperSize="9" scale="77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35"/>
  <sheetViews>
    <sheetView view="pageBreakPreview" topLeftCell="A6" zoomScaleNormal="85" zoomScaleSheetLayoutView="100" workbookViewId="0">
      <selection activeCell="H25" sqref="H25"/>
    </sheetView>
  </sheetViews>
  <sheetFormatPr defaultColWidth="8.7265625" defaultRowHeight="14"/>
  <cols>
    <col min="1" max="1" width="3.7265625" style="61" customWidth="1"/>
    <col min="2" max="2" width="5.453125" style="61" hidden="1" customWidth="1"/>
    <col min="3" max="3" width="30.26953125" style="61" customWidth="1"/>
    <col min="4" max="4" width="7.7265625" style="61" customWidth="1"/>
    <col min="5" max="5" width="8.26953125" style="61" customWidth="1"/>
    <col min="6" max="6" width="6.453125" style="61" customWidth="1"/>
    <col min="7" max="7" width="7.54296875" style="61" customWidth="1"/>
    <col min="8" max="8" width="12.26953125" style="61" customWidth="1"/>
    <col min="9" max="9" width="18.54296875" style="61" customWidth="1"/>
    <col min="10" max="16384" width="8.7265625" style="61"/>
  </cols>
  <sheetData>
    <row r="1" spans="1:8" ht="15.5">
      <c r="A1" s="149" t="s">
        <v>197</v>
      </c>
      <c r="B1" s="149"/>
      <c r="C1" s="149"/>
      <c r="D1" s="149"/>
      <c r="E1" s="149"/>
      <c r="F1" s="149"/>
      <c r="G1" s="149"/>
      <c r="H1" s="149"/>
    </row>
    <row r="2" spans="1:8" ht="18">
      <c r="A2" s="62"/>
      <c r="B2" s="62"/>
      <c r="C2" s="62" t="s">
        <v>198</v>
      </c>
      <c r="D2" s="62"/>
      <c r="E2" s="62"/>
      <c r="F2" s="62"/>
      <c r="G2" s="62"/>
      <c r="H2" s="62"/>
    </row>
    <row r="3" spans="1:8" ht="36.75" customHeight="1">
      <c r="A3" s="61">
        <v>1</v>
      </c>
      <c r="C3" s="61" t="s">
        <v>199</v>
      </c>
      <c r="D3" s="150" t="s">
        <v>33</v>
      </c>
      <c r="E3" s="150"/>
      <c r="F3" s="150"/>
      <c r="G3" s="150"/>
    </row>
    <row r="4" spans="1:8" ht="30.75" customHeight="1">
      <c r="A4" s="61">
        <v>2</v>
      </c>
      <c r="C4" s="61" t="s">
        <v>201</v>
      </c>
      <c r="D4" s="151" t="s">
        <v>37</v>
      </c>
      <c r="E4" s="151"/>
      <c r="F4" s="151"/>
      <c r="G4" s="151"/>
    </row>
    <row r="5" spans="1:8" ht="50.25" customHeight="1">
      <c r="A5" s="61">
        <v>3</v>
      </c>
      <c r="C5" s="61" t="s">
        <v>202</v>
      </c>
      <c r="D5" s="151" t="s">
        <v>38</v>
      </c>
      <c r="E5" s="151"/>
      <c r="F5" s="151"/>
      <c r="G5" s="151"/>
    </row>
    <row r="6" spans="1:8" ht="16.5" customHeight="1">
      <c r="A6" s="61">
        <v>4</v>
      </c>
      <c r="C6" s="61" t="s">
        <v>203</v>
      </c>
      <c r="D6" s="151" t="s">
        <v>239</v>
      </c>
      <c r="E6" s="151"/>
      <c r="F6" s="151"/>
      <c r="G6" s="151"/>
    </row>
    <row r="7" spans="1:8">
      <c r="A7" s="61">
        <v>5</v>
      </c>
      <c r="C7" s="61" t="s">
        <v>204</v>
      </c>
      <c r="D7" s="148"/>
      <c r="E7" s="148"/>
      <c r="F7" s="148"/>
      <c r="G7" s="148"/>
      <c r="H7" s="63"/>
    </row>
    <row r="8" spans="1:8">
      <c r="A8" s="61">
        <v>6</v>
      </c>
      <c r="C8" s="61" t="s">
        <v>205</v>
      </c>
      <c r="D8" s="148">
        <v>57308250</v>
      </c>
      <c r="E8" s="148"/>
      <c r="F8" s="148"/>
      <c r="G8" s="148"/>
      <c r="H8" s="63"/>
    </row>
    <row r="9" spans="1:8">
      <c r="A9" s="61">
        <v>7</v>
      </c>
      <c r="C9" s="61" t="s">
        <v>206</v>
      </c>
      <c r="D9" s="152">
        <v>2021</v>
      </c>
      <c r="E9" s="152"/>
      <c r="F9" s="152"/>
      <c r="G9" s="152"/>
      <c r="H9" s="64"/>
    </row>
    <row r="10" spans="1:8">
      <c r="A10" s="61">
        <v>8</v>
      </c>
      <c r="C10" s="61" t="s">
        <v>207</v>
      </c>
      <c r="D10" s="167" t="s">
        <v>25</v>
      </c>
      <c r="E10" s="167"/>
      <c r="F10" s="167"/>
      <c r="G10" s="167"/>
      <c r="H10" s="64"/>
    </row>
    <row r="11" spans="1:8">
      <c r="A11" s="61">
        <v>9</v>
      </c>
      <c r="C11" s="61" t="s">
        <v>208</v>
      </c>
      <c r="D11" s="165" t="s">
        <v>34</v>
      </c>
      <c r="E11" s="166"/>
      <c r="F11" s="166"/>
      <c r="G11" s="166"/>
      <c r="H11" s="64"/>
    </row>
    <row r="12" spans="1:8">
      <c r="A12" s="61">
        <v>10</v>
      </c>
      <c r="C12" s="61" t="s">
        <v>209</v>
      </c>
      <c r="D12" s="168" t="s">
        <v>25</v>
      </c>
      <c r="E12" s="169"/>
      <c r="F12" s="169"/>
      <c r="G12" s="169"/>
      <c r="H12" s="64"/>
    </row>
    <row r="13" spans="1:8">
      <c r="A13" s="61">
        <v>11</v>
      </c>
      <c r="C13" s="61" t="s">
        <v>210</v>
      </c>
      <c r="D13" s="165" t="s">
        <v>36</v>
      </c>
      <c r="E13" s="166"/>
      <c r="F13" s="166"/>
      <c r="G13" s="166"/>
      <c r="H13" s="64"/>
    </row>
    <row r="14" spans="1:8" ht="14.5" thickBot="1"/>
    <row r="15" spans="1:8" s="66" customFormat="1">
      <c r="A15" s="155" t="s">
        <v>0</v>
      </c>
      <c r="B15" s="157" t="s">
        <v>211</v>
      </c>
      <c r="C15" s="159"/>
      <c r="D15" s="157" t="s">
        <v>211</v>
      </c>
      <c r="E15" s="159"/>
      <c r="F15" s="159"/>
      <c r="G15" s="159"/>
      <c r="H15" s="65" t="s">
        <v>212</v>
      </c>
    </row>
    <row r="16" spans="1:8" s="66" customFormat="1" ht="25">
      <c r="A16" s="156"/>
      <c r="B16" s="158"/>
      <c r="C16" s="160"/>
      <c r="D16" s="158"/>
      <c r="E16" s="67" t="s">
        <v>213</v>
      </c>
      <c r="F16" s="67" t="s">
        <v>214</v>
      </c>
      <c r="G16" s="68" t="s">
        <v>215</v>
      </c>
      <c r="H16" s="164" t="s">
        <v>216</v>
      </c>
    </row>
    <row r="17" spans="1:9" s="66" customFormat="1">
      <c r="A17" s="156"/>
      <c r="B17" s="158"/>
      <c r="C17" s="160"/>
      <c r="D17" s="158"/>
      <c r="E17" s="69">
        <v>1</v>
      </c>
      <c r="F17" s="69">
        <v>2</v>
      </c>
      <c r="G17" s="69">
        <v>3</v>
      </c>
      <c r="H17" s="164"/>
    </row>
    <row r="18" spans="1:9">
      <c r="A18" s="70">
        <v>1</v>
      </c>
      <c r="B18" s="71">
        <v>20</v>
      </c>
      <c r="C18" s="72" t="s">
        <v>217</v>
      </c>
      <c r="D18" s="73">
        <v>30</v>
      </c>
      <c r="E18" s="73"/>
      <c r="F18" s="73">
        <v>2</v>
      </c>
      <c r="G18" s="73"/>
      <c r="H18" s="74">
        <f>D18*(SUM(E18:G18)/3)</f>
        <v>20</v>
      </c>
      <c r="I18" s="61">
        <f>SUM(D18:D21)</f>
        <v>100</v>
      </c>
    </row>
    <row r="19" spans="1:9">
      <c r="A19" s="70">
        <v>2</v>
      </c>
      <c r="B19" s="71"/>
      <c r="C19" s="72" t="s">
        <v>218</v>
      </c>
      <c r="D19" s="73">
        <v>20</v>
      </c>
      <c r="E19" s="73"/>
      <c r="F19" s="73">
        <v>2</v>
      </c>
      <c r="G19" s="73"/>
      <c r="H19" s="74">
        <f t="shared" ref="H19:H21" si="0">D19*(SUM(E19:G19)/3)</f>
        <v>13.333333333333332</v>
      </c>
    </row>
    <row r="20" spans="1:9">
      <c r="A20" s="70">
        <v>3</v>
      </c>
      <c r="B20" s="71"/>
      <c r="C20" s="72" t="s">
        <v>219</v>
      </c>
      <c r="D20" s="73">
        <v>30</v>
      </c>
      <c r="E20" s="73"/>
      <c r="F20" s="73">
        <v>2</v>
      </c>
      <c r="G20" s="73"/>
      <c r="H20" s="74">
        <f t="shared" si="0"/>
        <v>20</v>
      </c>
    </row>
    <row r="21" spans="1:9" ht="14.5" thickBot="1">
      <c r="A21" s="70">
        <v>4</v>
      </c>
      <c r="B21" s="71"/>
      <c r="C21" s="72" t="s">
        <v>220</v>
      </c>
      <c r="D21" s="73">
        <v>20</v>
      </c>
      <c r="E21" s="73"/>
      <c r="F21" s="73">
        <v>2</v>
      </c>
      <c r="G21" s="73"/>
      <c r="H21" s="74">
        <f t="shared" si="0"/>
        <v>13.333333333333332</v>
      </c>
    </row>
    <row r="22" spans="1:9" ht="14.5" thickBot="1">
      <c r="A22" s="75"/>
      <c r="B22" s="69">
        <f>SUM(B18:B21)</f>
        <v>20</v>
      </c>
      <c r="C22" s="69"/>
      <c r="D22" s="69">
        <f>SUM(D18:D21)</f>
        <v>100</v>
      </c>
      <c r="E22" s="69"/>
      <c r="F22" s="69"/>
      <c r="G22" s="69"/>
      <c r="H22" s="76">
        <f>SUM(H18:H21)</f>
        <v>66.666666666666657</v>
      </c>
      <c r="I22" s="77">
        <f>SUM(I18:I21)</f>
        <v>100</v>
      </c>
    </row>
    <row r="23" spans="1:9" ht="18.5" thickBot="1">
      <c r="A23" s="161" t="s">
        <v>221</v>
      </c>
      <c r="B23" s="162"/>
      <c r="C23" s="162"/>
      <c r="D23" s="162"/>
      <c r="E23" s="162"/>
      <c r="F23" s="162"/>
      <c r="G23" s="162"/>
      <c r="H23" s="78">
        <f>(H22/100)*3</f>
        <v>1.9999999999999996</v>
      </c>
    </row>
    <row r="24" spans="1:9" ht="18.5" thickBot="1">
      <c r="A24" s="79"/>
      <c r="B24" s="80"/>
      <c r="C24" s="80"/>
      <c r="D24" s="80"/>
      <c r="E24" s="80"/>
      <c r="F24" s="80"/>
      <c r="G24" s="80"/>
      <c r="H24" s="81" t="s">
        <v>240</v>
      </c>
    </row>
    <row r="25" spans="1:9">
      <c r="A25" s="82" t="s">
        <v>223</v>
      </c>
      <c r="B25" s="82"/>
      <c r="C25" s="82"/>
      <c r="D25" s="83"/>
      <c r="E25" s="83"/>
      <c r="F25" s="83"/>
      <c r="G25" s="83"/>
      <c r="H25" s="83"/>
    </row>
    <row r="26" spans="1:9">
      <c r="A26" s="84" t="s">
        <v>224</v>
      </c>
      <c r="B26" s="85"/>
      <c r="C26" s="85"/>
      <c r="D26" s="86"/>
      <c r="E26" s="86"/>
      <c r="F26" s="86"/>
      <c r="G26" s="86"/>
      <c r="H26" s="87"/>
    </row>
    <row r="27" spans="1:9">
      <c r="A27" s="84" t="s">
        <v>225</v>
      </c>
      <c r="B27" s="88"/>
      <c r="C27" s="88"/>
      <c r="D27" s="89"/>
      <c r="E27" s="90"/>
      <c r="F27" s="90"/>
      <c r="G27" s="90"/>
      <c r="H27" s="89"/>
    </row>
    <row r="28" spans="1:9">
      <c r="A28" s="91"/>
      <c r="D28" s="89"/>
      <c r="E28" s="92"/>
      <c r="F28" s="92"/>
      <c r="G28" s="92"/>
      <c r="H28" s="89"/>
    </row>
    <row r="29" spans="1:9">
      <c r="A29" s="163"/>
      <c r="B29" s="163"/>
      <c r="C29" s="163"/>
      <c r="D29" s="163" t="s">
        <v>226</v>
      </c>
      <c r="E29" s="163"/>
      <c r="F29" s="163"/>
      <c r="G29" s="163"/>
      <c r="H29" s="163"/>
    </row>
    <row r="30" spans="1:9">
      <c r="A30" s="163"/>
      <c r="B30" s="163"/>
      <c r="C30" s="163"/>
      <c r="E30" s="163"/>
      <c r="F30" s="163"/>
      <c r="G30" s="163"/>
      <c r="H30" s="89"/>
    </row>
    <row r="34" spans="1:8">
      <c r="D34" s="64"/>
      <c r="E34" s="64"/>
      <c r="F34" s="64"/>
      <c r="G34" s="64"/>
      <c r="H34" s="64"/>
    </row>
    <row r="35" spans="1:8">
      <c r="A35" s="154"/>
      <c r="B35" s="154"/>
      <c r="C35" s="154"/>
      <c r="E35" s="93"/>
      <c r="F35" s="93"/>
      <c r="G35" s="93"/>
    </row>
  </sheetData>
  <mergeCells count="24">
    <mergeCell ref="A35:C35"/>
    <mergeCell ref="A15:A17"/>
    <mergeCell ref="B15:B17"/>
    <mergeCell ref="C15:C17"/>
    <mergeCell ref="D15:D17"/>
    <mergeCell ref="A23:G23"/>
    <mergeCell ref="A29:C29"/>
    <mergeCell ref="D29:H29"/>
    <mergeCell ref="A30:C30"/>
    <mergeCell ref="E30:G30"/>
    <mergeCell ref="E15:G15"/>
    <mergeCell ref="H16:H17"/>
    <mergeCell ref="D13:G13"/>
    <mergeCell ref="D7:G7"/>
    <mergeCell ref="A1:H1"/>
    <mergeCell ref="D3:G3"/>
    <mergeCell ref="D4:G4"/>
    <mergeCell ref="D5:G5"/>
    <mergeCell ref="D6:G6"/>
    <mergeCell ref="D8:G8"/>
    <mergeCell ref="D9:G9"/>
    <mergeCell ref="D10:G10"/>
    <mergeCell ref="D11:G11"/>
    <mergeCell ref="D12:G12"/>
  </mergeCells>
  <pageMargins left="0.7" right="0.7" top="0.75" bottom="0.75" header="0.3" footer="0.3"/>
  <pageSetup paperSize="9" scale="77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5"/>
  <sheetViews>
    <sheetView view="pageBreakPreview" topLeftCell="A6" zoomScaleNormal="85" zoomScaleSheetLayoutView="100" workbookViewId="0">
      <selection activeCell="H24" sqref="H24"/>
    </sheetView>
  </sheetViews>
  <sheetFormatPr defaultColWidth="8.7265625" defaultRowHeight="14"/>
  <cols>
    <col min="1" max="1" width="3.7265625" style="61" customWidth="1"/>
    <col min="2" max="2" width="5.453125" style="61" hidden="1" customWidth="1"/>
    <col min="3" max="3" width="30.26953125" style="61" customWidth="1"/>
    <col min="4" max="4" width="7.7265625" style="61" customWidth="1"/>
    <col min="5" max="5" width="8.26953125" style="61" customWidth="1"/>
    <col min="6" max="6" width="6.453125" style="61" customWidth="1"/>
    <col min="7" max="7" width="7.54296875" style="61" customWidth="1"/>
    <col min="8" max="8" width="12.26953125" style="61" customWidth="1"/>
    <col min="9" max="9" width="18.54296875" style="61" customWidth="1"/>
    <col min="10" max="16384" width="8.7265625" style="61"/>
  </cols>
  <sheetData>
    <row r="1" spans="1:8" ht="15.5">
      <c r="A1" s="149" t="s">
        <v>197</v>
      </c>
      <c r="B1" s="149"/>
      <c r="C1" s="149"/>
      <c r="D1" s="149"/>
      <c r="E1" s="149"/>
      <c r="F1" s="149"/>
      <c r="G1" s="149"/>
      <c r="H1" s="149"/>
    </row>
    <row r="2" spans="1:8" ht="18">
      <c r="A2" s="62"/>
      <c r="B2" s="62"/>
      <c r="C2" s="62" t="s">
        <v>198</v>
      </c>
      <c r="D2" s="62"/>
      <c r="E2" s="62"/>
      <c r="F2" s="62"/>
      <c r="G2" s="62"/>
      <c r="H2" s="62"/>
    </row>
    <row r="3" spans="1:8" ht="36.75" customHeight="1">
      <c r="A3" s="61">
        <v>1</v>
      </c>
      <c r="C3" s="61" t="s">
        <v>199</v>
      </c>
      <c r="D3" s="150" t="s">
        <v>19</v>
      </c>
      <c r="E3" s="150"/>
      <c r="F3" s="150"/>
      <c r="G3" s="150"/>
    </row>
    <row r="4" spans="1:8" ht="30.75" customHeight="1">
      <c r="A4" s="61">
        <v>2</v>
      </c>
      <c r="C4" s="61" t="s">
        <v>201</v>
      </c>
      <c r="D4" s="151" t="s">
        <v>26</v>
      </c>
      <c r="E4" s="151"/>
      <c r="F4" s="151"/>
      <c r="G4" s="151"/>
    </row>
    <row r="5" spans="1:8" ht="50.25" customHeight="1">
      <c r="A5" s="61">
        <v>3</v>
      </c>
      <c r="C5" s="61" t="s">
        <v>202</v>
      </c>
      <c r="D5" s="151" t="s">
        <v>27</v>
      </c>
      <c r="E5" s="151"/>
      <c r="F5" s="151"/>
      <c r="G5" s="151"/>
    </row>
    <row r="6" spans="1:8" ht="16.5" customHeight="1">
      <c r="A6" s="61">
        <v>4</v>
      </c>
      <c r="C6" s="61" t="s">
        <v>203</v>
      </c>
      <c r="D6" s="151" t="s">
        <v>239</v>
      </c>
      <c r="E6" s="151"/>
      <c r="F6" s="151"/>
      <c r="G6" s="151"/>
    </row>
    <row r="7" spans="1:8">
      <c r="A7" s="61">
        <v>5</v>
      </c>
      <c r="C7" s="61" t="s">
        <v>204</v>
      </c>
      <c r="D7" s="148"/>
      <c r="E7" s="148"/>
      <c r="F7" s="148"/>
      <c r="G7" s="148"/>
      <c r="H7" s="63"/>
    </row>
    <row r="8" spans="1:8">
      <c r="A8" s="61">
        <v>6</v>
      </c>
      <c r="C8" s="61" t="s">
        <v>205</v>
      </c>
      <c r="D8" s="148">
        <v>52000000</v>
      </c>
      <c r="E8" s="148"/>
      <c r="F8" s="148"/>
      <c r="G8" s="148"/>
      <c r="H8" s="63"/>
    </row>
    <row r="9" spans="1:8">
      <c r="A9" s="61">
        <v>7</v>
      </c>
      <c r="C9" s="61" t="s">
        <v>206</v>
      </c>
      <c r="D9" s="152">
        <v>2021</v>
      </c>
      <c r="E9" s="152"/>
      <c r="F9" s="152"/>
      <c r="G9" s="152"/>
      <c r="H9" s="64"/>
    </row>
    <row r="10" spans="1:8">
      <c r="A10" s="61">
        <v>8</v>
      </c>
      <c r="C10" s="61" t="s">
        <v>207</v>
      </c>
      <c r="D10" s="167" t="s">
        <v>25</v>
      </c>
      <c r="E10" s="167"/>
      <c r="F10" s="167"/>
      <c r="G10" s="167"/>
      <c r="H10" s="64"/>
    </row>
    <row r="11" spans="1:8">
      <c r="A11" s="61">
        <v>9</v>
      </c>
      <c r="C11" s="61" t="s">
        <v>208</v>
      </c>
      <c r="D11" s="165" t="s">
        <v>21</v>
      </c>
      <c r="E11" s="166"/>
      <c r="F11" s="166"/>
      <c r="G11" s="166"/>
      <c r="H11" s="64"/>
    </row>
    <row r="12" spans="1:8">
      <c r="A12" s="61">
        <v>10</v>
      </c>
      <c r="C12" s="61" t="s">
        <v>209</v>
      </c>
      <c r="D12" s="168" t="s">
        <v>18</v>
      </c>
      <c r="E12" s="169"/>
      <c r="F12" s="169"/>
      <c r="G12" s="169"/>
      <c r="H12" s="64"/>
    </row>
    <row r="13" spans="1:8">
      <c r="A13" s="61">
        <v>11</v>
      </c>
      <c r="C13" s="61" t="s">
        <v>210</v>
      </c>
      <c r="D13" s="165" t="s">
        <v>25</v>
      </c>
      <c r="E13" s="166"/>
      <c r="F13" s="166"/>
      <c r="G13" s="166"/>
      <c r="H13" s="64"/>
    </row>
    <row r="14" spans="1:8" ht="14.5" thickBot="1"/>
    <row r="15" spans="1:8" s="66" customFormat="1">
      <c r="A15" s="155" t="s">
        <v>0</v>
      </c>
      <c r="B15" s="157" t="s">
        <v>211</v>
      </c>
      <c r="C15" s="159"/>
      <c r="D15" s="157" t="s">
        <v>211</v>
      </c>
      <c r="E15" s="159"/>
      <c r="F15" s="159"/>
      <c r="G15" s="159"/>
      <c r="H15" s="65" t="s">
        <v>212</v>
      </c>
    </row>
    <row r="16" spans="1:8" s="66" customFormat="1" ht="25">
      <c r="A16" s="156"/>
      <c r="B16" s="158"/>
      <c r="C16" s="160"/>
      <c r="D16" s="158"/>
      <c r="E16" s="67" t="s">
        <v>213</v>
      </c>
      <c r="F16" s="67" t="s">
        <v>214</v>
      </c>
      <c r="G16" s="68" t="s">
        <v>215</v>
      </c>
      <c r="H16" s="164" t="s">
        <v>216</v>
      </c>
    </row>
    <row r="17" spans="1:9" s="66" customFormat="1">
      <c r="A17" s="156"/>
      <c r="B17" s="158"/>
      <c r="C17" s="160"/>
      <c r="D17" s="158"/>
      <c r="E17" s="69">
        <v>1</v>
      </c>
      <c r="F17" s="69">
        <v>2</v>
      </c>
      <c r="G17" s="69">
        <v>3</v>
      </c>
      <c r="H17" s="164"/>
    </row>
    <row r="18" spans="1:9">
      <c r="A18" s="70">
        <v>1</v>
      </c>
      <c r="B18" s="71">
        <v>20</v>
      </c>
      <c r="C18" s="72" t="s">
        <v>217</v>
      </c>
      <c r="D18" s="73">
        <v>30</v>
      </c>
      <c r="E18" s="73"/>
      <c r="F18" s="73">
        <v>2</v>
      </c>
      <c r="G18" s="73"/>
      <c r="H18" s="74">
        <f>D18*(SUM(E18:G18)/3)</f>
        <v>20</v>
      </c>
      <c r="I18" s="61">
        <f>SUM(D18:D21)</f>
        <v>100</v>
      </c>
    </row>
    <row r="19" spans="1:9">
      <c r="A19" s="70">
        <v>2</v>
      </c>
      <c r="B19" s="71"/>
      <c r="C19" s="72" t="s">
        <v>218</v>
      </c>
      <c r="D19" s="73">
        <v>20</v>
      </c>
      <c r="E19" s="73"/>
      <c r="F19" s="73">
        <v>2</v>
      </c>
      <c r="G19" s="73"/>
      <c r="H19" s="74">
        <f t="shared" ref="H19:H21" si="0">D19*(SUM(E19:G19)/3)</f>
        <v>13.333333333333332</v>
      </c>
    </row>
    <row r="20" spans="1:9">
      <c r="A20" s="70">
        <v>3</v>
      </c>
      <c r="B20" s="71"/>
      <c r="C20" s="72" t="s">
        <v>219</v>
      </c>
      <c r="D20" s="73">
        <v>30</v>
      </c>
      <c r="E20" s="73"/>
      <c r="F20" s="73">
        <v>2</v>
      </c>
      <c r="G20" s="73"/>
      <c r="H20" s="74">
        <f t="shared" si="0"/>
        <v>20</v>
      </c>
    </row>
    <row r="21" spans="1:9" ht="14.5" thickBot="1">
      <c r="A21" s="70">
        <v>4</v>
      </c>
      <c r="B21" s="71"/>
      <c r="C21" s="72" t="s">
        <v>220</v>
      </c>
      <c r="D21" s="73">
        <v>20</v>
      </c>
      <c r="E21" s="73"/>
      <c r="F21" s="73">
        <v>2</v>
      </c>
      <c r="G21" s="73"/>
      <c r="H21" s="74">
        <f t="shared" si="0"/>
        <v>13.333333333333332</v>
      </c>
    </row>
    <row r="22" spans="1:9" ht="14.5" thickBot="1">
      <c r="A22" s="75"/>
      <c r="B22" s="69">
        <f>SUM(B18:B21)</f>
        <v>20</v>
      </c>
      <c r="C22" s="69"/>
      <c r="D22" s="69">
        <f>SUM(D18:D21)</f>
        <v>100</v>
      </c>
      <c r="E22" s="69"/>
      <c r="F22" s="69"/>
      <c r="G22" s="69"/>
      <c r="H22" s="76">
        <f>SUM(H18:H21)</f>
        <v>66.666666666666657</v>
      </c>
      <c r="I22" s="77">
        <f>SUM(I18:I21)</f>
        <v>100</v>
      </c>
    </row>
    <row r="23" spans="1:9" ht="18.5" thickBot="1">
      <c r="A23" s="161" t="s">
        <v>221</v>
      </c>
      <c r="B23" s="162"/>
      <c r="C23" s="162"/>
      <c r="D23" s="162"/>
      <c r="E23" s="162"/>
      <c r="F23" s="162"/>
      <c r="G23" s="162"/>
      <c r="H23" s="78">
        <f>(H22/100)*3</f>
        <v>1.9999999999999996</v>
      </c>
    </row>
    <row r="24" spans="1:9" ht="18.5" thickBot="1">
      <c r="A24" s="79"/>
      <c r="B24" s="80"/>
      <c r="C24" s="80"/>
      <c r="D24" s="80"/>
      <c r="E24" s="80"/>
      <c r="F24" s="80"/>
      <c r="G24" s="80"/>
      <c r="H24" s="81" t="s">
        <v>240</v>
      </c>
    </row>
    <row r="25" spans="1:9">
      <c r="A25" s="82" t="s">
        <v>223</v>
      </c>
      <c r="B25" s="82"/>
      <c r="C25" s="82"/>
      <c r="D25" s="83"/>
      <c r="E25" s="83"/>
      <c r="F25" s="83"/>
      <c r="G25" s="83"/>
      <c r="H25" s="83"/>
    </row>
    <row r="26" spans="1:9">
      <c r="A26" s="84" t="s">
        <v>224</v>
      </c>
      <c r="B26" s="85"/>
      <c r="C26" s="85"/>
      <c r="D26" s="86"/>
      <c r="E26" s="86"/>
      <c r="F26" s="86"/>
      <c r="G26" s="86"/>
      <c r="H26" s="87"/>
    </row>
    <row r="27" spans="1:9">
      <c r="A27" s="84" t="s">
        <v>225</v>
      </c>
      <c r="B27" s="88"/>
      <c r="C27" s="88"/>
      <c r="D27" s="89"/>
      <c r="E27" s="90"/>
      <c r="F27" s="90"/>
      <c r="G27" s="90"/>
      <c r="H27" s="89"/>
    </row>
    <row r="28" spans="1:9">
      <c r="A28" s="91"/>
      <c r="D28" s="89"/>
      <c r="E28" s="92"/>
      <c r="F28" s="92"/>
      <c r="G28" s="92"/>
      <c r="H28" s="89"/>
    </row>
    <row r="29" spans="1:9">
      <c r="A29" s="163"/>
      <c r="B29" s="163"/>
      <c r="C29" s="163"/>
      <c r="D29" s="163" t="s">
        <v>226</v>
      </c>
      <c r="E29" s="163"/>
      <c r="F29" s="163"/>
      <c r="G29" s="163"/>
      <c r="H29" s="163"/>
    </row>
    <row r="30" spans="1:9">
      <c r="A30" s="163"/>
      <c r="B30" s="163"/>
      <c r="C30" s="163"/>
      <c r="E30" s="163"/>
      <c r="F30" s="163"/>
      <c r="G30" s="163"/>
      <c r="H30" s="89"/>
    </row>
    <row r="34" spans="1:8">
      <c r="D34" s="64"/>
      <c r="E34" s="64"/>
      <c r="F34" s="64"/>
      <c r="G34" s="64"/>
      <c r="H34" s="64"/>
    </row>
    <row r="35" spans="1:8">
      <c r="A35" s="154"/>
      <c r="B35" s="154"/>
      <c r="C35" s="154"/>
      <c r="E35" s="93"/>
      <c r="F35" s="93"/>
      <c r="G35" s="93"/>
    </row>
  </sheetData>
  <mergeCells count="24">
    <mergeCell ref="A35:C35"/>
    <mergeCell ref="A15:A17"/>
    <mergeCell ref="B15:B17"/>
    <mergeCell ref="C15:C17"/>
    <mergeCell ref="D15:D17"/>
    <mergeCell ref="A23:G23"/>
    <mergeCell ref="A29:C29"/>
    <mergeCell ref="D29:H29"/>
    <mergeCell ref="A30:C30"/>
    <mergeCell ref="E30:G30"/>
    <mergeCell ref="E15:G15"/>
    <mergeCell ref="H16:H17"/>
    <mergeCell ref="A1:H1"/>
    <mergeCell ref="D3:G3"/>
    <mergeCell ref="D4:G4"/>
    <mergeCell ref="D5:G5"/>
    <mergeCell ref="D7:G7"/>
    <mergeCell ref="D8:G8"/>
    <mergeCell ref="D6:G6"/>
    <mergeCell ref="D10:G10"/>
    <mergeCell ref="D9:G9"/>
    <mergeCell ref="D13:G13"/>
    <mergeCell ref="D12:G12"/>
    <mergeCell ref="D11:G11"/>
  </mergeCells>
  <pageMargins left="0.7" right="0.7" top="0.75" bottom="0.75" header="0.3" footer="0.3"/>
  <pageSetup paperSize="9" scale="77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5"/>
  <sheetViews>
    <sheetView view="pageBreakPreview" zoomScaleSheetLayoutView="100" workbookViewId="0">
      <selection activeCell="E10" sqref="E10"/>
    </sheetView>
  </sheetViews>
  <sheetFormatPr defaultColWidth="8.7265625" defaultRowHeight="15.5"/>
  <cols>
    <col min="1" max="1" width="4.26953125" style="94" customWidth="1"/>
    <col min="2" max="2" width="38.7265625" style="94" customWidth="1"/>
    <col min="3" max="3" width="13.1796875" style="94" bestFit="1" customWidth="1"/>
    <col min="4" max="4" width="8.7265625" style="94"/>
    <col min="5" max="5" width="14.453125" style="94" customWidth="1"/>
    <col min="6" max="16384" width="8.7265625" style="94"/>
  </cols>
  <sheetData>
    <row r="1" spans="1:5" ht="37.5" customHeight="1">
      <c r="A1" s="145" t="s">
        <v>237</v>
      </c>
      <c r="B1" s="145"/>
      <c r="C1" s="145"/>
      <c r="D1" s="145"/>
      <c r="E1" s="145"/>
    </row>
    <row r="3" spans="1:5">
      <c r="A3" s="61">
        <v>1</v>
      </c>
      <c r="B3" s="61" t="s">
        <v>201</v>
      </c>
    </row>
    <row r="4" spans="1:5">
      <c r="A4" s="61">
        <v>2</v>
      </c>
      <c r="B4" s="61" t="s">
        <v>12</v>
      </c>
    </row>
    <row r="5" spans="1:5">
      <c r="A5" s="61">
        <v>3</v>
      </c>
      <c r="B5" s="61" t="s">
        <v>236</v>
      </c>
    </row>
    <row r="6" spans="1:5">
      <c r="A6" s="61">
        <v>4</v>
      </c>
      <c r="B6" s="61" t="s">
        <v>206</v>
      </c>
    </row>
    <row r="8" spans="1:5" ht="31">
      <c r="A8" s="97" t="s">
        <v>235</v>
      </c>
      <c r="B8" s="97" t="s">
        <v>199</v>
      </c>
      <c r="C8" s="97" t="s">
        <v>204</v>
      </c>
      <c r="D8" s="97" t="s">
        <v>234</v>
      </c>
      <c r="E8" s="97" t="s">
        <v>233</v>
      </c>
    </row>
    <row r="9" spans="1:5">
      <c r="A9" s="96">
        <v>1</v>
      </c>
      <c r="B9" s="96" t="s">
        <v>200</v>
      </c>
      <c r="C9" s="96">
        <v>111111</v>
      </c>
      <c r="D9" s="96"/>
      <c r="E9" s="96">
        <v>4.1900000000000004</v>
      </c>
    </row>
    <row r="10" spans="1:5">
      <c r="A10" s="96">
        <v>2</v>
      </c>
      <c r="B10" s="96" t="s">
        <v>232</v>
      </c>
      <c r="C10" s="96">
        <v>222222</v>
      </c>
      <c r="D10" s="96"/>
      <c r="E10" s="96">
        <v>4.59</v>
      </c>
    </row>
    <row r="11" spans="1:5">
      <c r="A11" s="96">
        <v>3</v>
      </c>
      <c r="B11" s="96" t="s">
        <v>231</v>
      </c>
      <c r="C11" s="96">
        <v>333333</v>
      </c>
      <c r="D11" s="96"/>
      <c r="E11" s="96">
        <v>4.9800000000000004</v>
      </c>
    </row>
    <row r="12" spans="1:5">
      <c r="A12" s="96">
        <v>4</v>
      </c>
      <c r="B12" s="96" t="s">
        <v>230</v>
      </c>
      <c r="C12" s="96">
        <v>444444</v>
      </c>
      <c r="D12" s="96"/>
      <c r="E12" s="96">
        <v>3.89</v>
      </c>
    </row>
    <row r="13" spans="1:5">
      <c r="A13" s="96">
        <v>5</v>
      </c>
      <c r="B13" s="96" t="s">
        <v>229</v>
      </c>
      <c r="C13" s="96">
        <v>555555</v>
      </c>
      <c r="D13" s="96"/>
      <c r="E13" s="96">
        <v>4.59</v>
      </c>
    </row>
    <row r="14" spans="1:5">
      <c r="A14" s="96">
        <v>6</v>
      </c>
      <c r="B14" s="96" t="s">
        <v>228</v>
      </c>
      <c r="C14" s="96">
        <v>666666</v>
      </c>
      <c r="D14" s="96"/>
      <c r="E14" s="96">
        <v>3.78</v>
      </c>
    </row>
    <row r="15" spans="1:5">
      <c r="B15" s="170" t="s">
        <v>227</v>
      </c>
      <c r="C15" s="170"/>
      <c r="D15" s="170"/>
      <c r="E15" s="95">
        <f>AVERAGE(E9:E14)</f>
        <v>4.3366666666666669</v>
      </c>
    </row>
  </sheetData>
  <mergeCells count="2">
    <mergeCell ref="A1:E1"/>
    <mergeCell ref="B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Q18"/>
  <sheetViews>
    <sheetView zoomScaleNormal="100" workbookViewId="0">
      <pane ySplit="4" topLeftCell="A5" activePane="bottomLeft" state="frozen"/>
      <selection pane="bottomLeft" activeCell="A19" sqref="A19"/>
    </sheetView>
  </sheetViews>
  <sheetFormatPr defaultColWidth="9.1796875" defaultRowHeight="18" customHeight="1"/>
  <cols>
    <col min="1" max="1" width="6.1796875" style="26" customWidth="1"/>
    <col min="2" max="2" width="49.7265625" style="13" bestFit="1" customWidth="1"/>
    <col min="3" max="3" width="16.26953125" style="18" bestFit="1" customWidth="1"/>
    <col min="4" max="4" width="15" style="13" bestFit="1" customWidth="1"/>
    <col min="5" max="5" width="51.54296875" style="13" bestFit="1" customWidth="1"/>
    <col min="6" max="6" width="71.1796875" style="13" bestFit="1" customWidth="1"/>
    <col min="7" max="7" width="91" style="13" bestFit="1" customWidth="1"/>
    <col min="8" max="8" width="15.81640625" style="19" bestFit="1" customWidth="1"/>
    <col min="9" max="9" width="31.1796875" style="13" bestFit="1" customWidth="1"/>
    <col min="10" max="10" width="26.54296875" style="13" bestFit="1" customWidth="1"/>
    <col min="11" max="11" width="32.1796875" style="13" bestFit="1" customWidth="1"/>
    <col min="12" max="12" width="52" style="13" bestFit="1" customWidth="1"/>
    <col min="13" max="13" width="87.54296875" style="13" bestFit="1" customWidth="1"/>
    <col min="14" max="14" width="27.1796875" style="13" bestFit="1" customWidth="1"/>
    <col min="15" max="15" width="19" style="13" bestFit="1" customWidth="1"/>
    <col min="16" max="16" width="36.1796875" style="13" bestFit="1" customWidth="1"/>
    <col min="17" max="17" width="19.7265625" style="13" customWidth="1"/>
    <col min="18" max="16384" width="9.1796875" style="13"/>
  </cols>
  <sheetData>
    <row r="3" spans="1:17" s="5" customFormat="1" ht="28.5" customHeight="1">
      <c r="A3" s="1" t="s">
        <v>0</v>
      </c>
      <c r="B3" s="1" t="s">
        <v>1</v>
      </c>
      <c r="C3" s="2" t="s">
        <v>2</v>
      </c>
      <c r="D3" s="2" t="s">
        <v>10</v>
      </c>
      <c r="E3" s="1" t="s">
        <v>9</v>
      </c>
      <c r="F3" s="1" t="s">
        <v>3</v>
      </c>
      <c r="G3" s="1" t="s">
        <v>4</v>
      </c>
      <c r="H3" s="3" t="s">
        <v>5</v>
      </c>
      <c r="I3" s="1" t="s">
        <v>6</v>
      </c>
      <c r="J3" s="1" t="s">
        <v>7</v>
      </c>
      <c r="K3" s="1" t="s">
        <v>8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4" t="s">
        <v>16</v>
      </c>
    </row>
    <row r="4" spans="1:17" s="5" customFormat="1" ht="12.75" customHeight="1">
      <c r="A4" s="6">
        <v>1</v>
      </c>
      <c r="B4" s="6">
        <v>2</v>
      </c>
      <c r="C4" s="7">
        <v>3</v>
      </c>
      <c r="D4" s="6">
        <v>11</v>
      </c>
      <c r="E4" s="6">
        <v>10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6">
        <v>9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</row>
    <row r="5" spans="1:17" ht="18" customHeight="1">
      <c r="A5" s="27">
        <v>1</v>
      </c>
      <c r="B5" s="9" t="s">
        <v>17</v>
      </c>
      <c r="C5" s="28" t="s">
        <v>18</v>
      </c>
      <c r="D5" s="9" t="s">
        <v>25</v>
      </c>
      <c r="E5" s="9" t="s">
        <v>24</v>
      </c>
      <c r="F5" s="9" t="s">
        <v>19</v>
      </c>
      <c r="G5" s="9" t="s">
        <v>20</v>
      </c>
      <c r="H5" s="11">
        <v>52000000</v>
      </c>
      <c r="I5" s="9" t="s">
        <v>21</v>
      </c>
      <c r="J5" s="9" t="s">
        <v>22</v>
      </c>
      <c r="K5" s="9" t="s">
        <v>23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12" t="s">
        <v>31</v>
      </c>
    </row>
    <row r="6" spans="1:17" ht="18" customHeight="1">
      <c r="A6" s="27">
        <v>2</v>
      </c>
      <c r="B6" s="9" t="s">
        <v>32</v>
      </c>
      <c r="C6" s="28" t="s">
        <v>25</v>
      </c>
      <c r="D6" s="9" t="s">
        <v>36</v>
      </c>
      <c r="E6" s="9" t="s">
        <v>35</v>
      </c>
      <c r="F6" s="9" t="s">
        <v>33</v>
      </c>
      <c r="G6" s="9" t="s">
        <v>20</v>
      </c>
      <c r="H6" s="11">
        <v>57308250</v>
      </c>
      <c r="I6" s="9" t="s">
        <v>34</v>
      </c>
      <c r="J6" s="9" t="s">
        <v>22</v>
      </c>
      <c r="K6" s="9" t="s">
        <v>155</v>
      </c>
      <c r="L6" s="9" t="s">
        <v>37</v>
      </c>
      <c r="M6" s="9" t="s">
        <v>38</v>
      </c>
      <c r="N6" s="9" t="s">
        <v>39</v>
      </c>
      <c r="O6" s="9" t="s">
        <v>40</v>
      </c>
      <c r="P6" s="9" t="s">
        <v>41</v>
      </c>
      <c r="Q6" s="12" t="s">
        <v>42</v>
      </c>
    </row>
    <row r="7" spans="1:17" ht="18" customHeight="1">
      <c r="A7" s="27">
        <v>3</v>
      </c>
      <c r="B7" s="9" t="s">
        <v>43</v>
      </c>
      <c r="C7" s="28" t="s">
        <v>44</v>
      </c>
      <c r="D7" s="9" t="s">
        <v>51</v>
      </c>
      <c r="E7" s="9" t="s">
        <v>50</v>
      </c>
      <c r="F7" s="9" t="s">
        <v>45</v>
      </c>
      <c r="G7" s="9" t="s">
        <v>46</v>
      </c>
      <c r="H7" s="11">
        <v>30600000</v>
      </c>
      <c r="I7" s="9" t="s">
        <v>47</v>
      </c>
      <c r="J7" s="9" t="s">
        <v>48</v>
      </c>
      <c r="K7" s="9" t="s">
        <v>49</v>
      </c>
      <c r="L7" s="9" t="s">
        <v>52</v>
      </c>
      <c r="M7" s="9" t="s">
        <v>53</v>
      </c>
      <c r="N7" s="9" t="s">
        <v>54</v>
      </c>
      <c r="O7" s="9" t="s">
        <v>55</v>
      </c>
      <c r="P7" s="9" t="s">
        <v>30</v>
      </c>
      <c r="Q7" s="12" t="s">
        <v>56</v>
      </c>
    </row>
    <row r="8" spans="1:17" s="17" customFormat="1" ht="18" customHeight="1">
      <c r="A8" s="27">
        <v>4</v>
      </c>
      <c r="B8" s="8" t="s">
        <v>57</v>
      </c>
      <c r="C8" s="29" t="s">
        <v>58</v>
      </c>
      <c r="D8" s="14" t="s">
        <v>64</v>
      </c>
      <c r="E8" s="8" t="s">
        <v>63</v>
      </c>
      <c r="F8" s="8" t="s">
        <v>59</v>
      </c>
      <c r="G8" s="8" t="s">
        <v>60</v>
      </c>
      <c r="H8" s="15">
        <v>68254109</v>
      </c>
      <c r="I8" s="8" t="s">
        <v>132</v>
      </c>
      <c r="J8" s="8" t="s">
        <v>61</v>
      </c>
      <c r="K8" s="8" t="s">
        <v>62</v>
      </c>
      <c r="L8" s="8" t="s">
        <v>65</v>
      </c>
      <c r="M8" s="8" t="s">
        <v>66</v>
      </c>
      <c r="N8" s="8" t="s">
        <v>67</v>
      </c>
      <c r="O8" s="8" t="s">
        <v>68</v>
      </c>
      <c r="P8" s="8" t="s">
        <v>69</v>
      </c>
      <c r="Q8" s="16" t="s">
        <v>70</v>
      </c>
    </row>
    <row r="9" spans="1:17" ht="18" customHeight="1">
      <c r="A9" s="27">
        <v>5</v>
      </c>
      <c r="B9" s="9" t="s">
        <v>71</v>
      </c>
      <c r="C9" s="28" t="s">
        <v>72</v>
      </c>
      <c r="D9" s="9" t="s">
        <v>78</v>
      </c>
      <c r="E9" s="9" t="s">
        <v>77</v>
      </c>
      <c r="F9" s="9" t="s">
        <v>73</v>
      </c>
      <c r="G9" s="9" t="s">
        <v>74</v>
      </c>
      <c r="H9" s="11">
        <v>60000000</v>
      </c>
      <c r="I9" s="10" t="s">
        <v>75</v>
      </c>
      <c r="J9" s="9" t="s">
        <v>76</v>
      </c>
      <c r="K9" s="9"/>
      <c r="L9" s="9" t="s">
        <v>79</v>
      </c>
      <c r="M9" s="9" t="s">
        <v>156</v>
      </c>
      <c r="N9" s="9" t="s">
        <v>80</v>
      </c>
      <c r="O9" s="9" t="s">
        <v>157</v>
      </c>
      <c r="P9" s="9" t="s">
        <v>81</v>
      </c>
      <c r="Q9" s="9">
        <v>666060609</v>
      </c>
    </row>
    <row r="10" spans="1:17" ht="18" customHeight="1">
      <c r="A10" s="27">
        <v>6</v>
      </c>
      <c r="B10" s="9" t="s">
        <v>85</v>
      </c>
      <c r="C10" s="28">
        <v>44314</v>
      </c>
      <c r="D10" s="9" t="s">
        <v>92</v>
      </c>
      <c r="E10" s="9" t="s">
        <v>91</v>
      </c>
      <c r="F10" s="9" t="s">
        <v>86</v>
      </c>
      <c r="G10" s="9" t="s">
        <v>87</v>
      </c>
      <c r="H10" s="11">
        <v>12580000</v>
      </c>
      <c r="I10" s="9" t="s">
        <v>88</v>
      </c>
      <c r="J10" s="9" t="s">
        <v>89</v>
      </c>
      <c r="K10" s="9" t="s">
        <v>90</v>
      </c>
      <c r="L10" s="9" t="s">
        <v>93</v>
      </c>
      <c r="M10" s="9" t="s">
        <v>94</v>
      </c>
      <c r="N10" s="9" t="s">
        <v>95</v>
      </c>
      <c r="O10" s="9" t="s">
        <v>96</v>
      </c>
      <c r="P10" s="9" t="s">
        <v>30</v>
      </c>
      <c r="Q10" s="12" t="s">
        <v>97</v>
      </c>
    </row>
    <row r="11" spans="1:17" ht="18" customHeight="1">
      <c r="A11" s="27">
        <v>7</v>
      </c>
      <c r="B11" s="9" t="s">
        <v>98</v>
      </c>
      <c r="C11" s="28" t="s">
        <v>99</v>
      </c>
      <c r="D11" s="9" t="s">
        <v>104</v>
      </c>
      <c r="E11" s="9" t="s">
        <v>103</v>
      </c>
      <c r="F11" s="9" t="s">
        <v>100</v>
      </c>
      <c r="G11" s="9" t="s">
        <v>74</v>
      </c>
      <c r="H11" s="11">
        <v>86900000</v>
      </c>
      <c r="I11" s="9" t="s">
        <v>101</v>
      </c>
      <c r="J11" s="9" t="s">
        <v>76</v>
      </c>
      <c r="K11" s="9" t="s">
        <v>102</v>
      </c>
      <c r="L11" s="9" t="s">
        <v>105</v>
      </c>
      <c r="M11" s="9" t="s">
        <v>106</v>
      </c>
      <c r="N11" s="9" t="s">
        <v>107</v>
      </c>
      <c r="O11" s="9" t="s">
        <v>108</v>
      </c>
      <c r="P11" s="9" t="s">
        <v>109</v>
      </c>
      <c r="Q11" s="12" t="s">
        <v>110</v>
      </c>
    </row>
    <row r="12" spans="1:17" ht="18" customHeight="1">
      <c r="A12" s="27">
        <v>8</v>
      </c>
      <c r="B12" s="9" t="s">
        <v>127</v>
      </c>
      <c r="C12" s="28" t="s">
        <v>128</v>
      </c>
      <c r="D12" s="9" t="s">
        <v>135</v>
      </c>
      <c r="E12" s="9" t="s">
        <v>134</v>
      </c>
      <c r="F12" s="9" t="s">
        <v>129</v>
      </c>
      <c r="G12" s="9" t="s">
        <v>82</v>
      </c>
      <c r="H12" s="11">
        <v>31959000</v>
      </c>
      <c r="I12" s="9" t="s">
        <v>131</v>
      </c>
      <c r="J12" s="9" t="s">
        <v>84</v>
      </c>
      <c r="K12" s="9" t="s">
        <v>130</v>
      </c>
      <c r="L12" s="9" t="s">
        <v>136</v>
      </c>
      <c r="M12" s="21" t="s">
        <v>152</v>
      </c>
      <c r="N12" s="9" t="s">
        <v>137</v>
      </c>
      <c r="O12" s="9" t="s">
        <v>138</v>
      </c>
      <c r="P12" s="9" t="s">
        <v>139</v>
      </c>
      <c r="Q12" s="9">
        <v>5410313334</v>
      </c>
    </row>
    <row r="13" spans="1:17" ht="18" customHeight="1">
      <c r="A13" s="27">
        <v>9</v>
      </c>
      <c r="B13" s="9" t="s">
        <v>117</v>
      </c>
      <c r="C13" s="28" t="s">
        <v>118</v>
      </c>
      <c r="D13" s="20">
        <v>44442</v>
      </c>
      <c r="E13" s="9" t="s">
        <v>122</v>
      </c>
      <c r="F13" s="9" t="s">
        <v>120</v>
      </c>
      <c r="G13" s="9" t="s">
        <v>119</v>
      </c>
      <c r="H13" s="11">
        <v>38307500</v>
      </c>
      <c r="I13" s="9" t="s">
        <v>133</v>
      </c>
      <c r="J13" s="9" t="s">
        <v>22</v>
      </c>
      <c r="K13" s="9" t="s">
        <v>121</v>
      </c>
      <c r="L13" s="9" t="s">
        <v>123</v>
      </c>
      <c r="M13" s="21" t="s">
        <v>140</v>
      </c>
      <c r="N13" s="9" t="s">
        <v>124</v>
      </c>
      <c r="O13" s="9" t="s">
        <v>125</v>
      </c>
      <c r="P13" s="9" t="s">
        <v>126</v>
      </c>
      <c r="Q13" s="12" t="s">
        <v>154</v>
      </c>
    </row>
    <row r="14" spans="1:17" ht="18" customHeight="1">
      <c r="A14" s="27">
        <v>10</v>
      </c>
      <c r="B14" s="9" t="s">
        <v>141</v>
      </c>
      <c r="C14" s="28" t="s">
        <v>118</v>
      </c>
      <c r="D14" s="20">
        <v>44468</v>
      </c>
      <c r="E14" s="9" t="s">
        <v>146</v>
      </c>
      <c r="F14" s="9" t="s">
        <v>142</v>
      </c>
      <c r="G14" s="9" t="s">
        <v>144</v>
      </c>
      <c r="H14" s="11">
        <v>130982000</v>
      </c>
      <c r="I14" s="9" t="s">
        <v>145</v>
      </c>
      <c r="J14" s="9" t="s">
        <v>61</v>
      </c>
      <c r="K14" s="9" t="s">
        <v>143</v>
      </c>
      <c r="L14" s="9" t="s">
        <v>147</v>
      </c>
      <c r="M14" s="21" t="s">
        <v>153</v>
      </c>
      <c r="N14" s="9" t="s">
        <v>148</v>
      </c>
      <c r="O14" s="9" t="s">
        <v>149</v>
      </c>
      <c r="P14" s="9" t="s">
        <v>151</v>
      </c>
      <c r="Q14" s="12" t="s">
        <v>150</v>
      </c>
    </row>
    <row r="15" spans="1:17" ht="18" customHeight="1">
      <c r="A15" s="27">
        <v>11</v>
      </c>
      <c r="B15" s="9" t="s">
        <v>111</v>
      </c>
      <c r="C15" s="28">
        <v>44452</v>
      </c>
      <c r="D15" s="20">
        <v>44466</v>
      </c>
      <c r="E15" s="9" t="s">
        <v>116</v>
      </c>
      <c r="F15" s="9" t="s">
        <v>112</v>
      </c>
      <c r="G15" s="9" t="s">
        <v>113</v>
      </c>
      <c r="H15" s="11">
        <v>48818000</v>
      </c>
      <c r="I15" s="9" t="s">
        <v>114</v>
      </c>
      <c r="J15" s="9" t="s">
        <v>89</v>
      </c>
      <c r="K15" s="9" t="s">
        <v>115</v>
      </c>
      <c r="L15" s="9" t="s">
        <v>93</v>
      </c>
      <c r="M15" s="9" t="s">
        <v>94</v>
      </c>
      <c r="N15" s="9" t="s">
        <v>95</v>
      </c>
      <c r="O15" s="9" t="s">
        <v>96</v>
      </c>
      <c r="P15" s="9" t="s">
        <v>30</v>
      </c>
      <c r="Q15" s="12" t="s">
        <v>97</v>
      </c>
    </row>
    <row r="16" spans="1:17" ht="18" customHeight="1">
      <c r="A16" s="27">
        <v>12</v>
      </c>
      <c r="B16" s="21" t="s">
        <v>158</v>
      </c>
      <c r="C16" s="28" t="s">
        <v>159</v>
      </c>
      <c r="D16" s="22" t="s">
        <v>165</v>
      </c>
      <c r="E16" s="21" t="s">
        <v>164</v>
      </c>
      <c r="F16" s="21" t="s">
        <v>160</v>
      </c>
      <c r="G16" s="21" t="s">
        <v>161</v>
      </c>
      <c r="H16" s="11">
        <v>30000000</v>
      </c>
      <c r="I16" s="9" t="s">
        <v>83</v>
      </c>
      <c r="J16" s="9" t="s">
        <v>162</v>
      </c>
      <c r="K16" s="9" t="s">
        <v>163</v>
      </c>
      <c r="L16" s="21" t="s">
        <v>166</v>
      </c>
      <c r="M16" s="21" t="s">
        <v>167</v>
      </c>
      <c r="N16" s="21" t="s">
        <v>168</v>
      </c>
      <c r="O16" s="23" t="s">
        <v>169</v>
      </c>
      <c r="P16" s="9" t="s">
        <v>170</v>
      </c>
      <c r="Q16" s="24">
        <v>1630000860612</v>
      </c>
    </row>
    <row r="17" spans="1:17" ht="18" customHeight="1">
      <c r="A17" s="27">
        <v>13</v>
      </c>
      <c r="B17" s="21" t="s">
        <v>171</v>
      </c>
      <c r="C17" s="28" t="s">
        <v>172</v>
      </c>
      <c r="D17" s="21" t="s">
        <v>172</v>
      </c>
      <c r="E17" s="21" t="s">
        <v>175</v>
      </c>
      <c r="F17" s="21" t="s">
        <v>160</v>
      </c>
      <c r="G17" s="21" t="s">
        <v>161</v>
      </c>
      <c r="H17" s="11">
        <v>17500000</v>
      </c>
      <c r="I17" s="9" t="s">
        <v>173</v>
      </c>
      <c r="J17" s="9" t="s">
        <v>162</v>
      </c>
      <c r="K17" s="9" t="s">
        <v>174</v>
      </c>
      <c r="L17" s="21" t="s">
        <v>166</v>
      </c>
      <c r="M17" s="21" t="s">
        <v>179</v>
      </c>
      <c r="N17" s="21" t="s">
        <v>176</v>
      </c>
      <c r="O17" s="23" t="s">
        <v>169</v>
      </c>
      <c r="P17" s="9" t="s">
        <v>170</v>
      </c>
      <c r="Q17" s="24">
        <v>1630000860612</v>
      </c>
    </row>
    <row r="18" spans="1:17" ht="18" customHeight="1">
      <c r="A18" s="27">
        <v>14</v>
      </c>
      <c r="B18" s="21" t="s">
        <v>177</v>
      </c>
      <c r="C18" s="28">
        <v>44446</v>
      </c>
      <c r="D18" s="20">
        <v>44446</v>
      </c>
      <c r="E18" s="21" t="s">
        <v>178</v>
      </c>
      <c r="F18" s="21" t="s">
        <v>160</v>
      </c>
      <c r="G18" s="21" t="s">
        <v>161</v>
      </c>
      <c r="H18" s="11">
        <v>20000000</v>
      </c>
      <c r="I18" s="20">
        <v>44446</v>
      </c>
      <c r="J18" s="9" t="s">
        <v>162</v>
      </c>
      <c r="K18" s="9"/>
      <c r="L18" s="21" t="s">
        <v>166</v>
      </c>
      <c r="M18" s="21" t="s">
        <v>167</v>
      </c>
      <c r="N18" s="21" t="s">
        <v>176</v>
      </c>
      <c r="O18" s="25" t="s">
        <v>169</v>
      </c>
      <c r="P18" s="9" t="s">
        <v>170</v>
      </c>
      <c r="Q18" s="24">
        <v>1630000860612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30"/>
  <sheetViews>
    <sheetView tabSelected="1" view="pageBreakPreview" zoomScale="30" zoomScaleNormal="60" zoomScaleSheetLayoutView="30" workbookViewId="0">
      <selection activeCell="I17" sqref="I17"/>
    </sheetView>
  </sheetViews>
  <sheetFormatPr defaultRowHeight="15.5"/>
  <cols>
    <col min="1" max="1" width="9.1796875" style="30"/>
    <col min="2" max="2" width="21.81640625" style="30" customWidth="1"/>
    <col min="3" max="3" width="58.54296875" style="30" customWidth="1"/>
    <col min="4" max="4" width="22.26953125" style="30" customWidth="1"/>
    <col min="5" max="5" width="28.26953125" style="30" customWidth="1"/>
    <col min="6" max="6" width="17.1796875" style="30" customWidth="1"/>
    <col min="7" max="7" width="17.7265625" style="30" customWidth="1"/>
    <col min="8" max="8" width="19.81640625" style="30" customWidth="1"/>
    <col min="9" max="9" width="19.54296875" style="30" customWidth="1"/>
    <col min="10" max="10" width="21.81640625" style="30" customWidth="1"/>
    <col min="11" max="11" width="21.453125" style="30" customWidth="1"/>
    <col min="12" max="12" width="31.453125" style="30" customWidth="1"/>
    <col min="13" max="257" width="9.1796875" style="30"/>
    <col min="258" max="260" width="22.26953125" style="30" customWidth="1"/>
    <col min="261" max="261" width="28.26953125" style="30" customWidth="1"/>
    <col min="262" max="262" width="25.453125" style="30" customWidth="1"/>
    <col min="263" max="263" width="26.453125" style="30" customWidth="1"/>
    <col min="264" max="264" width="34.1796875" style="30" customWidth="1"/>
    <col min="265" max="265" width="31.1796875" style="30" customWidth="1"/>
    <col min="266" max="266" width="30.81640625" style="30" customWidth="1"/>
    <col min="267" max="267" width="27.1796875" style="30" customWidth="1"/>
    <col min="268" max="268" width="31.453125" style="30" customWidth="1"/>
    <col min="269" max="513" width="9.1796875" style="30"/>
    <col min="514" max="516" width="22.26953125" style="30" customWidth="1"/>
    <col min="517" max="517" width="28.26953125" style="30" customWidth="1"/>
    <col min="518" max="518" width="25.453125" style="30" customWidth="1"/>
    <col min="519" max="519" width="26.453125" style="30" customWidth="1"/>
    <col min="520" max="520" width="34.1796875" style="30" customWidth="1"/>
    <col min="521" max="521" width="31.1796875" style="30" customWidth="1"/>
    <col min="522" max="522" width="30.81640625" style="30" customWidth="1"/>
    <col min="523" max="523" width="27.1796875" style="30" customWidth="1"/>
    <col min="524" max="524" width="31.453125" style="30" customWidth="1"/>
    <col min="525" max="769" width="9.1796875" style="30"/>
    <col min="770" max="772" width="22.26953125" style="30" customWidth="1"/>
    <col min="773" max="773" width="28.26953125" style="30" customWidth="1"/>
    <col min="774" max="774" width="25.453125" style="30" customWidth="1"/>
    <col min="775" max="775" width="26.453125" style="30" customWidth="1"/>
    <col min="776" max="776" width="34.1796875" style="30" customWidth="1"/>
    <col min="777" max="777" width="31.1796875" style="30" customWidth="1"/>
    <col min="778" max="778" width="30.81640625" style="30" customWidth="1"/>
    <col min="779" max="779" width="27.1796875" style="30" customWidth="1"/>
    <col min="780" max="780" width="31.453125" style="30" customWidth="1"/>
    <col min="781" max="1025" width="9.1796875" style="30"/>
    <col min="1026" max="1028" width="22.26953125" style="30" customWidth="1"/>
    <col min="1029" max="1029" width="28.26953125" style="30" customWidth="1"/>
    <col min="1030" max="1030" width="25.453125" style="30" customWidth="1"/>
    <col min="1031" max="1031" width="26.453125" style="30" customWidth="1"/>
    <col min="1032" max="1032" width="34.1796875" style="30" customWidth="1"/>
    <col min="1033" max="1033" width="31.1796875" style="30" customWidth="1"/>
    <col min="1034" max="1034" width="30.81640625" style="30" customWidth="1"/>
    <col min="1035" max="1035" width="27.1796875" style="30" customWidth="1"/>
    <col min="1036" max="1036" width="31.453125" style="30" customWidth="1"/>
    <col min="1037" max="1281" width="9.1796875" style="30"/>
    <col min="1282" max="1284" width="22.26953125" style="30" customWidth="1"/>
    <col min="1285" max="1285" width="28.26953125" style="30" customWidth="1"/>
    <col min="1286" max="1286" width="25.453125" style="30" customWidth="1"/>
    <col min="1287" max="1287" width="26.453125" style="30" customWidth="1"/>
    <col min="1288" max="1288" width="34.1796875" style="30" customWidth="1"/>
    <col min="1289" max="1289" width="31.1796875" style="30" customWidth="1"/>
    <col min="1290" max="1290" width="30.81640625" style="30" customWidth="1"/>
    <col min="1291" max="1291" width="27.1796875" style="30" customWidth="1"/>
    <col min="1292" max="1292" width="31.453125" style="30" customWidth="1"/>
    <col min="1293" max="1537" width="9.1796875" style="30"/>
    <col min="1538" max="1540" width="22.26953125" style="30" customWidth="1"/>
    <col min="1541" max="1541" width="28.26953125" style="30" customWidth="1"/>
    <col min="1542" max="1542" width="25.453125" style="30" customWidth="1"/>
    <col min="1543" max="1543" width="26.453125" style="30" customWidth="1"/>
    <col min="1544" max="1544" width="34.1796875" style="30" customWidth="1"/>
    <col min="1545" max="1545" width="31.1796875" style="30" customWidth="1"/>
    <col min="1546" max="1546" width="30.81640625" style="30" customWidth="1"/>
    <col min="1547" max="1547" width="27.1796875" style="30" customWidth="1"/>
    <col min="1548" max="1548" width="31.453125" style="30" customWidth="1"/>
    <col min="1549" max="1793" width="9.1796875" style="30"/>
    <col min="1794" max="1796" width="22.26953125" style="30" customWidth="1"/>
    <col min="1797" max="1797" width="28.26953125" style="30" customWidth="1"/>
    <col min="1798" max="1798" width="25.453125" style="30" customWidth="1"/>
    <col min="1799" max="1799" width="26.453125" style="30" customWidth="1"/>
    <col min="1800" max="1800" width="34.1796875" style="30" customWidth="1"/>
    <col min="1801" max="1801" width="31.1796875" style="30" customWidth="1"/>
    <col min="1802" max="1802" width="30.81640625" style="30" customWidth="1"/>
    <col min="1803" max="1803" width="27.1796875" style="30" customWidth="1"/>
    <col min="1804" max="1804" width="31.453125" style="30" customWidth="1"/>
    <col min="1805" max="2049" width="9.1796875" style="30"/>
    <col min="2050" max="2052" width="22.26953125" style="30" customWidth="1"/>
    <col min="2053" max="2053" width="28.26953125" style="30" customWidth="1"/>
    <col min="2054" max="2054" width="25.453125" style="30" customWidth="1"/>
    <col min="2055" max="2055" width="26.453125" style="30" customWidth="1"/>
    <col min="2056" max="2056" width="34.1796875" style="30" customWidth="1"/>
    <col min="2057" max="2057" width="31.1796875" style="30" customWidth="1"/>
    <col min="2058" max="2058" width="30.81640625" style="30" customWidth="1"/>
    <col min="2059" max="2059" width="27.1796875" style="30" customWidth="1"/>
    <col min="2060" max="2060" width="31.453125" style="30" customWidth="1"/>
    <col min="2061" max="2305" width="9.1796875" style="30"/>
    <col min="2306" max="2308" width="22.26953125" style="30" customWidth="1"/>
    <col min="2309" max="2309" width="28.26953125" style="30" customWidth="1"/>
    <col min="2310" max="2310" width="25.453125" style="30" customWidth="1"/>
    <col min="2311" max="2311" width="26.453125" style="30" customWidth="1"/>
    <col min="2312" max="2312" width="34.1796875" style="30" customWidth="1"/>
    <col min="2313" max="2313" width="31.1796875" style="30" customWidth="1"/>
    <col min="2314" max="2314" width="30.81640625" style="30" customWidth="1"/>
    <col min="2315" max="2315" width="27.1796875" style="30" customWidth="1"/>
    <col min="2316" max="2316" width="31.453125" style="30" customWidth="1"/>
    <col min="2317" max="2561" width="9.1796875" style="30"/>
    <col min="2562" max="2564" width="22.26953125" style="30" customWidth="1"/>
    <col min="2565" max="2565" width="28.26953125" style="30" customWidth="1"/>
    <col min="2566" max="2566" width="25.453125" style="30" customWidth="1"/>
    <col min="2567" max="2567" width="26.453125" style="30" customWidth="1"/>
    <col min="2568" max="2568" width="34.1796875" style="30" customWidth="1"/>
    <col min="2569" max="2569" width="31.1796875" style="30" customWidth="1"/>
    <col min="2570" max="2570" width="30.81640625" style="30" customWidth="1"/>
    <col min="2571" max="2571" width="27.1796875" style="30" customWidth="1"/>
    <col min="2572" max="2572" width="31.453125" style="30" customWidth="1"/>
    <col min="2573" max="2817" width="9.1796875" style="30"/>
    <col min="2818" max="2820" width="22.26953125" style="30" customWidth="1"/>
    <col min="2821" max="2821" width="28.26953125" style="30" customWidth="1"/>
    <col min="2822" max="2822" width="25.453125" style="30" customWidth="1"/>
    <col min="2823" max="2823" width="26.453125" style="30" customWidth="1"/>
    <col min="2824" max="2824" width="34.1796875" style="30" customWidth="1"/>
    <col min="2825" max="2825" width="31.1796875" style="30" customWidth="1"/>
    <col min="2826" max="2826" width="30.81640625" style="30" customWidth="1"/>
    <col min="2827" max="2827" width="27.1796875" style="30" customWidth="1"/>
    <col min="2828" max="2828" width="31.453125" style="30" customWidth="1"/>
    <col min="2829" max="3073" width="9.1796875" style="30"/>
    <col min="3074" max="3076" width="22.26953125" style="30" customWidth="1"/>
    <col min="3077" max="3077" width="28.26953125" style="30" customWidth="1"/>
    <col min="3078" max="3078" width="25.453125" style="30" customWidth="1"/>
    <col min="3079" max="3079" width="26.453125" style="30" customWidth="1"/>
    <col min="3080" max="3080" width="34.1796875" style="30" customWidth="1"/>
    <col min="3081" max="3081" width="31.1796875" style="30" customWidth="1"/>
    <col min="3082" max="3082" width="30.81640625" style="30" customWidth="1"/>
    <col min="3083" max="3083" width="27.1796875" style="30" customWidth="1"/>
    <col min="3084" max="3084" width="31.453125" style="30" customWidth="1"/>
    <col min="3085" max="3329" width="9.1796875" style="30"/>
    <col min="3330" max="3332" width="22.26953125" style="30" customWidth="1"/>
    <col min="3333" max="3333" width="28.26953125" style="30" customWidth="1"/>
    <col min="3334" max="3334" width="25.453125" style="30" customWidth="1"/>
    <col min="3335" max="3335" width="26.453125" style="30" customWidth="1"/>
    <col min="3336" max="3336" width="34.1796875" style="30" customWidth="1"/>
    <col min="3337" max="3337" width="31.1796875" style="30" customWidth="1"/>
    <col min="3338" max="3338" width="30.81640625" style="30" customWidth="1"/>
    <col min="3339" max="3339" width="27.1796875" style="30" customWidth="1"/>
    <col min="3340" max="3340" width="31.453125" style="30" customWidth="1"/>
    <col min="3341" max="3585" width="9.1796875" style="30"/>
    <col min="3586" max="3588" width="22.26953125" style="30" customWidth="1"/>
    <col min="3589" max="3589" width="28.26953125" style="30" customWidth="1"/>
    <col min="3590" max="3590" width="25.453125" style="30" customWidth="1"/>
    <col min="3591" max="3591" width="26.453125" style="30" customWidth="1"/>
    <col min="3592" max="3592" width="34.1796875" style="30" customWidth="1"/>
    <col min="3593" max="3593" width="31.1796875" style="30" customWidth="1"/>
    <col min="3594" max="3594" width="30.81640625" style="30" customWidth="1"/>
    <col min="3595" max="3595" width="27.1796875" style="30" customWidth="1"/>
    <col min="3596" max="3596" width="31.453125" style="30" customWidth="1"/>
    <col min="3597" max="3841" width="9.1796875" style="30"/>
    <col min="3842" max="3844" width="22.26953125" style="30" customWidth="1"/>
    <col min="3845" max="3845" width="28.26953125" style="30" customWidth="1"/>
    <col min="3846" max="3846" width="25.453125" style="30" customWidth="1"/>
    <col min="3847" max="3847" width="26.453125" style="30" customWidth="1"/>
    <col min="3848" max="3848" width="34.1796875" style="30" customWidth="1"/>
    <col min="3849" max="3849" width="31.1796875" style="30" customWidth="1"/>
    <col min="3850" max="3850" width="30.81640625" style="30" customWidth="1"/>
    <col min="3851" max="3851" width="27.1796875" style="30" customWidth="1"/>
    <col min="3852" max="3852" width="31.453125" style="30" customWidth="1"/>
    <col min="3853" max="4097" width="9.1796875" style="30"/>
    <col min="4098" max="4100" width="22.26953125" style="30" customWidth="1"/>
    <col min="4101" max="4101" width="28.26953125" style="30" customWidth="1"/>
    <col min="4102" max="4102" width="25.453125" style="30" customWidth="1"/>
    <col min="4103" max="4103" width="26.453125" style="30" customWidth="1"/>
    <col min="4104" max="4104" width="34.1796875" style="30" customWidth="1"/>
    <col min="4105" max="4105" width="31.1796875" style="30" customWidth="1"/>
    <col min="4106" max="4106" width="30.81640625" style="30" customWidth="1"/>
    <col min="4107" max="4107" width="27.1796875" style="30" customWidth="1"/>
    <col min="4108" max="4108" width="31.453125" style="30" customWidth="1"/>
    <col min="4109" max="4353" width="9.1796875" style="30"/>
    <col min="4354" max="4356" width="22.26953125" style="30" customWidth="1"/>
    <col min="4357" max="4357" width="28.26953125" style="30" customWidth="1"/>
    <col min="4358" max="4358" width="25.453125" style="30" customWidth="1"/>
    <col min="4359" max="4359" width="26.453125" style="30" customWidth="1"/>
    <col min="4360" max="4360" width="34.1796875" style="30" customWidth="1"/>
    <col min="4361" max="4361" width="31.1796875" style="30" customWidth="1"/>
    <col min="4362" max="4362" width="30.81640625" style="30" customWidth="1"/>
    <col min="4363" max="4363" width="27.1796875" style="30" customWidth="1"/>
    <col min="4364" max="4364" width="31.453125" style="30" customWidth="1"/>
    <col min="4365" max="4609" width="9.1796875" style="30"/>
    <col min="4610" max="4612" width="22.26953125" style="30" customWidth="1"/>
    <col min="4613" max="4613" width="28.26953125" style="30" customWidth="1"/>
    <col min="4614" max="4614" width="25.453125" style="30" customWidth="1"/>
    <col min="4615" max="4615" width="26.453125" style="30" customWidth="1"/>
    <col min="4616" max="4616" width="34.1796875" style="30" customWidth="1"/>
    <col min="4617" max="4617" width="31.1796875" style="30" customWidth="1"/>
    <col min="4618" max="4618" width="30.81640625" style="30" customWidth="1"/>
    <col min="4619" max="4619" width="27.1796875" style="30" customWidth="1"/>
    <col min="4620" max="4620" width="31.453125" style="30" customWidth="1"/>
    <col min="4621" max="4865" width="9.1796875" style="30"/>
    <col min="4866" max="4868" width="22.26953125" style="30" customWidth="1"/>
    <col min="4869" max="4869" width="28.26953125" style="30" customWidth="1"/>
    <col min="4870" max="4870" width="25.453125" style="30" customWidth="1"/>
    <col min="4871" max="4871" width="26.453125" style="30" customWidth="1"/>
    <col min="4872" max="4872" width="34.1796875" style="30" customWidth="1"/>
    <col min="4873" max="4873" width="31.1796875" style="30" customWidth="1"/>
    <col min="4874" max="4874" width="30.81640625" style="30" customWidth="1"/>
    <col min="4875" max="4875" width="27.1796875" style="30" customWidth="1"/>
    <col min="4876" max="4876" width="31.453125" style="30" customWidth="1"/>
    <col min="4877" max="5121" width="9.1796875" style="30"/>
    <col min="5122" max="5124" width="22.26953125" style="30" customWidth="1"/>
    <col min="5125" max="5125" width="28.26953125" style="30" customWidth="1"/>
    <col min="5126" max="5126" width="25.453125" style="30" customWidth="1"/>
    <col min="5127" max="5127" width="26.453125" style="30" customWidth="1"/>
    <col min="5128" max="5128" width="34.1796875" style="30" customWidth="1"/>
    <col min="5129" max="5129" width="31.1796875" style="30" customWidth="1"/>
    <col min="5130" max="5130" width="30.81640625" style="30" customWidth="1"/>
    <col min="5131" max="5131" width="27.1796875" style="30" customWidth="1"/>
    <col min="5132" max="5132" width="31.453125" style="30" customWidth="1"/>
    <col min="5133" max="5377" width="9.1796875" style="30"/>
    <col min="5378" max="5380" width="22.26953125" style="30" customWidth="1"/>
    <col min="5381" max="5381" width="28.26953125" style="30" customWidth="1"/>
    <col min="5382" max="5382" width="25.453125" style="30" customWidth="1"/>
    <col min="5383" max="5383" width="26.453125" style="30" customWidth="1"/>
    <col min="5384" max="5384" width="34.1796875" style="30" customWidth="1"/>
    <col min="5385" max="5385" width="31.1796875" style="30" customWidth="1"/>
    <col min="5386" max="5386" width="30.81640625" style="30" customWidth="1"/>
    <col min="5387" max="5387" width="27.1796875" style="30" customWidth="1"/>
    <col min="5388" max="5388" width="31.453125" style="30" customWidth="1"/>
    <col min="5389" max="5633" width="9.1796875" style="30"/>
    <col min="5634" max="5636" width="22.26953125" style="30" customWidth="1"/>
    <col min="5637" max="5637" width="28.26953125" style="30" customWidth="1"/>
    <col min="5638" max="5638" width="25.453125" style="30" customWidth="1"/>
    <col min="5639" max="5639" width="26.453125" style="30" customWidth="1"/>
    <col min="5640" max="5640" width="34.1796875" style="30" customWidth="1"/>
    <col min="5641" max="5641" width="31.1796875" style="30" customWidth="1"/>
    <col min="5642" max="5642" width="30.81640625" style="30" customWidth="1"/>
    <col min="5643" max="5643" width="27.1796875" style="30" customWidth="1"/>
    <col min="5644" max="5644" width="31.453125" style="30" customWidth="1"/>
    <col min="5645" max="5889" width="9.1796875" style="30"/>
    <col min="5890" max="5892" width="22.26953125" style="30" customWidth="1"/>
    <col min="5893" max="5893" width="28.26953125" style="30" customWidth="1"/>
    <col min="5894" max="5894" width="25.453125" style="30" customWidth="1"/>
    <col min="5895" max="5895" width="26.453125" style="30" customWidth="1"/>
    <col min="5896" max="5896" width="34.1796875" style="30" customWidth="1"/>
    <col min="5897" max="5897" width="31.1796875" style="30" customWidth="1"/>
    <col min="5898" max="5898" width="30.81640625" style="30" customWidth="1"/>
    <col min="5899" max="5899" width="27.1796875" style="30" customWidth="1"/>
    <col min="5900" max="5900" width="31.453125" style="30" customWidth="1"/>
    <col min="5901" max="6145" width="9.1796875" style="30"/>
    <col min="6146" max="6148" width="22.26953125" style="30" customWidth="1"/>
    <col min="6149" max="6149" width="28.26953125" style="30" customWidth="1"/>
    <col min="6150" max="6150" width="25.453125" style="30" customWidth="1"/>
    <col min="6151" max="6151" width="26.453125" style="30" customWidth="1"/>
    <col min="6152" max="6152" width="34.1796875" style="30" customWidth="1"/>
    <col min="6153" max="6153" width="31.1796875" style="30" customWidth="1"/>
    <col min="6154" max="6154" width="30.81640625" style="30" customWidth="1"/>
    <col min="6155" max="6155" width="27.1796875" style="30" customWidth="1"/>
    <col min="6156" max="6156" width="31.453125" style="30" customWidth="1"/>
    <col min="6157" max="6401" width="9.1796875" style="30"/>
    <col min="6402" max="6404" width="22.26953125" style="30" customWidth="1"/>
    <col min="6405" max="6405" width="28.26953125" style="30" customWidth="1"/>
    <col min="6406" max="6406" width="25.453125" style="30" customWidth="1"/>
    <col min="6407" max="6407" width="26.453125" style="30" customWidth="1"/>
    <col min="6408" max="6408" width="34.1796875" style="30" customWidth="1"/>
    <col min="6409" max="6409" width="31.1796875" style="30" customWidth="1"/>
    <col min="6410" max="6410" width="30.81640625" style="30" customWidth="1"/>
    <col min="6411" max="6411" width="27.1796875" style="30" customWidth="1"/>
    <col min="6412" max="6412" width="31.453125" style="30" customWidth="1"/>
    <col min="6413" max="6657" width="9.1796875" style="30"/>
    <col min="6658" max="6660" width="22.26953125" style="30" customWidth="1"/>
    <col min="6661" max="6661" width="28.26953125" style="30" customWidth="1"/>
    <col min="6662" max="6662" width="25.453125" style="30" customWidth="1"/>
    <col min="6663" max="6663" width="26.453125" style="30" customWidth="1"/>
    <col min="6664" max="6664" width="34.1796875" style="30" customWidth="1"/>
    <col min="6665" max="6665" width="31.1796875" style="30" customWidth="1"/>
    <col min="6666" max="6666" width="30.81640625" style="30" customWidth="1"/>
    <col min="6667" max="6667" width="27.1796875" style="30" customWidth="1"/>
    <col min="6668" max="6668" width="31.453125" style="30" customWidth="1"/>
    <col min="6669" max="6913" width="9.1796875" style="30"/>
    <col min="6914" max="6916" width="22.26953125" style="30" customWidth="1"/>
    <col min="6917" max="6917" width="28.26953125" style="30" customWidth="1"/>
    <col min="6918" max="6918" width="25.453125" style="30" customWidth="1"/>
    <col min="6919" max="6919" width="26.453125" style="30" customWidth="1"/>
    <col min="6920" max="6920" width="34.1796875" style="30" customWidth="1"/>
    <col min="6921" max="6921" width="31.1796875" style="30" customWidth="1"/>
    <col min="6922" max="6922" width="30.81640625" style="30" customWidth="1"/>
    <col min="6923" max="6923" width="27.1796875" style="30" customWidth="1"/>
    <col min="6924" max="6924" width="31.453125" style="30" customWidth="1"/>
    <col min="6925" max="7169" width="9.1796875" style="30"/>
    <col min="7170" max="7172" width="22.26953125" style="30" customWidth="1"/>
    <col min="7173" max="7173" width="28.26953125" style="30" customWidth="1"/>
    <col min="7174" max="7174" width="25.453125" style="30" customWidth="1"/>
    <col min="7175" max="7175" width="26.453125" style="30" customWidth="1"/>
    <col min="7176" max="7176" width="34.1796875" style="30" customWidth="1"/>
    <col min="7177" max="7177" width="31.1796875" style="30" customWidth="1"/>
    <col min="7178" max="7178" width="30.81640625" style="30" customWidth="1"/>
    <col min="7179" max="7179" width="27.1796875" style="30" customWidth="1"/>
    <col min="7180" max="7180" width="31.453125" style="30" customWidth="1"/>
    <col min="7181" max="7425" width="9.1796875" style="30"/>
    <col min="7426" max="7428" width="22.26953125" style="30" customWidth="1"/>
    <col min="7429" max="7429" width="28.26953125" style="30" customWidth="1"/>
    <col min="7430" max="7430" width="25.453125" style="30" customWidth="1"/>
    <col min="7431" max="7431" width="26.453125" style="30" customWidth="1"/>
    <col min="7432" max="7432" width="34.1796875" style="30" customWidth="1"/>
    <col min="7433" max="7433" width="31.1796875" style="30" customWidth="1"/>
    <col min="7434" max="7434" width="30.81640625" style="30" customWidth="1"/>
    <col min="7435" max="7435" width="27.1796875" style="30" customWidth="1"/>
    <col min="7436" max="7436" width="31.453125" style="30" customWidth="1"/>
    <col min="7437" max="7681" width="9.1796875" style="30"/>
    <col min="7682" max="7684" width="22.26953125" style="30" customWidth="1"/>
    <col min="7685" max="7685" width="28.26953125" style="30" customWidth="1"/>
    <col min="7686" max="7686" width="25.453125" style="30" customWidth="1"/>
    <col min="7687" max="7687" width="26.453125" style="30" customWidth="1"/>
    <col min="7688" max="7688" width="34.1796875" style="30" customWidth="1"/>
    <col min="7689" max="7689" width="31.1796875" style="30" customWidth="1"/>
    <col min="7690" max="7690" width="30.81640625" style="30" customWidth="1"/>
    <col min="7691" max="7691" width="27.1796875" style="30" customWidth="1"/>
    <col min="7692" max="7692" width="31.453125" style="30" customWidth="1"/>
    <col min="7693" max="7937" width="9.1796875" style="30"/>
    <col min="7938" max="7940" width="22.26953125" style="30" customWidth="1"/>
    <col min="7941" max="7941" width="28.26953125" style="30" customWidth="1"/>
    <col min="7942" max="7942" width="25.453125" style="30" customWidth="1"/>
    <col min="7943" max="7943" width="26.453125" style="30" customWidth="1"/>
    <col min="7944" max="7944" width="34.1796875" style="30" customWidth="1"/>
    <col min="7945" max="7945" width="31.1796875" style="30" customWidth="1"/>
    <col min="7946" max="7946" width="30.81640625" style="30" customWidth="1"/>
    <col min="7947" max="7947" width="27.1796875" style="30" customWidth="1"/>
    <col min="7948" max="7948" width="31.453125" style="30" customWidth="1"/>
    <col min="7949" max="8193" width="9.1796875" style="30"/>
    <col min="8194" max="8196" width="22.26953125" style="30" customWidth="1"/>
    <col min="8197" max="8197" width="28.26953125" style="30" customWidth="1"/>
    <col min="8198" max="8198" width="25.453125" style="30" customWidth="1"/>
    <col min="8199" max="8199" width="26.453125" style="30" customWidth="1"/>
    <col min="8200" max="8200" width="34.1796875" style="30" customWidth="1"/>
    <col min="8201" max="8201" width="31.1796875" style="30" customWidth="1"/>
    <col min="8202" max="8202" width="30.81640625" style="30" customWidth="1"/>
    <col min="8203" max="8203" width="27.1796875" style="30" customWidth="1"/>
    <col min="8204" max="8204" width="31.453125" style="30" customWidth="1"/>
    <col min="8205" max="8449" width="9.1796875" style="30"/>
    <col min="8450" max="8452" width="22.26953125" style="30" customWidth="1"/>
    <col min="8453" max="8453" width="28.26953125" style="30" customWidth="1"/>
    <col min="8454" max="8454" width="25.453125" style="30" customWidth="1"/>
    <col min="8455" max="8455" width="26.453125" style="30" customWidth="1"/>
    <col min="8456" max="8456" width="34.1796875" style="30" customWidth="1"/>
    <col min="8457" max="8457" width="31.1796875" style="30" customWidth="1"/>
    <col min="8458" max="8458" width="30.81640625" style="30" customWidth="1"/>
    <col min="8459" max="8459" width="27.1796875" style="30" customWidth="1"/>
    <col min="8460" max="8460" width="31.453125" style="30" customWidth="1"/>
    <col min="8461" max="8705" width="9.1796875" style="30"/>
    <col min="8706" max="8708" width="22.26953125" style="30" customWidth="1"/>
    <col min="8709" max="8709" width="28.26953125" style="30" customWidth="1"/>
    <col min="8710" max="8710" width="25.453125" style="30" customWidth="1"/>
    <col min="8711" max="8711" width="26.453125" style="30" customWidth="1"/>
    <col min="8712" max="8712" width="34.1796875" style="30" customWidth="1"/>
    <col min="8713" max="8713" width="31.1796875" style="30" customWidth="1"/>
    <col min="8714" max="8714" width="30.81640625" style="30" customWidth="1"/>
    <col min="8715" max="8715" width="27.1796875" style="30" customWidth="1"/>
    <col min="8716" max="8716" width="31.453125" style="30" customWidth="1"/>
    <col min="8717" max="8961" width="9.1796875" style="30"/>
    <col min="8962" max="8964" width="22.26953125" style="30" customWidth="1"/>
    <col min="8965" max="8965" width="28.26953125" style="30" customWidth="1"/>
    <col min="8966" max="8966" width="25.453125" style="30" customWidth="1"/>
    <col min="8967" max="8967" width="26.453125" style="30" customWidth="1"/>
    <col min="8968" max="8968" width="34.1796875" style="30" customWidth="1"/>
    <col min="8969" max="8969" width="31.1796875" style="30" customWidth="1"/>
    <col min="8970" max="8970" width="30.81640625" style="30" customWidth="1"/>
    <col min="8971" max="8971" width="27.1796875" style="30" customWidth="1"/>
    <col min="8972" max="8972" width="31.453125" style="30" customWidth="1"/>
    <col min="8973" max="9217" width="9.1796875" style="30"/>
    <col min="9218" max="9220" width="22.26953125" style="30" customWidth="1"/>
    <col min="9221" max="9221" width="28.26953125" style="30" customWidth="1"/>
    <col min="9222" max="9222" width="25.453125" style="30" customWidth="1"/>
    <col min="9223" max="9223" width="26.453125" style="30" customWidth="1"/>
    <col min="9224" max="9224" width="34.1796875" style="30" customWidth="1"/>
    <col min="9225" max="9225" width="31.1796875" style="30" customWidth="1"/>
    <col min="9226" max="9226" width="30.81640625" style="30" customWidth="1"/>
    <col min="9227" max="9227" width="27.1796875" style="30" customWidth="1"/>
    <col min="9228" max="9228" width="31.453125" style="30" customWidth="1"/>
    <col min="9229" max="9473" width="9.1796875" style="30"/>
    <col min="9474" max="9476" width="22.26953125" style="30" customWidth="1"/>
    <col min="9477" max="9477" width="28.26953125" style="30" customWidth="1"/>
    <col min="9478" max="9478" width="25.453125" style="30" customWidth="1"/>
    <col min="9479" max="9479" width="26.453125" style="30" customWidth="1"/>
    <col min="9480" max="9480" width="34.1796875" style="30" customWidth="1"/>
    <col min="9481" max="9481" width="31.1796875" style="30" customWidth="1"/>
    <col min="9482" max="9482" width="30.81640625" style="30" customWidth="1"/>
    <col min="9483" max="9483" width="27.1796875" style="30" customWidth="1"/>
    <col min="9484" max="9484" width="31.453125" style="30" customWidth="1"/>
    <col min="9485" max="9729" width="9.1796875" style="30"/>
    <col min="9730" max="9732" width="22.26953125" style="30" customWidth="1"/>
    <col min="9733" max="9733" width="28.26953125" style="30" customWidth="1"/>
    <col min="9734" max="9734" width="25.453125" style="30" customWidth="1"/>
    <col min="9735" max="9735" width="26.453125" style="30" customWidth="1"/>
    <col min="9736" max="9736" width="34.1796875" style="30" customWidth="1"/>
    <col min="9737" max="9737" width="31.1796875" style="30" customWidth="1"/>
    <col min="9738" max="9738" width="30.81640625" style="30" customWidth="1"/>
    <col min="9739" max="9739" width="27.1796875" style="30" customWidth="1"/>
    <col min="9740" max="9740" width="31.453125" style="30" customWidth="1"/>
    <col min="9741" max="9985" width="9.1796875" style="30"/>
    <col min="9986" max="9988" width="22.26953125" style="30" customWidth="1"/>
    <col min="9989" max="9989" width="28.26953125" style="30" customWidth="1"/>
    <col min="9990" max="9990" width="25.453125" style="30" customWidth="1"/>
    <col min="9991" max="9991" width="26.453125" style="30" customWidth="1"/>
    <col min="9992" max="9992" width="34.1796875" style="30" customWidth="1"/>
    <col min="9993" max="9993" width="31.1796875" style="30" customWidth="1"/>
    <col min="9994" max="9994" width="30.81640625" style="30" customWidth="1"/>
    <col min="9995" max="9995" width="27.1796875" style="30" customWidth="1"/>
    <col min="9996" max="9996" width="31.453125" style="30" customWidth="1"/>
    <col min="9997" max="10241" width="9.1796875" style="30"/>
    <col min="10242" max="10244" width="22.26953125" style="30" customWidth="1"/>
    <col min="10245" max="10245" width="28.26953125" style="30" customWidth="1"/>
    <col min="10246" max="10246" width="25.453125" style="30" customWidth="1"/>
    <col min="10247" max="10247" width="26.453125" style="30" customWidth="1"/>
    <col min="10248" max="10248" width="34.1796875" style="30" customWidth="1"/>
    <col min="10249" max="10249" width="31.1796875" style="30" customWidth="1"/>
    <col min="10250" max="10250" width="30.81640625" style="30" customWidth="1"/>
    <col min="10251" max="10251" width="27.1796875" style="30" customWidth="1"/>
    <col min="10252" max="10252" width="31.453125" style="30" customWidth="1"/>
    <col min="10253" max="10497" width="9.1796875" style="30"/>
    <col min="10498" max="10500" width="22.26953125" style="30" customWidth="1"/>
    <col min="10501" max="10501" width="28.26953125" style="30" customWidth="1"/>
    <col min="10502" max="10502" width="25.453125" style="30" customWidth="1"/>
    <col min="10503" max="10503" width="26.453125" style="30" customWidth="1"/>
    <col min="10504" max="10504" width="34.1796875" style="30" customWidth="1"/>
    <col min="10505" max="10505" width="31.1796875" style="30" customWidth="1"/>
    <col min="10506" max="10506" width="30.81640625" style="30" customWidth="1"/>
    <col min="10507" max="10507" width="27.1796875" style="30" customWidth="1"/>
    <col min="10508" max="10508" width="31.453125" style="30" customWidth="1"/>
    <col min="10509" max="10753" width="9.1796875" style="30"/>
    <col min="10754" max="10756" width="22.26953125" style="30" customWidth="1"/>
    <col min="10757" max="10757" width="28.26953125" style="30" customWidth="1"/>
    <col min="10758" max="10758" width="25.453125" style="30" customWidth="1"/>
    <col min="10759" max="10759" width="26.453125" style="30" customWidth="1"/>
    <col min="10760" max="10760" width="34.1796875" style="30" customWidth="1"/>
    <col min="10761" max="10761" width="31.1796875" style="30" customWidth="1"/>
    <col min="10762" max="10762" width="30.81640625" style="30" customWidth="1"/>
    <col min="10763" max="10763" width="27.1796875" style="30" customWidth="1"/>
    <col min="10764" max="10764" width="31.453125" style="30" customWidth="1"/>
    <col min="10765" max="11009" width="9.1796875" style="30"/>
    <col min="11010" max="11012" width="22.26953125" style="30" customWidth="1"/>
    <col min="11013" max="11013" width="28.26953125" style="30" customWidth="1"/>
    <col min="11014" max="11014" width="25.453125" style="30" customWidth="1"/>
    <col min="11015" max="11015" width="26.453125" style="30" customWidth="1"/>
    <col min="11016" max="11016" width="34.1796875" style="30" customWidth="1"/>
    <col min="11017" max="11017" width="31.1796875" style="30" customWidth="1"/>
    <col min="11018" max="11018" width="30.81640625" style="30" customWidth="1"/>
    <col min="11019" max="11019" width="27.1796875" style="30" customWidth="1"/>
    <col min="11020" max="11020" width="31.453125" style="30" customWidth="1"/>
    <col min="11021" max="11265" width="9.1796875" style="30"/>
    <col min="11266" max="11268" width="22.26953125" style="30" customWidth="1"/>
    <col min="11269" max="11269" width="28.26953125" style="30" customWidth="1"/>
    <col min="11270" max="11270" width="25.453125" style="30" customWidth="1"/>
    <col min="11271" max="11271" width="26.453125" style="30" customWidth="1"/>
    <col min="11272" max="11272" width="34.1796875" style="30" customWidth="1"/>
    <col min="11273" max="11273" width="31.1796875" style="30" customWidth="1"/>
    <col min="11274" max="11274" width="30.81640625" style="30" customWidth="1"/>
    <col min="11275" max="11275" width="27.1796875" style="30" customWidth="1"/>
    <col min="11276" max="11276" width="31.453125" style="30" customWidth="1"/>
    <col min="11277" max="11521" width="9.1796875" style="30"/>
    <col min="11522" max="11524" width="22.26953125" style="30" customWidth="1"/>
    <col min="11525" max="11525" width="28.26953125" style="30" customWidth="1"/>
    <col min="11526" max="11526" width="25.453125" style="30" customWidth="1"/>
    <col min="11527" max="11527" width="26.453125" style="30" customWidth="1"/>
    <col min="11528" max="11528" width="34.1796875" style="30" customWidth="1"/>
    <col min="11529" max="11529" width="31.1796875" style="30" customWidth="1"/>
    <col min="11530" max="11530" width="30.81640625" style="30" customWidth="1"/>
    <col min="11531" max="11531" width="27.1796875" style="30" customWidth="1"/>
    <col min="11532" max="11532" width="31.453125" style="30" customWidth="1"/>
    <col min="11533" max="11777" width="9.1796875" style="30"/>
    <col min="11778" max="11780" width="22.26953125" style="30" customWidth="1"/>
    <col min="11781" max="11781" width="28.26953125" style="30" customWidth="1"/>
    <col min="11782" max="11782" width="25.453125" style="30" customWidth="1"/>
    <col min="11783" max="11783" width="26.453125" style="30" customWidth="1"/>
    <col min="11784" max="11784" width="34.1796875" style="30" customWidth="1"/>
    <col min="11785" max="11785" width="31.1796875" style="30" customWidth="1"/>
    <col min="11786" max="11786" width="30.81640625" style="30" customWidth="1"/>
    <col min="11787" max="11787" width="27.1796875" style="30" customWidth="1"/>
    <col min="11788" max="11788" width="31.453125" style="30" customWidth="1"/>
    <col min="11789" max="12033" width="9.1796875" style="30"/>
    <col min="12034" max="12036" width="22.26953125" style="30" customWidth="1"/>
    <col min="12037" max="12037" width="28.26953125" style="30" customWidth="1"/>
    <col min="12038" max="12038" width="25.453125" style="30" customWidth="1"/>
    <col min="12039" max="12039" width="26.453125" style="30" customWidth="1"/>
    <col min="12040" max="12040" width="34.1796875" style="30" customWidth="1"/>
    <col min="12041" max="12041" width="31.1796875" style="30" customWidth="1"/>
    <col min="12042" max="12042" width="30.81640625" style="30" customWidth="1"/>
    <col min="12043" max="12043" width="27.1796875" style="30" customWidth="1"/>
    <col min="12044" max="12044" width="31.453125" style="30" customWidth="1"/>
    <col min="12045" max="12289" width="9.1796875" style="30"/>
    <col min="12290" max="12292" width="22.26953125" style="30" customWidth="1"/>
    <col min="12293" max="12293" width="28.26953125" style="30" customWidth="1"/>
    <col min="12294" max="12294" width="25.453125" style="30" customWidth="1"/>
    <col min="12295" max="12295" width="26.453125" style="30" customWidth="1"/>
    <col min="12296" max="12296" width="34.1796875" style="30" customWidth="1"/>
    <col min="12297" max="12297" width="31.1796875" style="30" customWidth="1"/>
    <col min="12298" max="12298" width="30.81640625" style="30" customWidth="1"/>
    <col min="12299" max="12299" width="27.1796875" style="30" customWidth="1"/>
    <col min="12300" max="12300" width="31.453125" style="30" customWidth="1"/>
    <col min="12301" max="12545" width="9.1796875" style="30"/>
    <col min="12546" max="12548" width="22.26953125" style="30" customWidth="1"/>
    <col min="12549" max="12549" width="28.26953125" style="30" customWidth="1"/>
    <col min="12550" max="12550" width="25.453125" style="30" customWidth="1"/>
    <col min="12551" max="12551" width="26.453125" style="30" customWidth="1"/>
    <col min="12552" max="12552" width="34.1796875" style="30" customWidth="1"/>
    <col min="12553" max="12553" width="31.1796875" style="30" customWidth="1"/>
    <col min="12554" max="12554" width="30.81640625" style="30" customWidth="1"/>
    <col min="12555" max="12555" width="27.1796875" style="30" customWidth="1"/>
    <col min="12556" max="12556" width="31.453125" style="30" customWidth="1"/>
    <col min="12557" max="12801" width="9.1796875" style="30"/>
    <col min="12802" max="12804" width="22.26953125" style="30" customWidth="1"/>
    <col min="12805" max="12805" width="28.26953125" style="30" customWidth="1"/>
    <col min="12806" max="12806" width="25.453125" style="30" customWidth="1"/>
    <col min="12807" max="12807" width="26.453125" style="30" customWidth="1"/>
    <col min="12808" max="12808" width="34.1796875" style="30" customWidth="1"/>
    <col min="12809" max="12809" width="31.1796875" style="30" customWidth="1"/>
    <col min="12810" max="12810" width="30.81640625" style="30" customWidth="1"/>
    <col min="12811" max="12811" width="27.1796875" style="30" customWidth="1"/>
    <col min="12812" max="12812" width="31.453125" style="30" customWidth="1"/>
    <col min="12813" max="13057" width="9.1796875" style="30"/>
    <col min="13058" max="13060" width="22.26953125" style="30" customWidth="1"/>
    <col min="13061" max="13061" width="28.26953125" style="30" customWidth="1"/>
    <col min="13062" max="13062" width="25.453125" style="30" customWidth="1"/>
    <col min="13063" max="13063" width="26.453125" style="30" customWidth="1"/>
    <col min="13064" max="13064" width="34.1796875" style="30" customWidth="1"/>
    <col min="13065" max="13065" width="31.1796875" style="30" customWidth="1"/>
    <col min="13066" max="13066" width="30.81640625" style="30" customWidth="1"/>
    <col min="13067" max="13067" width="27.1796875" style="30" customWidth="1"/>
    <col min="13068" max="13068" width="31.453125" style="30" customWidth="1"/>
    <col min="13069" max="13313" width="9.1796875" style="30"/>
    <col min="13314" max="13316" width="22.26953125" style="30" customWidth="1"/>
    <col min="13317" max="13317" width="28.26953125" style="30" customWidth="1"/>
    <col min="13318" max="13318" width="25.453125" style="30" customWidth="1"/>
    <col min="13319" max="13319" width="26.453125" style="30" customWidth="1"/>
    <col min="13320" max="13320" width="34.1796875" style="30" customWidth="1"/>
    <col min="13321" max="13321" width="31.1796875" style="30" customWidth="1"/>
    <col min="13322" max="13322" width="30.81640625" style="30" customWidth="1"/>
    <col min="13323" max="13323" width="27.1796875" style="30" customWidth="1"/>
    <col min="13324" max="13324" width="31.453125" style="30" customWidth="1"/>
    <col min="13325" max="13569" width="9.1796875" style="30"/>
    <col min="13570" max="13572" width="22.26953125" style="30" customWidth="1"/>
    <col min="13573" max="13573" width="28.26953125" style="30" customWidth="1"/>
    <col min="13574" max="13574" width="25.453125" style="30" customWidth="1"/>
    <col min="13575" max="13575" width="26.453125" style="30" customWidth="1"/>
    <col min="13576" max="13576" width="34.1796875" style="30" customWidth="1"/>
    <col min="13577" max="13577" width="31.1796875" style="30" customWidth="1"/>
    <col min="13578" max="13578" width="30.81640625" style="30" customWidth="1"/>
    <col min="13579" max="13579" width="27.1796875" style="30" customWidth="1"/>
    <col min="13580" max="13580" width="31.453125" style="30" customWidth="1"/>
    <col min="13581" max="13825" width="9.1796875" style="30"/>
    <col min="13826" max="13828" width="22.26953125" style="30" customWidth="1"/>
    <col min="13829" max="13829" width="28.26953125" style="30" customWidth="1"/>
    <col min="13830" max="13830" width="25.453125" style="30" customWidth="1"/>
    <col min="13831" max="13831" width="26.453125" style="30" customWidth="1"/>
    <col min="13832" max="13832" width="34.1796875" style="30" customWidth="1"/>
    <col min="13833" max="13833" width="31.1796875" style="30" customWidth="1"/>
    <col min="13834" max="13834" width="30.81640625" style="30" customWidth="1"/>
    <col min="13835" max="13835" width="27.1796875" style="30" customWidth="1"/>
    <col min="13836" max="13836" width="31.453125" style="30" customWidth="1"/>
    <col min="13837" max="14081" width="9.1796875" style="30"/>
    <col min="14082" max="14084" width="22.26953125" style="30" customWidth="1"/>
    <col min="14085" max="14085" width="28.26953125" style="30" customWidth="1"/>
    <col min="14086" max="14086" width="25.453125" style="30" customWidth="1"/>
    <col min="14087" max="14087" width="26.453125" style="30" customWidth="1"/>
    <col min="14088" max="14088" width="34.1796875" style="30" customWidth="1"/>
    <col min="14089" max="14089" width="31.1796875" style="30" customWidth="1"/>
    <col min="14090" max="14090" width="30.81640625" style="30" customWidth="1"/>
    <col min="14091" max="14091" width="27.1796875" style="30" customWidth="1"/>
    <col min="14092" max="14092" width="31.453125" style="30" customWidth="1"/>
    <col min="14093" max="14337" width="9.1796875" style="30"/>
    <col min="14338" max="14340" width="22.26953125" style="30" customWidth="1"/>
    <col min="14341" max="14341" width="28.26953125" style="30" customWidth="1"/>
    <col min="14342" max="14342" width="25.453125" style="30" customWidth="1"/>
    <col min="14343" max="14343" width="26.453125" style="30" customWidth="1"/>
    <col min="14344" max="14344" width="34.1796875" style="30" customWidth="1"/>
    <col min="14345" max="14345" width="31.1796875" style="30" customWidth="1"/>
    <col min="14346" max="14346" width="30.81640625" style="30" customWidth="1"/>
    <col min="14347" max="14347" width="27.1796875" style="30" customWidth="1"/>
    <col min="14348" max="14348" width="31.453125" style="30" customWidth="1"/>
    <col min="14349" max="14593" width="9.1796875" style="30"/>
    <col min="14594" max="14596" width="22.26953125" style="30" customWidth="1"/>
    <col min="14597" max="14597" width="28.26953125" style="30" customWidth="1"/>
    <col min="14598" max="14598" width="25.453125" style="30" customWidth="1"/>
    <col min="14599" max="14599" width="26.453125" style="30" customWidth="1"/>
    <col min="14600" max="14600" width="34.1796875" style="30" customWidth="1"/>
    <col min="14601" max="14601" width="31.1796875" style="30" customWidth="1"/>
    <col min="14602" max="14602" width="30.81640625" style="30" customWidth="1"/>
    <col min="14603" max="14603" width="27.1796875" style="30" customWidth="1"/>
    <col min="14604" max="14604" width="31.453125" style="30" customWidth="1"/>
    <col min="14605" max="14849" width="9.1796875" style="30"/>
    <col min="14850" max="14852" width="22.26953125" style="30" customWidth="1"/>
    <col min="14853" max="14853" width="28.26953125" style="30" customWidth="1"/>
    <col min="14854" max="14854" width="25.453125" style="30" customWidth="1"/>
    <col min="14855" max="14855" width="26.453125" style="30" customWidth="1"/>
    <col min="14856" max="14856" width="34.1796875" style="30" customWidth="1"/>
    <col min="14857" max="14857" width="31.1796875" style="30" customWidth="1"/>
    <col min="14858" max="14858" width="30.81640625" style="30" customWidth="1"/>
    <col min="14859" max="14859" width="27.1796875" style="30" customWidth="1"/>
    <col min="14860" max="14860" width="31.453125" style="30" customWidth="1"/>
    <col min="14861" max="15105" width="9.1796875" style="30"/>
    <col min="15106" max="15108" width="22.26953125" style="30" customWidth="1"/>
    <col min="15109" max="15109" width="28.26953125" style="30" customWidth="1"/>
    <col min="15110" max="15110" width="25.453125" style="30" customWidth="1"/>
    <col min="15111" max="15111" width="26.453125" style="30" customWidth="1"/>
    <col min="15112" max="15112" width="34.1796875" style="30" customWidth="1"/>
    <col min="15113" max="15113" width="31.1796875" style="30" customWidth="1"/>
    <col min="15114" max="15114" width="30.81640625" style="30" customWidth="1"/>
    <col min="15115" max="15115" width="27.1796875" style="30" customWidth="1"/>
    <col min="15116" max="15116" width="31.453125" style="30" customWidth="1"/>
    <col min="15117" max="15361" width="9.1796875" style="30"/>
    <col min="15362" max="15364" width="22.26953125" style="30" customWidth="1"/>
    <col min="15365" max="15365" width="28.26953125" style="30" customWidth="1"/>
    <col min="15366" max="15366" width="25.453125" style="30" customWidth="1"/>
    <col min="15367" max="15367" width="26.453125" style="30" customWidth="1"/>
    <col min="15368" max="15368" width="34.1796875" style="30" customWidth="1"/>
    <col min="15369" max="15369" width="31.1796875" style="30" customWidth="1"/>
    <col min="15370" max="15370" width="30.81640625" style="30" customWidth="1"/>
    <col min="15371" max="15371" width="27.1796875" style="30" customWidth="1"/>
    <col min="15372" max="15372" width="31.453125" style="30" customWidth="1"/>
    <col min="15373" max="15617" width="9.1796875" style="30"/>
    <col min="15618" max="15620" width="22.26953125" style="30" customWidth="1"/>
    <col min="15621" max="15621" width="28.26953125" style="30" customWidth="1"/>
    <col min="15622" max="15622" width="25.453125" style="30" customWidth="1"/>
    <col min="15623" max="15623" width="26.453125" style="30" customWidth="1"/>
    <col min="15624" max="15624" width="34.1796875" style="30" customWidth="1"/>
    <col min="15625" max="15625" width="31.1796875" style="30" customWidth="1"/>
    <col min="15626" max="15626" width="30.81640625" style="30" customWidth="1"/>
    <col min="15627" max="15627" width="27.1796875" style="30" customWidth="1"/>
    <col min="15628" max="15628" width="31.453125" style="30" customWidth="1"/>
    <col min="15629" max="15873" width="9.1796875" style="30"/>
    <col min="15874" max="15876" width="22.26953125" style="30" customWidth="1"/>
    <col min="15877" max="15877" width="28.26953125" style="30" customWidth="1"/>
    <col min="15878" max="15878" width="25.453125" style="30" customWidth="1"/>
    <col min="15879" max="15879" width="26.453125" style="30" customWidth="1"/>
    <col min="15880" max="15880" width="34.1796875" style="30" customWidth="1"/>
    <col min="15881" max="15881" width="31.1796875" style="30" customWidth="1"/>
    <col min="15882" max="15882" width="30.81640625" style="30" customWidth="1"/>
    <col min="15883" max="15883" width="27.1796875" style="30" customWidth="1"/>
    <col min="15884" max="15884" width="31.453125" style="30" customWidth="1"/>
    <col min="15885" max="16129" width="9.1796875" style="30"/>
    <col min="16130" max="16132" width="22.26953125" style="30" customWidth="1"/>
    <col min="16133" max="16133" width="28.26953125" style="30" customWidth="1"/>
    <col min="16134" max="16134" width="25.453125" style="30" customWidth="1"/>
    <col min="16135" max="16135" width="26.453125" style="30" customWidth="1"/>
    <col min="16136" max="16136" width="34.1796875" style="30" customWidth="1"/>
    <col min="16137" max="16137" width="31.1796875" style="30" customWidth="1"/>
    <col min="16138" max="16138" width="30.81640625" style="30" customWidth="1"/>
    <col min="16139" max="16139" width="27.1796875" style="30" customWidth="1"/>
    <col min="16140" max="16140" width="31.453125" style="30" customWidth="1"/>
    <col min="16141" max="16384" width="9.1796875" style="30"/>
  </cols>
  <sheetData>
    <row r="1" spans="1:12" ht="20.149999999999999" customHeight="1">
      <c r="A1" s="137" t="s">
        <v>180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2" ht="20.149999999999999" customHeight="1">
      <c r="A2" s="138" t="s">
        <v>181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2">
      <c r="A3" s="31"/>
      <c r="B3" s="32"/>
      <c r="C3" s="33"/>
      <c r="D3" s="33"/>
      <c r="E3" s="33"/>
      <c r="F3" s="33"/>
      <c r="G3" s="34"/>
    </row>
    <row r="4" spans="1:12" ht="89.25" customHeight="1">
      <c r="A4" s="107" t="s">
        <v>182</v>
      </c>
      <c r="B4" s="107" t="s">
        <v>183</v>
      </c>
      <c r="C4" s="108" t="s">
        <v>184</v>
      </c>
      <c r="D4" s="108" t="s">
        <v>185</v>
      </c>
      <c r="E4" s="107" t="s">
        <v>186</v>
      </c>
      <c r="F4" s="107" t="s">
        <v>187</v>
      </c>
      <c r="G4" s="107" t="s">
        <v>188</v>
      </c>
      <c r="H4" s="108" t="s">
        <v>189</v>
      </c>
      <c r="I4" s="108" t="s">
        <v>190</v>
      </c>
      <c r="J4" s="107" t="s">
        <v>191</v>
      </c>
      <c r="K4" s="108" t="s">
        <v>241</v>
      </c>
      <c r="L4" s="101"/>
    </row>
    <row r="5" spans="1:12" ht="150" customHeight="1">
      <c r="A5" s="139"/>
      <c r="B5" s="140"/>
      <c r="C5" s="109" t="s">
        <v>19</v>
      </c>
      <c r="D5" s="109" t="s">
        <v>26</v>
      </c>
      <c r="E5" s="109" t="s">
        <v>27</v>
      </c>
      <c r="F5" s="110"/>
      <c r="G5" s="109" t="s">
        <v>28</v>
      </c>
      <c r="H5" s="100" t="s">
        <v>195</v>
      </c>
      <c r="I5" s="100" t="s">
        <v>195</v>
      </c>
      <c r="J5" s="100" t="s">
        <v>195</v>
      </c>
      <c r="K5" s="102" t="s">
        <v>196</v>
      </c>
      <c r="L5" s="103" t="s">
        <v>192</v>
      </c>
    </row>
    <row r="6" spans="1:12" ht="150" customHeight="1">
      <c r="A6" s="139"/>
      <c r="B6" s="140"/>
      <c r="C6" s="109" t="s">
        <v>33</v>
      </c>
      <c r="D6" s="109" t="s">
        <v>37</v>
      </c>
      <c r="E6" s="109" t="s">
        <v>38</v>
      </c>
      <c r="F6" s="110"/>
      <c r="G6" s="109" t="s">
        <v>39</v>
      </c>
      <c r="H6" s="100" t="s">
        <v>195</v>
      </c>
      <c r="I6" s="100" t="s">
        <v>195</v>
      </c>
      <c r="J6" s="100" t="s">
        <v>195</v>
      </c>
      <c r="K6" s="102" t="s">
        <v>196</v>
      </c>
      <c r="L6" s="104" t="s">
        <v>193</v>
      </c>
    </row>
    <row r="7" spans="1:12" ht="150" customHeight="1">
      <c r="A7" s="139"/>
      <c r="B7" s="140"/>
      <c r="C7" s="109" t="s">
        <v>45</v>
      </c>
      <c r="D7" s="109" t="s">
        <v>52</v>
      </c>
      <c r="E7" s="109" t="s">
        <v>53</v>
      </c>
      <c r="F7" s="110"/>
      <c r="G7" s="109" t="s">
        <v>54</v>
      </c>
      <c r="H7" s="100" t="s">
        <v>195</v>
      </c>
      <c r="I7" s="100" t="s">
        <v>195</v>
      </c>
      <c r="J7" s="100" t="s">
        <v>195</v>
      </c>
      <c r="K7" s="102" t="s">
        <v>196</v>
      </c>
      <c r="L7" s="105"/>
    </row>
    <row r="8" spans="1:12" ht="150" customHeight="1">
      <c r="A8" s="139"/>
      <c r="B8" s="140"/>
      <c r="C8" s="111" t="s">
        <v>59</v>
      </c>
      <c r="D8" s="111" t="s">
        <v>65</v>
      </c>
      <c r="E8" s="111" t="s">
        <v>66</v>
      </c>
      <c r="F8" s="110"/>
      <c r="G8" s="111" t="s">
        <v>67</v>
      </c>
      <c r="H8" s="100" t="s">
        <v>195</v>
      </c>
      <c r="I8" s="100" t="s">
        <v>195</v>
      </c>
      <c r="J8" s="100" t="s">
        <v>195</v>
      </c>
      <c r="K8" s="102" t="s">
        <v>196</v>
      </c>
      <c r="L8" s="101"/>
    </row>
    <row r="9" spans="1:12" ht="150" customHeight="1">
      <c r="A9" s="139"/>
      <c r="B9" s="140"/>
      <c r="C9" s="109" t="s">
        <v>73</v>
      </c>
      <c r="D9" s="109" t="s">
        <v>79</v>
      </c>
      <c r="E9" s="109" t="s">
        <v>156</v>
      </c>
      <c r="F9" s="110"/>
      <c r="G9" s="109" t="s">
        <v>80</v>
      </c>
      <c r="H9" s="100" t="s">
        <v>195</v>
      </c>
      <c r="I9" s="100" t="s">
        <v>195</v>
      </c>
      <c r="J9" s="100" t="s">
        <v>195</v>
      </c>
      <c r="K9" s="102" t="s">
        <v>196</v>
      </c>
      <c r="L9" s="101"/>
    </row>
    <row r="10" spans="1:12" ht="150" customHeight="1">
      <c r="A10" s="139"/>
      <c r="B10" s="140"/>
      <c r="C10" s="109" t="s">
        <v>86</v>
      </c>
      <c r="D10" s="109" t="s">
        <v>93</v>
      </c>
      <c r="E10" s="109" t="s">
        <v>94</v>
      </c>
      <c r="F10" s="110"/>
      <c r="G10" s="109" t="s">
        <v>95</v>
      </c>
      <c r="H10" s="100" t="s">
        <v>195</v>
      </c>
      <c r="I10" s="100" t="s">
        <v>195</v>
      </c>
      <c r="J10" s="100" t="s">
        <v>195</v>
      </c>
      <c r="K10" s="102" t="s">
        <v>196</v>
      </c>
      <c r="L10" s="101"/>
    </row>
    <row r="11" spans="1:12" ht="150" customHeight="1">
      <c r="A11" s="139"/>
      <c r="B11" s="140"/>
      <c r="C11" s="109" t="s">
        <v>100</v>
      </c>
      <c r="D11" s="109" t="s">
        <v>105</v>
      </c>
      <c r="E11" s="109" t="s">
        <v>106</v>
      </c>
      <c r="F11" s="110"/>
      <c r="G11" s="109" t="s">
        <v>107</v>
      </c>
      <c r="H11" s="100" t="s">
        <v>195</v>
      </c>
      <c r="I11" s="100" t="s">
        <v>195</v>
      </c>
      <c r="J11" s="100" t="s">
        <v>195</v>
      </c>
      <c r="K11" s="102" t="s">
        <v>196</v>
      </c>
      <c r="L11" s="101"/>
    </row>
    <row r="12" spans="1:12" ht="150" customHeight="1">
      <c r="A12" s="139"/>
      <c r="B12" s="140"/>
      <c r="C12" s="109" t="s">
        <v>129</v>
      </c>
      <c r="D12" s="109" t="s">
        <v>136</v>
      </c>
      <c r="E12" s="109" t="s">
        <v>152</v>
      </c>
      <c r="F12" s="110"/>
      <c r="G12" s="109" t="s">
        <v>137</v>
      </c>
      <c r="H12" s="100" t="s">
        <v>195</v>
      </c>
      <c r="I12" s="100" t="s">
        <v>195</v>
      </c>
      <c r="J12" s="100" t="s">
        <v>195</v>
      </c>
      <c r="K12" s="102" t="s">
        <v>196</v>
      </c>
      <c r="L12" s="101"/>
    </row>
    <row r="13" spans="1:12" ht="150" customHeight="1">
      <c r="A13" s="139"/>
      <c r="B13" s="140"/>
      <c r="C13" s="109" t="s">
        <v>120</v>
      </c>
      <c r="D13" s="109" t="s">
        <v>123</v>
      </c>
      <c r="E13" s="109" t="s">
        <v>140</v>
      </c>
      <c r="F13" s="110"/>
      <c r="G13" s="109" t="s">
        <v>124</v>
      </c>
      <c r="H13" s="100" t="s">
        <v>195</v>
      </c>
      <c r="I13" s="100" t="s">
        <v>195</v>
      </c>
      <c r="J13" s="100" t="s">
        <v>195</v>
      </c>
      <c r="K13" s="102" t="s">
        <v>196</v>
      </c>
      <c r="L13" s="101"/>
    </row>
    <row r="14" spans="1:12" ht="150" customHeight="1">
      <c r="A14" s="139"/>
      <c r="B14" s="140"/>
      <c r="C14" s="109" t="s">
        <v>142</v>
      </c>
      <c r="D14" s="109" t="s">
        <v>147</v>
      </c>
      <c r="E14" s="109" t="s">
        <v>153</v>
      </c>
      <c r="F14" s="112"/>
      <c r="G14" s="109" t="s">
        <v>148</v>
      </c>
      <c r="H14" s="100" t="s">
        <v>195</v>
      </c>
      <c r="I14" s="100" t="s">
        <v>195</v>
      </c>
      <c r="J14" s="100" t="s">
        <v>195</v>
      </c>
      <c r="K14" s="102" t="s">
        <v>196</v>
      </c>
      <c r="L14" s="101"/>
    </row>
    <row r="15" spans="1:12" ht="150" customHeight="1">
      <c r="A15" s="139"/>
      <c r="B15" s="140"/>
      <c r="C15" s="109" t="s">
        <v>112</v>
      </c>
      <c r="D15" s="109" t="s">
        <v>93</v>
      </c>
      <c r="E15" s="109" t="s">
        <v>94</v>
      </c>
      <c r="F15" s="112"/>
      <c r="G15" s="109" t="s">
        <v>95</v>
      </c>
      <c r="H15" s="100" t="s">
        <v>195</v>
      </c>
      <c r="I15" s="100" t="s">
        <v>195</v>
      </c>
      <c r="J15" s="100" t="s">
        <v>195</v>
      </c>
      <c r="K15" s="102" t="s">
        <v>196</v>
      </c>
      <c r="L15" s="101"/>
    </row>
    <row r="16" spans="1:12" ht="150" customHeight="1">
      <c r="A16" s="139"/>
      <c r="B16" s="140"/>
      <c r="C16" s="109" t="s">
        <v>160</v>
      </c>
      <c r="D16" s="109" t="s">
        <v>166</v>
      </c>
      <c r="E16" s="109" t="s">
        <v>167</v>
      </c>
      <c r="F16" s="112"/>
      <c r="G16" s="109" t="s">
        <v>168</v>
      </c>
      <c r="H16" s="100" t="s">
        <v>195</v>
      </c>
      <c r="I16" s="100" t="s">
        <v>195</v>
      </c>
      <c r="J16" s="100" t="s">
        <v>195</v>
      </c>
      <c r="K16" s="102" t="s">
        <v>196</v>
      </c>
      <c r="L16" s="101"/>
    </row>
    <row r="17" spans="1:12" ht="150" customHeight="1">
      <c r="A17" s="139"/>
      <c r="B17" s="140"/>
      <c r="C17" s="109" t="s">
        <v>160</v>
      </c>
      <c r="D17" s="109" t="s">
        <v>166</v>
      </c>
      <c r="E17" s="109" t="s">
        <v>179</v>
      </c>
      <c r="F17" s="112"/>
      <c r="G17" s="109" t="s">
        <v>176</v>
      </c>
      <c r="H17" s="100" t="s">
        <v>195</v>
      </c>
      <c r="I17" s="100" t="s">
        <v>195</v>
      </c>
      <c r="J17" s="100" t="s">
        <v>195</v>
      </c>
      <c r="K17" s="102" t="s">
        <v>196</v>
      </c>
      <c r="L17" s="101"/>
    </row>
    <row r="18" spans="1:12" ht="150" customHeight="1">
      <c r="A18" s="139"/>
      <c r="B18" s="140"/>
      <c r="C18" s="109" t="s">
        <v>160</v>
      </c>
      <c r="D18" s="109" t="s">
        <v>166</v>
      </c>
      <c r="E18" s="109" t="s">
        <v>167</v>
      </c>
      <c r="F18" s="112"/>
      <c r="G18" s="109" t="s">
        <v>176</v>
      </c>
      <c r="H18" s="100" t="s">
        <v>195</v>
      </c>
      <c r="I18" s="100" t="s">
        <v>195</v>
      </c>
      <c r="J18" s="100" t="s">
        <v>195</v>
      </c>
      <c r="K18" s="102" t="s">
        <v>196</v>
      </c>
      <c r="L18" s="101"/>
    </row>
    <row r="19" spans="1:12" s="35" customFormat="1" ht="48" customHeight="1">
      <c r="A19" s="134" t="s">
        <v>194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06"/>
    </row>
    <row r="20" spans="1:12" s="35" customFormat="1">
      <c r="A20" s="36"/>
      <c r="B20" s="36"/>
      <c r="G20" s="37"/>
      <c r="H20" s="37"/>
      <c r="I20" s="37"/>
      <c r="J20" s="37"/>
    </row>
    <row r="21" spans="1:12" s="35" customFormat="1">
      <c r="A21" s="36"/>
      <c r="B21" s="36"/>
      <c r="G21" s="37"/>
      <c r="H21" s="37"/>
      <c r="I21" s="37"/>
      <c r="J21" s="37"/>
    </row>
    <row r="22" spans="1:12" s="35" customFormat="1" ht="22.5">
      <c r="A22" s="36"/>
      <c r="B22" s="36"/>
      <c r="G22" s="37"/>
      <c r="H22" s="37"/>
      <c r="I22" s="135"/>
      <c r="J22" s="135"/>
      <c r="K22" s="135"/>
    </row>
    <row r="23" spans="1:12" s="35" customFormat="1" ht="22.5">
      <c r="A23" s="36"/>
      <c r="B23" s="36"/>
      <c r="G23" s="37"/>
      <c r="H23" s="37"/>
      <c r="I23" s="135"/>
      <c r="J23" s="135"/>
      <c r="K23" s="135"/>
    </row>
    <row r="24" spans="1:12" s="35" customFormat="1" ht="22.5">
      <c r="A24" s="36"/>
      <c r="B24" s="36"/>
      <c r="G24" s="37"/>
      <c r="H24" s="37"/>
      <c r="I24" s="38"/>
      <c r="J24" s="38"/>
      <c r="K24" s="38"/>
    </row>
    <row r="25" spans="1:12" s="35" customFormat="1" ht="22.5">
      <c r="A25" s="36"/>
      <c r="B25" s="36"/>
      <c r="G25" s="37"/>
      <c r="H25" s="37"/>
      <c r="I25" s="38"/>
      <c r="J25" s="38"/>
      <c r="K25" s="38"/>
    </row>
    <row r="26" spans="1:12" s="35" customFormat="1" ht="23">
      <c r="A26" s="36"/>
      <c r="B26" s="36"/>
      <c r="G26" s="37"/>
      <c r="H26" s="37"/>
      <c r="I26" s="136"/>
      <c r="J26" s="136"/>
      <c r="K26" s="136"/>
    </row>
    <row r="27" spans="1:12" s="35" customFormat="1" ht="22.5">
      <c r="A27" s="36"/>
      <c r="B27" s="36"/>
      <c r="G27" s="37"/>
      <c r="H27" s="37"/>
      <c r="I27" s="135"/>
      <c r="J27" s="135"/>
      <c r="K27" s="135"/>
    </row>
    <row r="28" spans="1:12" s="35" customFormat="1">
      <c r="A28" s="36"/>
      <c r="B28" s="36"/>
      <c r="G28" s="37"/>
      <c r="H28" s="37"/>
      <c r="I28" s="37"/>
      <c r="J28" s="37"/>
    </row>
    <row r="29" spans="1:12" s="35" customFormat="1">
      <c r="A29" s="36"/>
      <c r="B29" s="36"/>
      <c r="G29" s="37"/>
      <c r="H29" s="37"/>
      <c r="I29" s="37"/>
      <c r="J29" s="37"/>
    </row>
    <row r="30" spans="1:12" s="35" customFormat="1">
      <c r="A30" s="36"/>
      <c r="B30" s="36"/>
      <c r="G30" s="37"/>
      <c r="H30" s="37"/>
      <c r="I30" s="37"/>
      <c r="J30" s="37"/>
    </row>
    <row r="31" spans="1:12" s="35" customFormat="1">
      <c r="A31" s="36"/>
      <c r="B31" s="36"/>
      <c r="G31" s="37"/>
      <c r="H31" s="37"/>
      <c r="I31" s="37"/>
      <c r="J31" s="37"/>
    </row>
    <row r="32" spans="1:12" s="35" customFormat="1">
      <c r="A32" s="36"/>
      <c r="B32" s="36"/>
      <c r="G32" s="37"/>
      <c r="H32" s="37"/>
      <c r="I32" s="37"/>
      <c r="J32" s="37"/>
    </row>
    <row r="33" spans="1:10" s="35" customFormat="1">
      <c r="A33" s="36"/>
      <c r="B33" s="36"/>
      <c r="G33" s="37"/>
      <c r="H33" s="37"/>
      <c r="I33" s="37"/>
      <c r="J33" s="37"/>
    </row>
    <row r="34" spans="1:10" s="35" customFormat="1">
      <c r="A34" s="36"/>
      <c r="B34" s="36"/>
      <c r="G34" s="37"/>
      <c r="H34" s="37"/>
      <c r="I34" s="37"/>
      <c r="J34" s="37"/>
    </row>
    <row r="35" spans="1:10" s="35" customFormat="1" ht="22.5">
      <c r="A35" s="36"/>
      <c r="B35" s="36"/>
      <c r="C35" s="38"/>
      <c r="D35" s="38"/>
      <c r="E35" s="38"/>
      <c r="F35" s="38"/>
      <c r="G35" s="37"/>
      <c r="H35" s="39"/>
      <c r="I35" s="39"/>
      <c r="J35" s="39"/>
    </row>
    <row r="36" spans="1:10" ht="23.25" customHeight="1">
      <c r="A36" s="40"/>
      <c r="B36" s="41"/>
      <c r="C36" s="135"/>
      <c r="D36" s="135"/>
      <c r="E36" s="135"/>
      <c r="F36" s="135"/>
      <c r="G36" s="42"/>
    </row>
    <row r="37" spans="1:10" ht="72" customHeight="1">
      <c r="A37" s="40"/>
      <c r="B37" s="41"/>
      <c r="C37" s="38"/>
      <c r="D37" s="38"/>
      <c r="E37" s="38"/>
      <c r="F37" s="38"/>
      <c r="G37" s="42"/>
    </row>
    <row r="38" spans="1:10" ht="18" customHeight="1">
      <c r="A38" s="40"/>
      <c r="B38" s="41"/>
      <c r="C38" s="38"/>
      <c r="D38" s="38"/>
      <c r="E38" s="38"/>
      <c r="F38" s="38"/>
      <c r="G38" s="42"/>
    </row>
    <row r="39" spans="1:10" ht="25.5" customHeight="1">
      <c r="A39" s="40"/>
      <c r="B39" s="41"/>
      <c r="C39" s="136"/>
      <c r="D39" s="136"/>
      <c r="E39" s="136"/>
      <c r="F39" s="136"/>
      <c r="G39" s="42"/>
    </row>
    <row r="40" spans="1:10" ht="78.650000000000006" customHeight="1">
      <c r="A40" s="43"/>
      <c r="B40" s="41"/>
      <c r="C40" s="135"/>
      <c r="D40" s="135"/>
      <c r="E40" s="135"/>
      <c r="F40" s="135"/>
      <c r="G40" s="44"/>
    </row>
    <row r="41" spans="1:10">
      <c r="A41" s="43"/>
      <c r="B41" s="45"/>
      <c r="C41" s="46"/>
      <c r="D41" s="46"/>
      <c r="E41" s="46"/>
      <c r="F41" s="46"/>
      <c r="G41" s="47"/>
    </row>
    <row r="42" spans="1:10">
      <c r="A42" s="43"/>
      <c r="B42" s="45"/>
      <c r="C42" s="48"/>
      <c r="D42" s="48"/>
      <c r="E42" s="46"/>
      <c r="F42" s="46"/>
      <c r="G42" s="47"/>
    </row>
    <row r="43" spans="1:10">
      <c r="A43" s="43"/>
      <c r="B43" s="45"/>
      <c r="C43" s="46"/>
      <c r="D43" s="46"/>
      <c r="E43" s="46"/>
      <c r="F43" s="46"/>
      <c r="G43" s="47"/>
    </row>
    <row r="44" spans="1:10">
      <c r="A44" s="43"/>
      <c r="B44" s="45"/>
      <c r="C44" s="46"/>
      <c r="D44" s="46"/>
      <c r="E44" s="46"/>
      <c r="F44" s="46"/>
      <c r="G44" s="47"/>
    </row>
    <row r="45" spans="1:10">
      <c r="A45" s="43"/>
      <c r="B45" s="45"/>
      <c r="C45" s="46"/>
      <c r="D45" s="46"/>
      <c r="E45" s="46"/>
      <c r="F45" s="46"/>
      <c r="G45" s="47"/>
    </row>
    <row r="46" spans="1:10">
      <c r="A46" s="43"/>
      <c r="B46" s="45"/>
      <c r="C46" s="46"/>
      <c r="D46" s="46"/>
      <c r="E46" s="46"/>
      <c r="F46" s="46"/>
      <c r="G46" s="47"/>
    </row>
    <row r="47" spans="1:10">
      <c r="A47" s="43"/>
      <c r="B47" s="45"/>
      <c r="C47" s="46"/>
      <c r="D47" s="46"/>
      <c r="E47" s="46"/>
      <c r="F47" s="46"/>
      <c r="G47" s="47"/>
    </row>
    <row r="48" spans="1:10">
      <c r="A48" s="43"/>
      <c r="B48" s="45"/>
      <c r="C48" s="46"/>
      <c r="D48" s="46"/>
      <c r="E48" s="46"/>
      <c r="F48" s="46"/>
      <c r="G48" s="47"/>
    </row>
    <row r="49" spans="1:7">
      <c r="A49" s="43"/>
      <c r="B49" s="45"/>
      <c r="C49" s="46"/>
      <c r="D49" s="46"/>
      <c r="E49" s="46"/>
      <c r="F49" s="46"/>
      <c r="G49" s="49"/>
    </row>
    <row r="50" spans="1:7">
      <c r="A50" s="43"/>
      <c r="B50" s="45"/>
      <c r="C50" s="46"/>
      <c r="D50" s="46"/>
      <c r="E50" s="46"/>
      <c r="F50" s="46"/>
      <c r="G50" s="49"/>
    </row>
    <row r="51" spans="1:7">
      <c r="A51" s="43"/>
      <c r="B51" s="45"/>
      <c r="C51" s="46"/>
      <c r="D51" s="46"/>
      <c r="E51" s="46"/>
      <c r="F51" s="46"/>
      <c r="G51" s="47"/>
    </row>
    <row r="52" spans="1:7">
      <c r="A52" s="43"/>
      <c r="B52" s="45"/>
      <c r="C52" s="46"/>
      <c r="D52" s="46"/>
      <c r="E52" s="46"/>
      <c r="F52" s="46"/>
      <c r="G52" s="47"/>
    </row>
    <row r="53" spans="1:7">
      <c r="A53" s="43"/>
      <c r="B53" s="45"/>
      <c r="C53" s="46"/>
      <c r="D53" s="46"/>
      <c r="E53" s="46"/>
      <c r="F53" s="46"/>
      <c r="G53" s="47"/>
    </row>
    <row r="54" spans="1:7">
      <c r="A54" s="43"/>
      <c r="B54" s="45"/>
      <c r="C54" s="46"/>
      <c r="D54" s="46"/>
      <c r="E54" s="46"/>
      <c r="F54" s="46"/>
      <c r="G54" s="47"/>
    </row>
    <row r="55" spans="1:7">
      <c r="A55" s="43"/>
      <c r="B55" s="45"/>
      <c r="C55" s="46"/>
      <c r="D55" s="46"/>
      <c r="E55" s="46"/>
      <c r="F55" s="46"/>
      <c r="G55" s="47"/>
    </row>
    <row r="56" spans="1:7">
      <c r="A56" s="43"/>
      <c r="B56" s="45"/>
      <c r="C56" s="46"/>
      <c r="D56" s="46"/>
      <c r="E56" s="46"/>
      <c r="F56" s="46"/>
      <c r="G56" s="47"/>
    </row>
    <row r="57" spans="1:7">
      <c r="A57" s="43"/>
      <c r="B57" s="45"/>
      <c r="C57" s="46"/>
      <c r="D57" s="46"/>
      <c r="E57" s="46"/>
      <c r="F57" s="46"/>
      <c r="G57" s="47"/>
    </row>
    <row r="58" spans="1:7">
      <c r="A58" s="43"/>
      <c r="B58" s="45"/>
      <c r="C58" s="46"/>
      <c r="D58" s="46"/>
      <c r="E58" s="46"/>
      <c r="F58" s="46"/>
      <c r="G58" s="47"/>
    </row>
    <row r="59" spans="1:7">
      <c r="A59" s="43"/>
      <c r="B59" s="50"/>
      <c r="C59" s="37"/>
      <c r="D59" s="37"/>
      <c r="E59" s="37"/>
      <c r="F59" s="37"/>
      <c r="G59" s="47"/>
    </row>
    <row r="60" spans="1:7">
      <c r="A60" s="43"/>
      <c r="B60" s="50"/>
      <c r="C60" s="37"/>
      <c r="D60" s="37"/>
      <c r="E60" s="37"/>
      <c r="F60" s="37"/>
      <c r="G60" s="47"/>
    </row>
    <row r="61" spans="1:7" ht="138.65" customHeight="1">
      <c r="A61" s="43"/>
      <c r="B61" s="51"/>
      <c r="C61" s="45"/>
      <c r="D61" s="45"/>
      <c r="E61" s="45"/>
      <c r="F61" s="45"/>
      <c r="G61" s="47"/>
    </row>
    <row r="62" spans="1:7">
      <c r="A62" s="43"/>
      <c r="B62" s="45"/>
      <c r="C62" s="45"/>
      <c r="D62" s="45"/>
      <c r="E62" s="45"/>
      <c r="F62" s="45"/>
      <c r="G62" s="47"/>
    </row>
    <row r="63" spans="1:7" ht="48" customHeight="1">
      <c r="A63" s="43"/>
      <c r="B63" s="45"/>
      <c r="C63" s="45"/>
      <c r="D63" s="45"/>
      <c r="E63" s="45"/>
      <c r="F63" s="37"/>
      <c r="G63" s="47"/>
    </row>
    <row r="64" spans="1:7">
      <c r="A64" s="43"/>
      <c r="B64" s="45"/>
      <c r="C64" s="45"/>
      <c r="D64" s="45"/>
      <c r="E64" s="45"/>
      <c r="F64" s="45"/>
      <c r="G64" s="47"/>
    </row>
    <row r="65" spans="1:7">
      <c r="A65" s="43"/>
      <c r="B65" s="50"/>
      <c r="C65" s="37"/>
      <c r="D65" s="37"/>
      <c r="E65" s="37"/>
      <c r="F65" s="37"/>
      <c r="G65" s="47"/>
    </row>
    <row r="66" spans="1:7">
      <c r="A66" s="43"/>
      <c r="B66" s="50"/>
      <c r="C66" s="37"/>
      <c r="D66" s="37"/>
      <c r="E66" s="37"/>
      <c r="F66" s="37"/>
      <c r="G66" s="47"/>
    </row>
    <row r="67" spans="1:7" ht="147.65" customHeight="1">
      <c r="A67" s="43"/>
      <c r="B67" s="51"/>
      <c r="C67" s="37"/>
      <c r="D67" s="37"/>
      <c r="E67" s="37"/>
      <c r="F67" s="37"/>
      <c r="G67" s="46"/>
    </row>
    <row r="68" spans="1:7">
      <c r="A68" s="43"/>
      <c r="B68" s="50"/>
      <c r="C68" s="37"/>
      <c r="D68" s="37"/>
      <c r="E68" s="37"/>
      <c r="F68" s="37"/>
      <c r="G68" s="46"/>
    </row>
    <row r="69" spans="1:7">
      <c r="A69" s="43"/>
      <c r="B69" s="50"/>
      <c r="C69" s="46"/>
      <c r="D69" s="46"/>
      <c r="E69" s="46"/>
      <c r="F69" s="46"/>
      <c r="G69" s="47"/>
    </row>
    <row r="70" spans="1:7">
      <c r="A70" s="43"/>
      <c r="B70" s="50"/>
      <c r="C70" s="46"/>
      <c r="D70" s="46"/>
      <c r="E70" s="46"/>
      <c r="F70" s="46"/>
      <c r="G70" s="47"/>
    </row>
    <row r="71" spans="1:7">
      <c r="A71" s="43"/>
      <c r="B71" s="50"/>
      <c r="C71" s="46"/>
      <c r="D71" s="46"/>
      <c r="E71" s="46"/>
      <c r="F71" s="46"/>
      <c r="G71" s="47"/>
    </row>
    <row r="72" spans="1:7">
      <c r="A72" s="43"/>
      <c r="B72" s="50"/>
      <c r="C72" s="37"/>
      <c r="D72" s="37"/>
      <c r="E72" s="37"/>
      <c r="F72" s="37"/>
      <c r="G72" s="46"/>
    </row>
    <row r="73" spans="1:7">
      <c r="A73" s="141"/>
      <c r="B73" s="141"/>
      <c r="C73" s="37"/>
      <c r="D73" s="37"/>
      <c r="E73" s="37"/>
      <c r="F73" s="37"/>
      <c r="G73" s="47"/>
    </row>
    <row r="74" spans="1:7">
      <c r="A74" s="43"/>
      <c r="B74" s="51"/>
      <c r="C74" s="37"/>
      <c r="D74" s="37"/>
      <c r="E74" s="37"/>
      <c r="F74" s="37"/>
      <c r="G74" s="47"/>
    </row>
    <row r="75" spans="1:7">
      <c r="A75" s="40"/>
      <c r="B75" s="41"/>
      <c r="C75" s="52"/>
      <c r="D75" s="52"/>
      <c r="E75" s="53"/>
      <c r="F75" s="53"/>
      <c r="G75" s="47"/>
    </row>
    <row r="76" spans="1:7">
      <c r="A76" s="40"/>
      <c r="B76" s="41"/>
      <c r="C76" s="46"/>
      <c r="D76" s="46"/>
      <c r="E76" s="46"/>
      <c r="F76" s="46"/>
      <c r="G76" s="47"/>
    </row>
    <row r="77" spans="1:7">
      <c r="A77" s="40"/>
      <c r="B77" s="41"/>
      <c r="C77" s="46"/>
      <c r="D77" s="46"/>
      <c r="E77" s="46"/>
      <c r="F77" s="46"/>
      <c r="G77" s="47"/>
    </row>
    <row r="78" spans="1:7" ht="75.650000000000006" customHeight="1">
      <c r="A78" s="40"/>
      <c r="B78" s="41"/>
      <c r="C78" s="46"/>
      <c r="D78" s="46"/>
      <c r="E78" s="46"/>
      <c r="F78" s="46"/>
      <c r="G78" s="47"/>
    </row>
    <row r="79" spans="1:7" ht="37.15" customHeight="1">
      <c r="A79" s="43"/>
      <c r="B79" s="51"/>
      <c r="C79" s="46"/>
      <c r="D79" s="46"/>
      <c r="E79" s="54"/>
      <c r="F79" s="46"/>
      <c r="G79" s="46"/>
    </row>
    <row r="80" spans="1:7">
      <c r="A80" s="43"/>
      <c r="B80" s="51"/>
      <c r="C80" s="53"/>
      <c r="D80" s="53"/>
      <c r="E80" s="53"/>
      <c r="F80" s="52"/>
      <c r="G80" s="46"/>
    </row>
    <row r="81" spans="1:7" ht="85.9" customHeight="1">
      <c r="A81" s="43"/>
      <c r="B81" s="51"/>
      <c r="C81" s="53"/>
      <c r="D81" s="53"/>
      <c r="E81" s="53"/>
      <c r="F81" s="52"/>
      <c r="G81" s="47"/>
    </row>
    <row r="82" spans="1:7" ht="70.150000000000006" customHeight="1">
      <c r="A82" s="43"/>
      <c r="B82" s="51"/>
      <c r="C82" s="53"/>
      <c r="D82" s="53"/>
      <c r="E82" s="53"/>
      <c r="F82" s="52"/>
      <c r="G82" s="47"/>
    </row>
    <row r="83" spans="1:7">
      <c r="A83" s="141"/>
      <c r="B83" s="141"/>
      <c r="C83" s="37"/>
      <c r="D83" s="37"/>
      <c r="E83" s="37"/>
      <c r="F83" s="37"/>
      <c r="G83" s="47"/>
    </row>
    <row r="84" spans="1:7">
      <c r="A84" s="51"/>
      <c r="B84" s="51"/>
      <c r="C84" s="37"/>
      <c r="D84" s="37"/>
      <c r="E84" s="37"/>
      <c r="F84" s="37"/>
      <c r="G84" s="47"/>
    </row>
    <row r="85" spans="1:7">
      <c r="A85" s="43"/>
      <c r="B85" s="51"/>
      <c r="C85" s="37"/>
      <c r="D85" s="37"/>
      <c r="E85" s="37"/>
      <c r="F85" s="37"/>
      <c r="G85" s="47"/>
    </row>
    <row r="86" spans="1:7">
      <c r="A86" s="43"/>
      <c r="B86" s="51"/>
      <c r="C86" s="46"/>
      <c r="D86" s="46"/>
      <c r="E86" s="46"/>
      <c r="F86" s="46"/>
      <c r="G86" s="47"/>
    </row>
    <row r="87" spans="1:7">
      <c r="A87" s="43"/>
      <c r="B87" s="51"/>
      <c r="C87" s="46"/>
      <c r="D87" s="46"/>
      <c r="E87" s="46"/>
      <c r="F87" s="46"/>
      <c r="G87" s="47"/>
    </row>
    <row r="88" spans="1:7">
      <c r="A88" s="43"/>
      <c r="B88" s="51"/>
      <c r="C88" s="46"/>
      <c r="D88" s="46"/>
      <c r="E88" s="46"/>
      <c r="F88" s="46"/>
      <c r="G88" s="47"/>
    </row>
    <row r="89" spans="1:7">
      <c r="A89" s="43"/>
      <c r="B89" s="51"/>
      <c r="C89" s="51"/>
      <c r="D89" s="51"/>
      <c r="E89" s="55"/>
      <c r="F89" s="54"/>
      <c r="G89" s="47"/>
    </row>
    <row r="90" spans="1:7">
      <c r="A90" s="43"/>
      <c r="B90" s="51"/>
      <c r="C90" s="46"/>
      <c r="D90" s="46"/>
      <c r="E90" s="46"/>
      <c r="F90" s="46"/>
      <c r="G90" s="47"/>
    </row>
    <row r="91" spans="1:7" ht="155.5" customHeight="1">
      <c r="A91" s="43"/>
      <c r="B91" s="51"/>
      <c r="C91" s="50"/>
      <c r="D91" s="50"/>
      <c r="E91" s="55"/>
      <c r="F91" s="54"/>
      <c r="G91" s="47"/>
    </row>
    <row r="92" spans="1:7">
      <c r="A92" s="141"/>
      <c r="B92" s="141"/>
      <c r="C92" s="37"/>
      <c r="D92" s="37"/>
      <c r="E92" s="56"/>
      <c r="F92" s="37"/>
      <c r="G92" s="47"/>
    </row>
    <row r="93" spans="1:7">
      <c r="A93" s="43"/>
      <c r="B93" s="51"/>
      <c r="C93" s="37"/>
      <c r="D93" s="37"/>
      <c r="E93" s="37"/>
      <c r="F93" s="37"/>
      <c r="G93" s="47"/>
    </row>
    <row r="94" spans="1:7" ht="96.65" customHeight="1">
      <c r="A94" s="43"/>
      <c r="B94" s="51"/>
      <c r="C94" s="46"/>
      <c r="D94" s="46"/>
      <c r="E94" s="46"/>
      <c r="F94" s="46"/>
      <c r="G94" s="47"/>
    </row>
    <row r="95" spans="1:7">
      <c r="A95" s="141"/>
      <c r="B95" s="141"/>
      <c r="C95" s="37"/>
      <c r="D95" s="37"/>
      <c r="E95" s="37"/>
      <c r="F95" s="37"/>
      <c r="G95" s="47"/>
    </row>
    <row r="96" spans="1:7">
      <c r="A96" s="43"/>
      <c r="B96" s="51"/>
      <c r="C96" s="37"/>
      <c r="D96" s="37"/>
      <c r="E96" s="37"/>
      <c r="F96" s="37"/>
      <c r="G96" s="47"/>
    </row>
    <row r="97" spans="1:7" ht="87" customHeight="1">
      <c r="A97" s="43"/>
      <c r="B97" s="51"/>
      <c r="C97" s="46"/>
      <c r="D97" s="46"/>
      <c r="E97" s="55"/>
      <c r="F97" s="46"/>
      <c r="G97" s="55"/>
    </row>
    <row r="98" spans="1:7">
      <c r="A98" s="141"/>
      <c r="B98" s="141"/>
      <c r="C98" s="37"/>
      <c r="D98" s="37"/>
      <c r="E98" s="37"/>
      <c r="F98" s="37"/>
      <c r="G98" s="47"/>
    </row>
    <row r="99" spans="1:7">
      <c r="A99" s="43"/>
      <c r="B99" s="51"/>
      <c r="C99" s="37"/>
      <c r="D99" s="37"/>
      <c r="E99" s="37"/>
      <c r="F99" s="37"/>
      <c r="G99" s="47"/>
    </row>
    <row r="100" spans="1:7" ht="97.9" customHeight="1">
      <c r="A100" s="43"/>
      <c r="B100" s="51"/>
      <c r="C100" s="46"/>
      <c r="D100" s="46"/>
      <c r="E100" s="55"/>
      <c r="F100" s="46"/>
      <c r="G100" s="47"/>
    </row>
    <row r="101" spans="1:7">
      <c r="A101" s="141"/>
      <c r="B101" s="141"/>
      <c r="C101" s="37"/>
      <c r="D101" s="37"/>
      <c r="E101" s="37"/>
      <c r="F101" s="37"/>
      <c r="G101" s="47"/>
    </row>
    <row r="102" spans="1:7">
      <c r="A102" s="43"/>
      <c r="B102" s="51"/>
      <c r="C102" s="37"/>
      <c r="D102" s="37"/>
      <c r="E102" s="37"/>
      <c r="F102" s="37"/>
      <c r="G102" s="47"/>
    </row>
    <row r="103" spans="1:7">
      <c r="A103" s="43"/>
      <c r="B103" s="51"/>
      <c r="C103" s="46"/>
      <c r="D103" s="46"/>
      <c r="E103" s="46"/>
      <c r="F103" s="46"/>
      <c r="G103" s="47"/>
    </row>
    <row r="104" spans="1:7">
      <c r="A104" s="43"/>
      <c r="B104" s="51"/>
      <c r="C104" s="46"/>
      <c r="D104" s="46"/>
      <c r="E104" s="46"/>
      <c r="F104" s="46"/>
      <c r="G104" s="47"/>
    </row>
    <row r="105" spans="1:7">
      <c r="A105" s="43"/>
      <c r="B105" s="51"/>
      <c r="C105" s="37"/>
      <c r="D105" s="37"/>
      <c r="E105" s="37"/>
      <c r="F105" s="37"/>
      <c r="G105" s="46"/>
    </row>
    <row r="106" spans="1:7">
      <c r="A106" s="141"/>
      <c r="B106" s="141"/>
      <c r="C106" s="37"/>
      <c r="D106" s="37"/>
      <c r="E106" s="37"/>
      <c r="F106" s="37"/>
      <c r="G106" s="47"/>
    </row>
    <row r="107" spans="1:7">
      <c r="A107" s="43"/>
      <c r="B107" s="51"/>
      <c r="C107" s="37"/>
      <c r="D107" s="37"/>
      <c r="E107" s="37"/>
      <c r="F107" s="37"/>
      <c r="G107" s="47"/>
    </row>
    <row r="108" spans="1:7">
      <c r="A108" s="43"/>
      <c r="B108" s="51"/>
      <c r="C108" s="46"/>
      <c r="D108" s="46"/>
      <c r="E108" s="46"/>
      <c r="F108" s="46"/>
      <c r="G108" s="47"/>
    </row>
    <row r="109" spans="1:7">
      <c r="A109" s="141"/>
      <c r="B109" s="141"/>
      <c r="C109" s="37"/>
      <c r="D109" s="37"/>
      <c r="E109" s="37"/>
      <c r="F109" s="37"/>
      <c r="G109" s="47"/>
    </row>
    <row r="110" spans="1:7">
      <c r="A110" s="43"/>
      <c r="B110" s="51"/>
      <c r="C110" s="37"/>
      <c r="D110" s="37"/>
      <c r="E110" s="37"/>
      <c r="F110" s="37"/>
      <c r="G110" s="47"/>
    </row>
    <row r="111" spans="1:7">
      <c r="A111" s="43"/>
      <c r="B111" s="51"/>
      <c r="C111" s="46"/>
      <c r="D111" s="46"/>
      <c r="E111" s="46"/>
      <c r="F111" s="46"/>
      <c r="G111" s="47"/>
    </row>
    <row r="112" spans="1:7">
      <c r="A112" s="141"/>
      <c r="B112" s="141"/>
      <c r="C112" s="37"/>
      <c r="D112" s="37"/>
      <c r="E112" s="37"/>
      <c r="F112" s="37"/>
      <c r="G112" s="47"/>
    </row>
    <row r="113" spans="1:7">
      <c r="A113" s="43"/>
      <c r="B113" s="51"/>
      <c r="C113" s="37"/>
      <c r="D113" s="37"/>
      <c r="E113" s="37"/>
      <c r="F113" s="37"/>
      <c r="G113" s="47"/>
    </row>
    <row r="114" spans="1:7">
      <c r="A114" s="43"/>
      <c r="B114" s="51"/>
      <c r="C114" s="46"/>
      <c r="D114" s="46"/>
      <c r="E114" s="46"/>
      <c r="F114" s="46"/>
      <c r="G114" s="47"/>
    </row>
    <row r="115" spans="1:7">
      <c r="A115" s="141"/>
      <c r="B115" s="141"/>
      <c r="C115" s="37"/>
      <c r="D115" s="37"/>
      <c r="E115" s="37"/>
      <c r="F115" s="37"/>
      <c r="G115" s="47"/>
    </row>
    <row r="116" spans="1:7">
      <c r="A116" s="143"/>
      <c r="B116" s="143"/>
      <c r="C116" s="37"/>
      <c r="D116" s="37"/>
      <c r="E116" s="37"/>
      <c r="F116" s="37"/>
      <c r="G116" s="56"/>
    </row>
    <row r="117" spans="1:7">
      <c r="A117" s="36"/>
      <c r="B117" s="45"/>
      <c r="C117" s="37"/>
      <c r="D117" s="37"/>
      <c r="E117" s="37"/>
      <c r="F117" s="37"/>
      <c r="G117" s="56"/>
    </row>
    <row r="118" spans="1:7">
      <c r="A118" s="36"/>
      <c r="B118" s="45"/>
      <c r="C118" s="37"/>
      <c r="D118" s="37"/>
      <c r="E118" s="37"/>
      <c r="F118" s="37"/>
      <c r="G118" s="56"/>
    </row>
    <row r="119" spans="1:7">
      <c r="A119" s="36"/>
      <c r="B119" s="45"/>
      <c r="C119" s="142"/>
      <c r="D119" s="142"/>
      <c r="E119" s="142"/>
      <c r="F119" s="142"/>
      <c r="G119" s="35"/>
    </row>
    <row r="120" spans="1:7">
      <c r="A120" s="36"/>
      <c r="B120" s="45"/>
      <c r="C120" s="142"/>
      <c r="D120" s="142"/>
      <c r="E120" s="142"/>
      <c r="F120" s="142"/>
      <c r="G120" s="35"/>
    </row>
    <row r="121" spans="1:7">
      <c r="A121" s="36"/>
      <c r="B121" s="45"/>
      <c r="C121" s="37"/>
      <c r="D121" s="37"/>
      <c r="E121" s="37"/>
      <c r="F121" s="37"/>
      <c r="G121" s="35"/>
    </row>
    <row r="122" spans="1:7">
      <c r="A122" s="36"/>
      <c r="B122" s="45"/>
      <c r="C122" s="37"/>
      <c r="D122" s="37"/>
      <c r="E122" s="37"/>
      <c r="F122" s="37"/>
      <c r="G122" s="35"/>
    </row>
    <row r="123" spans="1:7">
      <c r="A123" s="36"/>
      <c r="B123" s="45"/>
      <c r="C123" s="144"/>
      <c r="D123" s="144"/>
      <c r="E123" s="144"/>
      <c r="F123" s="144"/>
      <c r="G123" s="35"/>
    </row>
    <row r="124" spans="1:7">
      <c r="A124" s="36"/>
      <c r="B124" s="45"/>
      <c r="C124" s="142"/>
      <c r="D124" s="142"/>
      <c r="E124" s="142"/>
      <c r="F124" s="142"/>
      <c r="G124" s="35"/>
    </row>
    <row r="125" spans="1:7">
      <c r="A125" s="57"/>
      <c r="B125" s="58"/>
      <c r="C125" s="59"/>
      <c r="D125" s="59"/>
      <c r="E125" s="59"/>
      <c r="F125" s="59"/>
      <c r="G125" s="35"/>
    </row>
    <row r="130" spans="3:4">
      <c r="C130" s="60"/>
      <c r="D130" s="60"/>
    </row>
  </sheetData>
  <mergeCells count="27">
    <mergeCell ref="C124:F124"/>
    <mergeCell ref="A112:B112"/>
    <mergeCell ref="A115:B115"/>
    <mergeCell ref="A116:B116"/>
    <mergeCell ref="C119:F119"/>
    <mergeCell ref="C120:F120"/>
    <mergeCell ref="C123:F123"/>
    <mergeCell ref="A109:B109"/>
    <mergeCell ref="I27:K27"/>
    <mergeCell ref="C36:F36"/>
    <mergeCell ref="C39:F39"/>
    <mergeCell ref="C40:F40"/>
    <mergeCell ref="A73:B73"/>
    <mergeCell ref="A83:B83"/>
    <mergeCell ref="A92:B92"/>
    <mergeCell ref="A95:B95"/>
    <mergeCell ref="A98:B98"/>
    <mergeCell ref="A101:B101"/>
    <mergeCell ref="A106:B106"/>
    <mergeCell ref="A19:K19"/>
    <mergeCell ref="I22:K22"/>
    <mergeCell ref="I23:K23"/>
    <mergeCell ref="I26:K26"/>
    <mergeCell ref="A1:K1"/>
    <mergeCell ref="A2:K2"/>
    <mergeCell ref="A5:A18"/>
    <mergeCell ref="B5:B18"/>
  </mergeCells>
  <printOptions horizontalCentered="1"/>
  <pageMargins left="0.7" right="0.7" top="0.75" bottom="0.75" header="0.3" footer="0.3"/>
  <pageSetup paperSize="9" scale="51" fitToHeight="0" orientation="landscape" r:id="rId1"/>
  <rowBreaks count="4" manualBreakCount="4">
    <brk id="8" max="10" man="1"/>
    <brk id="13" max="10" man="1"/>
    <brk id="19" max="10" man="1"/>
    <brk id="37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topLeftCell="A3" zoomScaleNormal="100" zoomScaleSheetLayoutView="100" workbookViewId="0">
      <selection activeCell="C22" sqref="C22"/>
    </sheetView>
  </sheetViews>
  <sheetFormatPr defaultColWidth="8.7265625" defaultRowHeight="15.5"/>
  <cols>
    <col min="1" max="1" width="4.26953125" style="94" customWidth="1"/>
    <col min="2" max="2" width="48.26953125" style="94" customWidth="1"/>
    <col min="3" max="3" width="24.26953125" style="94" customWidth="1"/>
    <col min="4" max="16384" width="8.7265625" style="94"/>
  </cols>
  <sheetData>
    <row r="1" spans="1:3" ht="37.5" customHeight="1">
      <c r="A1" s="145" t="s">
        <v>237</v>
      </c>
      <c r="B1" s="145"/>
      <c r="C1" s="145"/>
    </row>
    <row r="3" spans="1:3">
      <c r="A3" s="61">
        <v>1</v>
      </c>
      <c r="B3" s="61" t="s">
        <v>236</v>
      </c>
    </row>
    <row r="4" spans="1:3">
      <c r="A4" s="61">
        <v>3</v>
      </c>
      <c r="B4" s="61" t="s">
        <v>206</v>
      </c>
    </row>
    <row r="6" spans="1:3">
      <c r="A6" s="97" t="s">
        <v>235</v>
      </c>
      <c r="B6" s="97" t="s">
        <v>238</v>
      </c>
      <c r="C6" s="97" t="s">
        <v>233</v>
      </c>
    </row>
    <row r="7" spans="1:3">
      <c r="A7" s="99">
        <v>1</v>
      </c>
      <c r="B7" s="9" t="s">
        <v>26</v>
      </c>
      <c r="C7" s="11">
        <v>52000000</v>
      </c>
    </row>
    <row r="8" spans="1:3">
      <c r="A8" s="99">
        <v>2</v>
      </c>
      <c r="B8" s="9" t="s">
        <v>37</v>
      </c>
      <c r="C8" s="11">
        <v>57308250</v>
      </c>
    </row>
    <row r="9" spans="1:3">
      <c r="A9" s="99">
        <v>3</v>
      </c>
      <c r="B9" s="9" t="s">
        <v>52</v>
      </c>
      <c r="C9" s="11">
        <v>30600000</v>
      </c>
    </row>
    <row r="10" spans="1:3">
      <c r="A10" s="99">
        <v>4</v>
      </c>
      <c r="B10" s="8" t="s">
        <v>65</v>
      </c>
      <c r="C10" s="15">
        <v>68254109</v>
      </c>
    </row>
    <row r="11" spans="1:3">
      <c r="A11" s="99">
        <v>5</v>
      </c>
      <c r="B11" s="9" t="s">
        <v>79</v>
      </c>
      <c r="C11" s="11">
        <v>60000000</v>
      </c>
    </row>
    <row r="12" spans="1:3">
      <c r="A12" s="99">
        <v>6</v>
      </c>
      <c r="B12" s="9" t="s">
        <v>93</v>
      </c>
      <c r="C12" s="11">
        <v>12580000</v>
      </c>
    </row>
    <row r="13" spans="1:3">
      <c r="A13" s="99">
        <v>7</v>
      </c>
      <c r="B13" s="9" t="s">
        <v>105</v>
      </c>
      <c r="C13" s="11">
        <v>86900000</v>
      </c>
    </row>
    <row r="14" spans="1:3">
      <c r="A14" s="99">
        <v>8</v>
      </c>
      <c r="B14" s="9" t="s">
        <v>136</v>
      </c>
      <c r="C14" s="11">
        <v>31959000</v>
      </c>
    </row>
    <row r="15" spans="1:3">
      <c r="A15" s="99">
        <v>9</v>
      </c>
      <c r="B15" s="9" t="s">
        <v>123</v>
      </c>
      <c r="C15" s="11">
        <v>38307500</v>
      </c>
    </row>
    <row r="16" spans="1:3">
      <c r="A16" s="99">
        <v>10</v>
      </c>
      <c r="B16" s="9" t="s">
        <v>147</v>
      </c>
      <c r="C16" s="11">
        <v>130982000</v>
      </c>
    </row>
    <row r="17" spans="1:8">
      <c r="A17" s="99">
        <v>11</v>
      </c>
      <c r="B17" s="9" t="s">
        <v>93</v>
      </c>
      <c r="C17" s="11">
        <v>48818000</v>
      </c>
      <c r="H17" s="9"/>
    </row>
    <row r="18" spans="1:8">
      <c r="A18" s="99">
        <v>12</v>
      </c>
      <c r="B18" s="21" t="s">
        <v>166</v>
      </c>
      <c r="C18" s="11">
        <v>30000000</v>
      </c>
      <c r="H18" s="9"/>
    </row>
    <row r="19" spans="1:8">
      <c r="A19" s="99">
        <v>13</v>
      </c>
      <c r="B19" s="21" t="s">
        <v>166</v>
      </c>
      <c r="C19" s="11">
        <v>17500000</v>
      </c>
    </row>
    <row r="20" spans="1:8">
      <c r="A20" s="99">
        <v>14</v>
      </c>
      <c r="B20" s="21" t="s">
        <v>166</v>
      </c>
      <c r="C20" s="11">
        <v>20000000</v>
      </c>
      <c r="H20" s="9"/>
    </row>
    <row r="21" spans="1:8">
      <c r="A21" s="96"/>
      <c r="B21" s="96"/>
      <c r="C21" s="96"/>
      <c r="H21" s="9"/>
    </row>
    <row r="22" spans="1:8">
      <c r="A22" s="96"/>
      <c r="B22" s="98" t="s">
        <v>227</v>
      </c>
      <c r="C22" s="95">
        <f>AVERAGE(C7:C20)</f>
        <v>48943489.928571425</v>
      </c>
      <c r="D22" s="9"/>
    </row>
    <row r="23" spans="1:8">
      <c r="D23" s="9"/>
    </row>
    <row r="24" spans="1:8">
      <c r="D24" s="8"/>
    </row>
    <row r="25" spans="1:8">
      <c r="D25" s="9"/>
    </row>
    <row r="26" spans="1:8">
      <c r="D26" s="9"/>
    </row>
    <row r="27" spans="1:8">
      <c r="D27" s="9"/>
    </row>
    <row r="28" spans="1:8">
      <c r="D28" s="9"/>
    </row>
    <row r="29" spans="1:8">
      <c r="D29" s="9"/>
    </row>
    <row r="30" spans="1:8">
      <c r="D30" s="9"/>
    </row>
    <row r="31" spans="1:8">
      <c r="D31" s="9"/>
    </row>
    <row r="32" spans="1:8">
      <c r="D32" s="21"/>
    </row>
    <row r="33" spans="4:4">
      <c r="D33" s="21"/>
    </row>
    <row r="34" spans="4:4">
      <c r="D34" s="21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5"/>
  <sheetViews>
    <sheetView view="pageBreakPreview" topLeftCell="A8" zoomScaleNormal="85" zoomScaleSheetLayoutView="100" workbookViewId="0">
      <selection activeCell="H23" sqref="H23"/>
    </sheetView>
  </sheetViews>
  <sheetFormatPr defaultColWidth="8.7265625" defaultRowHeight="14"/>
  <cols>
    <col min="1" max="1" width="3.7265625" style="61" customWidth="1"/>
    <col min="2" max="2" width="5.453125" style="61" hidden="1" customWidth="1"/>
    <col min="3" max="3" width="30.26953125" style="61" customWidth="1"/>
    <col min="4" max="4" width="7.7265625" style="61" customWidth="1"/>
    <col min="5" max="5" width="8.26953125" style="61" customWidth="1"/>
    <col min="6" max="6" width="6.453125" style="61" customWidth="1"/>
    <col min="7" max="7" width="7.54296875" style="61" customWidth="1"/>
    <col min="8" max="8" width="12.26953125" style="61" customWidth="1"/>
    <col min="9" max="9" width="18.54296875" style="61" customWidth="1"/>
    <col min="10" max="16384" width="8.7265625" style="61"/>
  </cols>
  <sheetData>
    <row r="1" spans="1:8" ht="15.5">
      <c r="A1" s="149" t="s">
        <v>197</v>
      </c>
      <c r="B1" s="149"/>
      <c r="C1" s="149"/>
      <c r="D1" s="149"/>
      <c r="E1" s="149"/>
      <c r="F1" s="149"/>
      <c r="G1" s="149"/>
      <c r="H1" s="149"/>
    </row>
    <row r="2" spans="1:8" ht="18">
      <c r="A2" s="62"/>
      <c r="B2" s="62"/>
      <c r="C2" s="62" t="s">
        <v>198</v>
      </c>
      <c r="D2" s="62"/>
      <c r="E2" s="62"/>
      <c r="F2" s="62"/>
      <c r="G2" s="62"/>
      <c r="H2" s="62"/>
    </row>
    <row r="3" spans="1:8" ht="36.75" customHeight="1">
      <c r="A3" s="61">
        <v>1</v>
      </c>
      <c r="C3" s="61" t="s">
        <v>199</v>
      </c>
      <c r="D3" s="150" t="s">
        <v>160</v>
      </c>
      <c r="E3" s="150"/>
      <c r="F3" s="150"/>
      <c r="G3" s="150"/>
    </row>
    <row r="4" spans="1:8" ht="30.75" customHeight="1">
      <c r="A4" s="61">
        <v>2</v>
      </c>
      <c r="C4" s="61" t="s">
        <v>201</v>
      </c>
      <c r="D4" s="151" t="s">
        <v>166</v>
      </c>
      <c r="E4" s="151"/>
      <c r="F4" s="151"/>
      <c r="G4" s="151"/>
    </row>
    <row r="5" spans="1:8" ht="50.25" customHeight="1">
      <c r="A5" s="61">
        <v>3</v>
      </c>
      <c r="C5" s="61" t="s">
        <v>202</v>
      </c>
      <c r="D5" s="151" t="s">
        <v>179</v>
      </c>
      <c r="E5" s="151"/>
      <c r="F5" s="151"/>
      <c r="G5" s="151"/>
    </row>
    <row r="6" spans="1:8" ht="16.5" customHeight="1">
      <c r="A6" s="61">
        <v>4</v>
      </c>
      <c r="C6" s="61" t="s">
        <v>203</v>
      </c>
      <c r="D6" s="151"/>
      <c r="E6" s="151"/>
      <c r="F6" s="151"/>
      <c r="G6" s="151"/>
    </row>
    <row r="7" spans="1:8">
      <c r="A7" s="61">
        <v>5</v>
      </c>
      <c r="C7" s="61" t="s">
        <v>204</v>
      </c>
      <c r="D7" s="148"/>
      <c r="E7" s="148"/>
      <c r="F7" s="148"/>
      <c r="G7" s="148"/>
      <c r="H7" s="63"/>
    </row>
    <row r="8" spans="1:8">
      <c r="A8" s="61">
        <v>6</v>
      </c>
      <c r="C8" s="61" t="s">
        <v>205</v>
      </c>
      <c r="D8" s="148">
        <v>20000000</v>
      </c>
      <c r="E8" s="148"/>
      <c r="F8" s="148"/>
      <c r="G8" s="148"/>
      <c r="H8" s="63"/>
    </row>
    <row r="9" spans="1:8">
      <c r="A9" s="61">
        <v>7</v>
      </c>
      <c r="C9" s="61" t="s">
        <v>206</v>
      </c>
      <c r="D9" s="152">
        <v>2021</v>
      </c>
      <c r="E9" s="152"/>
      <c r="F9" s="152"/>
      <c r="G9" s="152"/>
      <c r="H9" s="64"/>
    </row>
    <row r="10" spans="1:8">
      <c r="A10" s="61">
        <v>8</v>
      </c>
      <c r="C10" s="61" t="s">
        <v>207</v>
      </c>
      <c r="D10" s="153">
        <v>44446</v>
      </c>
      <c r="E10" s="153"/>
      <c r="F10" s="153"/>
      <c r="G10" s="153"/>
      <c r="H10" s="64"/>
    </row>
    <row r="11" spans="1:8">
      <c r="A11" s="61">
        <v>9</v>
      </c>
      <c r="C11" s="61" t="s">
        <v>208</v>
      </c>
      <c r="D11" s="146">
        <v>44446</v>
      </c>
      <c r="E11" s="147"/>
      <c r="F11" s="147"/>
      <c r="G11" s="147"/>
      <c r="H11" s="64"/>
    </row>
    <row r="12" spans="1:8">
      <c r="A12" s="61">
        <v>10</v>
      </c>
      <c r="C12" s="61" t="s">
        <v>209</v>
      </c>
      <c r="D12" s="146">
        <v>44446</v>
      </c>
      <c r="E12" s="147"/>
      <c r="F12" s="147"/>
      <c r="G12" s="147"/>
      <c r="H12" s="64"/>
    </row>
    <row r="13" spans="1:8">
      <c r="A13" s="61">
        <v>11</v>
      </c>
      <c r="C13" s="61" t="s">
        <v>210</v>
      </c>
      <c r="D13" s="146">
        <v>44446</v>
      </c>
      <c r="E13" s="147"/>
      <c r="F13" s="147"/>
      <c r="G13" s="147"/>
      <c r="H13" s="64"/>
    </row>
    <row r="14" spans="1:8" ht="14.5" thickBot="1"/>
    <row r="15" spans="1:8" s="66" customFormat="1">
      <c r="A15" s="155" t="s">
        <v>0</v>
      </c>
      <c r="B15" s="157" t="s">
        <v>211</v>
      </c>
      <c r="C15" s="159"/>
      <c r="D15" s="157" t="s">
        <v>211</v>
      </c>
      <c r="E15" s="159"/>
      <c r="F15" s="159"/>
      <c r="G15" s="159"/>
      <c r="H15" s="65" t="s">
        <v>212</v>
      </c>
    </row>
    <row r="16" spans="1:8" s="66" customFormat="1" ht="25">
      <c r="A16" s="156"/>
      <c r="B16" s="158"/>
      <c r="C16" s="160"/>
      <c r="D16" s="158"/>
      <c r="E16" s="67" t="s">
        <v>213</v>
      </c>
      <c r="F16" s="67" t="s">
        <v>214</v>
      </c>
      <c r="G16" s="68" t="s">
        <v>215</v>
      </c>
      <c r="H16" s="164" t="s">
        <v>216</v>
      </c>
    </row>
    <row r="17" spans="1:9" s="66" customFormat="1">
      <c r="A17" s="156"/>
      <c r="B17" s="158"/>
      <c r="C17" s="160"/>
      <c r="D17" s="158"/>
      <c r="E17" s="69">
        <v>1</v>
      </c>
      <c r="F17" s="69">
        <v>2</v>
      </c>
      <c r="G17" s="69">
        <v>3</v>
      </c>
      <c r="H17" s="164"/>
    </row>
    <row r="18" spans="1:9">
      <c r="A18" s="70">
        <v>1</v>
      </c>
      <c r="B18" s="71">
        <v>20</v>
      </c>
      <c r="C18" s="72" t="s">
        <v>217</v>
      </c>
      <c r="D18" s="73">
        <v>30</v>
      </c>
      <c r="E18" s="73"/>
      <c r="F18" s="73">
        <v>2</v>
      </c>
      <c r="G18" s="73"/>
      <c r="H18" s="74">
        <f>D18*(SUM(E18:G18)/3)</f>
        <v>20</v>
      </c>
      <c r="I18" s="61">
        <f>SUM(D18:D21)</f>
        <v>100</v>
      </c>
    </row>
    <row r="19" spans="1:9">
      <c r="A19" s="70">
        <v>2</v>
      </c>
      <c r="B19" s="71"/>
      <c r="C19" s="72" t="s">
        <v>218</v>
      </c>
      <c r="D19" s="73">
        <v>20</v>
      </c>
      <c r="E19" s="73"/>
      <c r="F19" s="73">
        <v>2</v>
      </c>
      <c r="G19" s="73"/>
      <c r="H19" s="74">
        <f>D19*(SUM(E19:G19)/3)</f>
        <v>13.333333333333332</v>
      </c>
    </row>
    <row r="20" spans="1:9">
      <c r="A20" s="70">
        <v>3</v>
      </c>
      <c r="B20" s="71"/>
      <c r="C20" s="72" t="s">
        <v>219</v>
      </c>
      <c r="D20" s="73">
        <v>30</v>
      </c>
      <c r="E20" s="73"/>
      <c r="F20" s="73">
        <v>2</v>
      </c>
      <c r="G20" s="73"/>
      <c r="H20" s="74">
        <f t="shared" ref="H20" si="0">D20*(SUM(E20:G20)/3)</f>
        <v>20</v>
      </c>
    </row>
    <row r="21" spans="1:9" ht="14.5" thickBot="1">
      <c r="A21" s="70">
        <v>4</v>
      </c>
      <c r="B21" s="71"/>
      <c r="C21" s="72" t="s">
        <v>220</v>
      </c>
      <c r="D21" s="73">
        <v>20</v>
      </c>
      <c r="E21" s="73"/>
      <c r="F21" s="73">
        <v>2</v>
      </c>
      <c r="G21" s="73"/>
      <c r="H21" s="74">
        <f>D21*(SUM(E21:G21)/3)</f>
        <v>13.333333333333332</v>
      </c>
    </row>
    <row r="22" spans="1:9" ht="14.5" thickBot="1">
      <c r="A22" s="75"/>
      <c r="B22" s="69">
        <f>SUM(B18:B21)</f>
        <v>20</v>
      </c>
      <c r="C22" s="69"/>
      <c r="D22" s="69">
        <f>SUM(D18:D21)</f>
        <v>100</v>
      </c>
      <c r="E22" s="69"/>
      <c r="F22" s="69"/>
      <c r="G22" s="69"/>
      <c r="H22" s="76">
        <f>SUM(H18:H21)</f>
        <v>66.666666666666657</v>
      </c>
      <c r="I22" s="77">
        <f>SUM(I18:I21)</f>
        <v>100</v>
      </c>
    </row>
    <row r="23" spans="1:9" ht="18.5" thickBot="1">
      <c r="A23" s="161" t="s">
        <v>221</v>
      </c>
      <c r="B23" s="162"/>
      <c r="C23" s="162"/>
      <c r="D23" s="162"/>
      <c r="E23" s="162"/>
      <c r="F23" s="162"/>
      <c r="G23" s="162"/>
      <c r="H23" s="78">
        <f>(H22/100)*3</f>
        <v>1.9999999999999996</v>
      </c>
    </row>
    <row r="24" spans="1:9" ht="18.5" thickBot="1">
      <c r="A24" s="79"/>
      <c r="B24" s="80"/>
      <c r="C24" s="80"/>
      <c r="D24" s="80"/>
      <c r="E24" s="80"/>
      <c r="F24" s="80"/>
      <c r="G24" s="80"/>
      <c r="H24" s="81" t="s">
        <v>240</v>
      </c>
    </row>
    <row r="25" spans="1:9">
      <c r="A25" s="82" t="s">
        <v>223</v>
      </c>
      <c r="B25" s="82"/>
      <c r="C25" s="82"/>
      <c r="D25" s="83"/>
      <c r="E25" s="83"/>
      <c r="F25" s="83"/>
      <c r="G25" s="83"/>
      <c r="H25" s="83"/>
    </row>
    <row r="26" spans="1:9">
      <c r="A26" s="84" t="s">
        <v>224</v>
      </c>
      <c r="B26" s="85"/>
      <c r="C26" s="85"/>
      <c r="D26" s="86"/>
      <c r="E26" s="86"/>
      <c r="F26" s="86"/>
      <c r="G26" s="86"/>
      <c r="H26" s="87"/>
    </row>
    <row r="27" spans="1:9">
      <c r="A27" s="84" t="s">
        <v>225</v>
      </c>
      <c r="B27" s="88"/>
      <c r="C27" s="88"/>
      <c r="D27" s="89"/>
      <c r="E27" s="90"/>
      <c r="F27" s="90"/>
      <c r="G27" s="90"/>
      <c r="H27" s="89"/>
    </row>
    <row r="28" spans="1:9">
      <c r="A28" s="91"/>
      <c r="D28" s="89"/>
      <c r="E28" s="92"/>
      <c r="F28" s="92"/>
      <c r="G28" s="92"/>
      <c r="H28" s="89"/>
    </row>
    <row r="29" spans="1:9">
      <c r="A29" s="163"/>
      <c r="B29" s="163"/>
      <c r="C29" s="163"/>
      <c r="D29" s="163" t="s">
        <v>226</v>
      </c>
      <c r="E29" s="163"/>
      <c r="F29" s="163"/>
      <c r="G29" s="163"/>
      <c r="H29" s="163"/>
    </row>
    <row r="30" spans="1:9">
      <c r="A30" s="163"/>
      <c r="B30" s="163"/>
      <c r="C30" s="163"/>
      <c r="E30" s="163"/>
      <c r="F30" s="163"/>
      <c r="G30" s="163"/>
      <c r="H30" s="89"/>
    </row>
    <row r="34" spans="1:8">
      <c r="D34" s="64"/>
      <c r="E34" s="64"/>
      <c r="F34" s="64"/>
      <c r="G34" s="64"/>
      <c r="H34" s="64"/>
    </row>
    <row r="35" spans="1:8">
      <c r="A35" s="154"/>
      <c r="B35" s="154"/>
      <c r="C35" s="154"/>
      <c r="E35" s="93"/>
      <c r="F35" s="93"/>
      <c r="G35" s="93"/>
    </row>
  </sheetData>
  <mergeCells count="24">
    <mergeCell ref="A35:C35"/>
    <mergeCell ref="A15:A17"/>
    <mergeCell ref="B15:B17"/>
    <mergeCell ref="C15:C17"/>
    <mergeCell ref="D15:D17"/>
    <mergeCell ref="A23:G23"/>
    <mergeCell ref="A29:C29"/>
    <mergeCell ref="D29:H29"/>
    <mergeCell ref="A30:C30"/>
    <mergeCell ref="E30:G30"/>
    <mergeCell ref="E15:G15"/>
    <mergeCell ref="H16:H17"/>
    <mergeCell ref="D13:G13"/>
    <mergeCell ref="D7:G7"/>
    <mergeCell ref="A1:H1"/>
    <mergeCell ref="D3:G3"/>
    <mergeCell ref="D4:G4"/>
    <mergeCell ref="D5:G5"/>
    <mergeCell ref="D6:G6"/>
    <mergeCell ref="D8:G8"/>
    <mergeCell ref="D9:G9"/>
    <mergeCell ref="D10:G10"/>
    <mergeCell ref="D11:G11"/>
    <mergeCell ref="D12:G12"/>
  </mergeCells>
  <pageMargins left="0.7" right="0.7" top="0.75" bottom="0.75" header="0.3" footer="0.3"/>
  <pageSetup paperSize="9" scale="77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5"/>
  <sheetViews>
    <sheetView view="pageBreakPreview" topLeftCell="A6" zoomScaleNormal="85" zoomScaleSheetLayoutView="100" workbookViewId="0">
      <selection activeCell="H25" sqref="H25"/>
    </sheetView>
  </sheetViews>
  <sheetFormatPr defaultColWidth="8.7265625" defaultRowHeight="14"/>
  <cols>
    <col min="1" max="1" width="3.7265625" style="61" customWidth="1"/>
    <col min="2" max="2" width="5.453125" style="61" hidden="1" customWidth="1"/>
    <col min="3" max="3" width="30.26953125" style="61" customWidth="1"/>
    <col min="4" max="4" width="7.7265625" style="61" customWidth="1"/>
    <col min="5" max="5" width="8.26953125" style="61" customWidth="1"/>
    <col min="6" max="6" width="6.453125" style="61" customWidth="1"/>
    <col min="7" max="7" width="7.54296875" style="61" customWidth="1"/>
    <col min="8" max="8" width="12.26953125" style="61" customWidth="1"/>
    <col min="9" max="9" width="18.54296875" style="61" customWidth="1"/>
    <col min="10" max="16384" width="8.7265625" style="61"/>
  </cols>
  <sheetData>
    <row r="1" spans="1:8" ht="15.5">
      <c r="A1" s="149" t="s">
        <v>197</v>
      </c>
      <c r="B1" s="149"/>
      <c r="C1" s="149"/>
      <c r="D1" s="149"/>
      <c r="E1" s="149"/>
      <c r="F1" s="149"/>
      <c r="G1" s="149"/>
      <c r="H1" s="149"/>
    </row>
    <row r="2" spans="1:8" ht="18">
      <c r="A2" s="62"/>
      <c r="B2" s="62"/>
      <c r="C2" s="62" t="s">
        <v>198</v>
      </c>
      <c r="D2" s="62"/>
      <c r="E2" s="62"/>
      <c r="F2" s="62"/>
      <c r="G2" s="62"/>
      <c r="H2" s="62"/>
    </row>
    <row r="3" spans="1:8" ht="36.75" customHeight="1">
      <c r="A3" s="61">
        <v>1</v>
      </c>
      <c r="C3" s="61" t="s">
        <v>199</v>
      </c>
      <c r="D3" s="150" t="s">
        <v>160</v>
      </c>
      <c r="E3" s="150"/>
      <c r="F3" s="150"/>
      <c r="G3" s="150"/>
    </row>
    <row r="4" spans="1:8" ht="30.75" customHeight="1">
      <c r="A4" s="61">
        <v>2</v>
      </c>
      <c r="C4" s="61" t="s">
        <v>201</v>
      </c>
      <c r="D4" s="151" t="s">
        <v>166</v>
      </c>
      <c r="E4" s="151"/>
      <c r="F4" s="151"/>
      <c r="G4" s="151"/>
    </row>
    <row r="5" spans="1:8" ht="50.25" customHeight="1">
      <c r="A5" s="61">
        <v>3</v>
      </c>
      <c r="C5" s="61" t="s">
        <v>202</v>
      </c>
      <c r="D5" s="151" t="s">
        <v>179</v>
      </c>
      <c r="E5" s="151"/>
      <c r="F5" s="151"/>
      <c r="G5" s="151"/>
    </row>
    <row r="6" spans="1:8" ht="16.5" customHeight="1">
      <c r="A6" s="61">
        <v>4</v>
      </c>
      <c r="C6" s="61" t="s">
        <v>203</v>
      </c>
      <c r="D6" s="151"/>
      <c r="E6" s="151"/>
      <c r="F6" s="151"/>
      <c r="G6" s="151"/>
    </row>
    <row r="7" spans="1:8">
      <c r="A7" s="61">
        <v>5</v>
      </c>
      <c r="C7" s="61" t="s">
        <v>204</v>
      </c>
      <c r="D7" s="148"/>
      <c r="E7" s="148"/>
      <c r="F7" s="148"/>
      <c r="G7" s="148"/>
      <c r="H7" s="63"/>
    </row>
    <row r="8" spans="1:8">
      <c r="A8" s="61">
        <v>6</v>
      </c>
      <c r="C8" s="61" t="s">
        <v>205</v>
      </c>
      <c r="D8" s="148">
        <v>17500000</v>
      </c>
      <c r="E8" s="148"/>
      <c r="F8" s="148"/>
      <c r="G8" s="148"/>
      <c r="H8" s="63"/>
    </row>
    <row r="9" spans="1:8">
      <c r="A9" s="61">
        <v>7</v>
      </c>
      <c r="C9" s="61" t="s">
        <v>206</v>
      </c>
      <c r="D9" s="152">
        <v>2021</v>
      </c>
      <c r="E9" s="152"/>
      <c r="F9" s="152"/>
      <c r="G9" s="152"/>
      <c r="H9" s="64"/>
    </row>
    <row r="10" spans="1:8">
      <c r="A10" s="61">
        <v>8</v>
      </c>
      <c r="C10" s="61" t="s">
        <v>207</v>
      </c>
      <c r="D10" s="153" t="s">
        <v>172</v>
      </c>
      <c r="E10" s="153"/>
      <c r="F10" s="153"/>
      <c r="G10" s="153"/>
      <c r="H10" s="64"/>
    </row>
    <row r="11" spans="1:8">
      <c r="A11" s="61">
        <v>9</v>
      </c>
      <c r="C11" s="61" t="s">
        <v>208</v>
      </c>
      <c r="D11" s="165" t="s">
        <v>173</v>
      </c>
      <c r="E11" s="166"/>
      <c r="F11" s="166"/>
      <c r="G11" s="166"/>
      <c r="H11" s="64"/>
    </row>
    <row r="12" spans="1:8">
      <c r="A12" s="61">
        <v>10</v>
      </c>
      <c r="C12" s="61" t="s">
        <v>209</v>
      </c>
      <c r="D12" s="153" t="s">
        <v>172</v>
      </c>
      <c r="E12" s="153"/>
      <c r="F12" s="153"/>
      <c r="G12" s="153"/>
      <c r="H12" s="64"/>
    </row>
    <row r="13" spans="1:8">
      <c r="A13" s="61">
        <v>11</v>
      </c>
      <c r="C13" s="61" t="s">
        <v>210</v>
      </c>
      <c r="D13" s="153" t="s">
        <v>172</v>
      </c>
      <c r="E13" s="153"/>
      <c r="F13" s="153"/>
      <c r="G13" s="153"/>
      <c r="H13" s="64"/>
    </row>
    <row r="14" spans="1:8" ht="14.5" thickBot="1"/>
    <row r="15" spans="1:8" s="66" customFormat="1">
      <c r="A15" s="155" t="s">
        <v>0</v>
      </c>
      <c r="B15" s="157" t="s">
        <v>211</v>
      </c>
      <c r="C15" s="159"/>
      <c r="D15" s="157" t="s">
        <v>211</v>
      </c>
      <c r="E15" s="159"/>
      <c r="F15" s="159"/>
      <c r="G15" s="159"/>
      <c r="H15" s="65" t="s">
        <v>212</v>
      </c>
    </row>
    <row r="16" spans="1:8" s="66" customFormat="1" ht="25">
      <c r="A16" s="156"/>
      <c r="B16" s="158"/>
      <c r="C16" s="160"/>
      <c r="D16" s="158"/>
      <c r="E16" s="67" t="s">
        <v>213</v>
      </c>
      <c r="F16" s="67" t="s">
        <v>214</v>
      </c>
      <c r="G16" s="68" t="s">
        <v>215</v>
      </c>
      <c r="H16" s="164" t="s">
        <v>216</v>
      </c>
    </row>
    <row r="17" spans="1:9" s="66" customFormat="1">
      <c r="A17" s="156"/>
      <c r="B17" s="158"/>
      <c r="C17" s="160"/>
      <c r="D17" s="158"/>
      <c r="E17" s="69">
        <v>1</v>
      </c>
      <c r="F17" s="69">
        <v>2</v>
      </c>
      <c r="G17" s="69">
        <v>3</v>
      </c>
      <c r="H17" s="164"/>
    </row>
    <row r="18" spans="1:9">
      <c r="A18" s="70">
        <v>1</v>
      </c>
      <c r="B18" s="71">
        <v>20</v>
      </c>
      <c r="C18" s="72" t="s">
        <v>217</v>
      </c>
      <c r="D18" s="73">
        <v>30</v>
      </c>
      <c r="E18" s="73"/>
      <c r="F18" s="73">
        <v>2</v>
      </c>
      <c r="G18" s="73"/>
      <c r="H18" s="74">
        <f>D18*(SUM(E18:G18)/3)</f>
        <v>20</v>
      </c>
      <c r="I18" s="61">
        <f>SUM(D18:D21)</f>
        <v>100</v>
      </c>
    </row>
    <row r="19" spans="1:9">
      <c r="A19" s="70">
        <v>2</v>
      </c>
      <c r="B19" s="71"/>
      <c r="C19" s="72" t="s">
        <v>218</v>
      </c>
      <c r="D19" s="73">
        <v>20</v>
      </c>
      <c r="E19" s="73"/>
      <c r="F19" s="73">
        <v>2</v>
      </c>
      <c r="G19" s="73"/>
      <c r="H19" s="74">
        <f t="shared" ref="H19:H21" si="0">D19*(SUM(E19:G19)/3)</f>
        <v>13.333333333333332</v>
      </c>
    </row>
    <row r="20" spans="1:9">
      <c r="A20" s="70">
        <v>3</v>
      </c>
      <c r="B20" s="71"/>
      <c r="C20" s="72" t="s">
        <v>219</v>
      </c>
      <c r="D20" s="73">
        <v>30</v>
      </c>
      <c r="E20" s="73"/>
      <c r="F20" s="73">
        <v>2</v>
      </c>
      <c r="G20" s="73"/>
      <c r="H20" s="74">
        <f t="shared" si="0"/>
        <v>20</v>
      </c>
    </row>
    <row r="21" spans="1:9" ht="14.5" thickBot="1">
      <c r="A21" s="70">
        <v>4</v>
      </c>
      <c r="B21" s="71"/>
      <c r="C21" s="72" t="s">
        <v>220</v>
      </c>
      <c r="D21" s="73">
        <v>20</v>
      </c>
      <c r="E21" s="73"/>
      <c r="F21" s="73">
        <v>2</v>
      </c>
      <c r="G21" s="73"/>
      <c r="H21" s="74">
        <f t="shared" si="0"/>
        <v>13.333333333333332</v>
      </c>
    </row>
    <row r="22" spans="1:9" ht="14.5" thickBot="1">
      <c r="A22" s="75"/>
      <c r="B22" s="69">
        <f>SUM(B18:B21)</f>
        <v>20</v>
      </c>
      <c r="C22" s="69"/>
      <c r="D22" s="69">
        <f>SUM(D18:D21)</f>
        <v>100</v>
      </c>
      <c r="E22" s="69"/>
      <c r="F22" s="69"/>
      <c r="G22" s="69"/>
      <c r="H22" s="76">
        <f>SUM(H18:H21)</f>
        <v>66.666666666666657</v>
      </c>
      <c r="I22" s="77">
        <f>SUM(I18:I21)</f>
        <v>100</v>
      </c>
    </row>
    <row r="23" spans="1:9" ht="18.5" thickBot="1">
      <c r="A23" s="161" t="s">
        <v>221</v>
      </c>
      <c r="B23" s="162"/>
      <c r="C23" s="162"/>
      <c r="D23" s="162"/>
      <c r="E23" s="162"/>
      <c r="F23" s="162"/>
      <c r="G23" s="162"/>
      <c r="H23" s="78">
        <f>(H22/100)*3</f>
        <v>1.9999999999999996</v>
      </c>
    </row>
    <row r="24" spans="1:9" ht="18.5" thickBot="1">
      <c r="A24" s="79"/>
      <c r="B24" s="80"/>
      <c r="C24" s="80"/>
      <c r="D24" s="80"/>
      <c r="E24" s="80"/>
      <c r="F24" s="80"/>
      <c r="G24" s="80"/>
      <c r="H24" s="81" t="s">
        <v>240</v>
      </c>
    </row>
    <row r="25" spans="1:9">
      <c r="A25" s="82" t="s">
        <v>223</v>
      </c>
      <c r="B25" s="82"/>
      <c r="C25" s="82"/>
      <c r="D25" s="83"/>
      <c r="E25" s="83"/>
      <c r="F25" s="83"/>
      <c r="G25" s="83"/>
      <c r="H25" s="83"/>
    </row>
    <row r="26" spans="1:9">
      <c r="A26" s="84" t="s">
        <v>224</v>
      </c>
      <c r="B26" s="85"/>
      <c r="C26" s="85"/>
      <c r="D26" s="86"/>
      <c r="E26" s="86"/>
      <c r="F26" s="86"/>
      <c r="G26" s="86"/>
      <c r="H26" s="87"/>
    </row>
    <row r="27" spans="1:9">
      <c r="A27" s="84" t="s">
        <v>225</v>
      </c>
      <c r="B27" s="88"/>
      <c r="C27" s="88"/>
      <c r="D27" s="89"/>
      <c r="E27" s="90"/>
      <c r="F27" s="90"/>
      <c r="G27" s="90"/>
      <c r="H27" s="89"/>
    </row>
    <row r="28" spans="1:9">
      <c r="A28" s="91"/>
      <c r="D28" s="89"/>
      <c r="E28" s="92"/>
      <c r="F28" s="92"/>
      <c r="G28" s="92"/>
      <c r="H28" s="89"/>
    </row>
    <row r="29" spans="1:9">
      <c r="A29" s="163"/>
      <c r="B29" s="163"/>
      <c r="C29" s="163"/>
      <c r="D29" s="163" t="s">
        <v>226</v>
      </c>
      <c r="E29" s="163"/>
      <c r="F29" s="163"/>
      <c r="G29" s="163"/>
      <c r="H29" s="163"/>
    </row>
    <row r="30" spans="1:9">
      <c r="A30" s="163"/>
      <c r="B30" s="163"/>
      <c r="C30" s="163"/>
      <c r="E30" s="163"/>
      <c r="F30" s="163"/>
      <c r="G30" s="163"/>
      <c r="H30" s="89"/>
    </row>
    <row r="34" spans="1:8">
      <c r="D34" s="64"/>
      <c r="E34" s="64"/>
      <c r="F34" s="64"/>
      <c r="G34" s="64"/>
      <c r="H34" s="64"/>
    </row>
    <row r="35" spans="1:8">
      <c r="A35" s="154"/>
      <c r="B35" s="154"/>
      <c r="C35" s="154"/>
      <c r="E35" s="93"/>
      <c r="F35" s="93"/>
      <c r="G35" s="93"/>
    </row>
  </sheetData>
  <mergeCells count="24">
    <mergeCell ref="A35:C35"/>
    <mergeCell ref="A15:A17"/>
    <mergeCell ref="B15:B17"/>
    <mergeCell ref="C15:C17"/>
    <mergeCell ref="D15:D17"/>
    <mergeCell ref="A23:G23"/>
    <mergeCell ref="A29:C29"/>
    <mergeCell ref="D29:H29"/>
    <mergeCell ref="A30:C30"/>
    <mergeCell ref="E30:G30"/>
    <mergeCell ref="E15:G15"/>
    <mergeCell ref="H16:H17"/>
    <mergeCell ref="D8:G8"/>
    <mergeCell ref="D9:G9"/>
    <mergeCell ref="D10:G10"/>
    <mergeCell ref="D11:G11"/>
    <mergeCell ref="D13:G13"/>
    <mergeCell ref="D12:G12"/>
    <mergeCell ref="D7:G7"/>
    <mergeCell ref="A1:H1"/>
    <mergeCell ref="D3:G3"/>
    <mergeCell ref="D4:G4"/>
    <mergeCell ref="D5:G5"/>
    <mergeCell ref="D6:G6"/>
  </mergeCells>
  <pageMargins left="0.7" right="0.7" top="0.75" bottom="0.75" header="0.3" footer="0.3"/>
  <pageSetup paperSize="9" scale="77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5"/>
  <sheetViews>
    <sheetView view="pageBreakPreview" topLeftCell="A6" zoomScaleNormal="85" zoomScaleSheetLayoutView="100" workbookViewId="0">
      <selection activeCell="G25" sqref="G25"/>
    </sheetView>
  </sheetViews>
  <sheetFormatPr defaultColWidth="8.7265625" defaultRowHeight="14"/>
  <cols>
    <col min="1" max="1" width="3.7265625" style="61" customWidth="1"/>
    <col min="2" max="2" width="5.453125" style="61" hidden="1" customWidth="1"/>
    <col min="3" max="3" width="30.26953125" style="61" customWidth="1"/>
    <col min="4" max="4" width="7.7265625" style="61" customWidth="1"/>
    <col min="5" max="5" width="8.26953125" style="61" customWidth="1"/>
    <col min="6" max="6" width="6.453125" style="61" customWidth="1"/>
    <col min="7" max="7" width="7.54296875" style="61" customWidth="1"/>
    <col min="8" max="8" width="12.26953125" style="61" customWidth="1"/>
    <col min="9" max="9" width="18.54296875" style="61" customWidth="1"/>
    <col min="10" max="16384" width="8.7265625" style="61"/>
  </cols>
  <sheetData>
    <row r="1" spans="1:8" ht="15.5">
      <c r="A1" s="149" t="s">
        <v>197</v>
      </c>
      <c r="B1" s="149"/>
      <c r="C1" s="149"/>
      <c r="D1" s="149"/>
      <c r="E1" s="149"/>
      <c r="F1" s="149"/>
      <c r="G1" s="149"/>
      <c r="H1" s="149"/>
    </row>
    <row r="2" spans="1:8" ht="18">
      <c r="A2" s="62"/>
      <c r="B2" s="62"/>
      <c r="C2" s="62" t="s">
        <v>198</v>
      </c>
      <c r="D2" s="62"/>
      <c r="E2" s="62"/>
      <c r="F2" s="62"/>
      <c r="G2" s="62"/>
      <c r="H2" s="62"/>
    </row>
    <row r="3" spans="1:8" ht="36.75" customHeight="1">
      <c r="A3" s="61">
        <v>1</v>
      </c>
      <c r="C3" s="61" t="s">
        <v>199</v>
      </c>
      <c r="D3" s="150" t="s">
        <v>160</v>
      </c>
      <c r="E3" s="150"/>
      <c r="F3" s="150"/>
      <c r="G3" s="150"/>
    </row>
    <row r="4" spans="1:8" ht="30.75" customHeight="1">
      <c r="A4" s="61">
        <v>2</v>
      </c>
      <c r="C4" s="61" t="s">
        <v>201</v>
      </c>
      <c r="D4" s="151" t="s">
        <v>166</v>
      </c>
      <c r="E4" s="151"/>
      <c r="F4" s="151"/>
      <c r="G4" s="151"/>
    </row>
    <row r="5" spans="1:8" ht="50.25" customHeight="1">
      <c r="A5" s="61">
        <v>3</v>
      </c>
      <c r="C5" s="61" t="s">
        <v>202</v>
      </c>
      <c r="D5" s="151" t="s">
        <v>167</v>
      </c>
      <c r="E5" s="151"/>
      <c r="F5" s="151"/>
      <c r="G5" s="151"/>
    </row>
    <row r="6" spans="1:8" ht="16.5" customHeight="1">
      <c r="A6" s="61">
        <v>4</v>
      </c>
      <c r="C6" s="61" t="s">
        <v>203</v>
      </c>
      <c r="D6" s="151"/>
      <c r="E6" s="151"/>
      <c r="F6" s="151"/>
      <c r="G6" s="151"/>
    </row>
    <row r="7" spans="1:8">
      <c r="A7" s="61">
        <v>5</v>
      </c>
      <c r="C7" s="61" t="s">
        <v>204</v>
      </c>
      <c r="D7" s="148"/>
      <c r="E7" s="148"/>
      <c r="F7" s="148"/>
      <c r="G7" s="148"/>
      <c r="H7" s="63"/>
    </row>
    <row r="8" spans="1:8">
      <c r="A8" s="61">
        <v>6</v>
      </c>
      <c r="C8" s="61" t="s">
        <v>205</v>
      </c>
      <c r="D8" s="148">
        <v>30000000</v>
      </c>
      <c r="E8" s="148"/>
      <c r="F8" s="148"/>
      <c r="G8" s="148"/>
      <c r="H8" s="63"/>
    </row>
    <row r="9" spans="1:8">
      <c r="A9" s="61">
        <v>7</v>
      </c>
      <c r="C9" s="61" t="s">
        <v>206</v>
      </c>
      <c r="D9" s="152">
        <v>2021</v>
      </c>
      <c r="E9" s="152"/>
      <c r="F9" s="152"/>
      <c r="G9" s="152"/>
      <c r="H9" s="64"/>
    </row>
    <row r="10" spans="1:8">
      <c r="A10" s="61">
        <v>8</v>
      </c>
      <c r="C10" s="61" t="s">
        <v>207</v>
      </c>
      <c r="D10" s="153" t="s">
        <v>159</v>
      </c>
      <c r="E10" s="153"/>
      <c r="F10" s="153"/>
      <c r="G10" s="153"/>
      <c r="H10" s="64"/>
    </row>
    <row r="11" spans="1:8">
      <c r="A11" s="61">
        <v>9</v>
      </c>
      <c r="C11" s="61" t="s">
        <v>208</v>
      </c>
      <c r="D11" s="165" t="s">
        <v>83</v>
      </c>
      <c r="E11" s="166"/>
      <c r="F11" s="166"/>
      <c r="G11" s="166"/>
      <c r="H11" s="64"/>
    </row>
    <row r="12" spans="1:8">
      <c r="A12" s="61">
        <v>10</v>
      </c>
      <c r="C12" s="61" t="s">
        <v>209</v>
      </c>
      <c r="D12" s="153" t="s">
        <v>159</v>
      </c>
      <c r="E12" s="153"/>
      <c r="F12" s="153"/>
      <c r="G12" s="153"/>
      <c r="H12" s="64"/>
    </row>
    <row r="13" spans="1:8">
      <c r="A13" s="61">
        <v>11</v>
      </c>
      <c r="C13" s="61" t="s">
        <v>210</v>
      </c>
      <c r="D13" s="146" t="s">
        <v>165</v>
      </c>
      <c r="E13" s="147"/>
      <c r="F13" s="147"/>
      <c r="G13" s="147"/>
      <c r="H13" s="64"/>
    </row>
    <row r="14" spans="1:8" ht="14.5" thickBot="1"/>
    <row r="15" spans="1:8" s="66" customFormat="1">
      <c r="A15" s="155" t="s">
        <v>0</v>
      </c>
      <c r="B15" s="157" t="s">
        <v>211</v>
      </c>
      <c r="C15" s="159"/>
      <c r="D15" s="157" t="s">
        <v>211</v>
      </c>
      <c r="E15" s="159"/>
      <c r="F15" s="159"/>
      <c r="G15" s="159"/>
      <c r="H15" s="65" t="s">
        <v>212</v>
      </c>
    </row>
    <row r="16" spans="1:8" s="66" customFormat="1" ht="25">
      <c r="A16" s="156"/>
      <c r="B16" s="158"/>
      <c r="C16" s="160"/>
      <c r="D16" s="158"/>
      <c r="E16" s="67" t="s">
        <v>213</v>
      </c>
      <c r="F16" s="67" t="s">
        <v>214</v>
      </c>
      <c r="G16" s="68" t="s">
        <v>215</v>
      </c>
      <c r="H16" s="164" t="s">
        <v>216</v>
      </c>
    </row>
    <row r="17" spans="1:9" s="66" customFormat="1">
      <c r="A17" s="156"/>
      <c r="B17" s="158"/>
      <c r="C17" s="160"/>
      <c r="D17" s="158"/>
      <c r="E17" s="69">
        <v>1</v>
      </c>
      <c r="F17" s="69">
        <v>2</v>
      </c>
      <c r="G17" s="69">
        <v>3</v>
      </c>
      <c r="H17" s="164"/>
    </row>
    <row r="18" spans="1:9">
      <c r="A18" s="70">
        <v>1</v>
      </c>
      <c r="B18" s="71">
        <v>20</v>
      </c>
      <c r="C18" s="72" t="s">
        <v>217</v>
      </c>
      <c r="D18" s="73">
        <v>30</v>
      </c>
      <c r="E18" s="73"/>
      <c r="F18" s="73">
        <v>2</v>
      </c>
      <c r="G18" s="73"/>
      <c r="H18" s="74">
        <f>D18*(SUM(E18:G18)/3)</f>
        <v>20</v>
      </c>
      <c r="I18" s="61">
        <f>SUM(D18:D21)</f>
        <v>100</v>
      </c>
    </row>
    <row r="19" spans="1:9">
      <c r="A19" s="70">
        <v>2</v>
      </c>
      <c r="B19" s="71"/>
      <c r="C19" s="72" t="s">
        <v>218</v>
      </c>
      <c r="D19" s="73">
        <v>20</v>
      </c>
      <c r="E19" s="73"/>
      <c r="F19" s="73">
        <v>2</v>
      </c>
      <c r="G19" s="73"/>
      <c r="H19" s="74">
        <f t="shared" ref="H19:H21" si="0">D19*(SUM(E19:G19)/3)</f>
        <v>13.333333333333332</v>
      </c>
    </row>
    <row r="20" spans="1:9">
      <c r="A20" s="70">
        <v>3</v>
      </c>
      <c r="B20" s="71"/>
      <c r="C20" s="72" t="s">
        <v>219</v>
      </c>
      <c r="D20" s="73">
        <v>30</v>
      </c>
      <c r="E20" s="73"/>
      <c r="F20" s="73">
        <v>2</v>
      </c>
      <c r="G20" s="73"/>
      <c r="H20" s="74">
        <f t="shared" si="0"/>
        <v>20</v>
      </c>
    </row>
    <row r="21" spans="1:9" ht="14.5" thickBot="1">
      <c r="A21" s="70">
        <v>4</v>
      </c>
      <c r="B21" s="71"/>
      <c r="C21" s="72" t="s">
        <v>220</v>
      </c>
      <c r="D21" s="73">
        <v>20</v>
      </c>
      <c r="E21" s="73"/>
      <c r="F21" s="73">
        <v>2</v>
      </c>
      <c r="G21" s="73"/>
      <c r="H21" s="74">
        <f t="shared" si="0"/>
        <v>13.333333333333332</v>
      </c>
    </row>
    <row r="22" spans="1:9" ht="14.5" thickBot="1">
      <c r="A22" s="75"/>
      <c r="B22" s="69">
        <f>SUM(B18:B21)</f>
        <v>20</v>
      </c>
      <c r="C22" s="69"/>
      <c r="D22" s="69">
        <f>SUM(D18:D21)</f>
        <v>100</v>
      </c>
      <c r="E22" s="69"/>
      <c r="F22" s="69"/>
      <c r="G22" s="69"/>
      <c r="H22" s="76">
        <f>SUM(H18:H21)</f>
        <v>66.666666666666657</v>
      </c>
      <c r="I22" s="77">
        <f>SUM(I18:I21)</f>
        <v>100</v>
      </c>
    </row>
    <row r="23" spans="1:9" ht="18.5" thickBot="1">
      <c r="A23" s="161" t="s">
        <v>221</v>
      </c>
      <c r="B23" s="162"/>
      <c r="C23" s="162"/>
      <c r="D23" s="162"/>
      <c r="E23" s="162"/>
      <c r="F23" s="162"/>
      <c r="G23" s="162"/>
      <c r="H23" s="78">
        <f>(H22/100)*3</f>
        <v>1.9999999999999996</v>
      </c>
    </row>
    <row r="24" spans="1:9" ht="18.5" thickBot="1">
      <c r="A24" s="79"/>
      <c r="B24" s="80"/>
      <c r="C24" s="80"/>
      <c r="D24" s="80"/>
      <c r="E24" s="80"/>
      <c r="F24" s="80"/>
      <c r="G24" s="80"/>
      <c r="H24" s="81" t="s">
        <v>240</v>
      </c>
    </row>
    <row r="25" spans="1:9">
      <c r="A25" s="82" t="s">
        <v>223</v>
      </c>
      <c r="B25" s="82"/>
      <c r="C25" s="82"/>
      <c r="D25" s="83"/>
      <c r="E25" s="83"/>
      <c r="F25" s="83"/>
      <c r="G25" s="83"/>
      <c r="H25" s="83"/>
    </row>
    <row r="26" spans="1:9">
      <c r="A26" s="84" t="s">
        <v>224</v>
      </c>
      <c r="B26" s="85"/>
      <c r="C26" s="85"/>
      <c r="D26" s="86"/>
      <c r="E26" s="86"/>
      <c r="F26" s="86"/>
      <c r="G26" s="86"/>
      <c r="H26" s="87"/>
    </row>
    <row r="27" spans="1:9">
      <c r="A27" s="84" t="s">
        <v>225</v>
      </c>
      <c r="B27" s="88"/>
      <c r="C27" s="88"/>
      <c r="D27" s="89"/>
      <c r="E27" s="90"/>
      <c r="F27" s="90"/>
      <c r="G27" s="90"/>
      <c r="H27" s="89"/>
    </row>
    <row r="28" spans="1:9">
      <c r="A28" s="91"/>
      <c r="D28" s="89"/>
      <c r="E28" s="92"/>
      <c r="F28" s="92"/>
      <c r="G28" s="92"/>
      <c r="H28" s="89"/>
    </row>
    <row r="29" spans="1:9">
      <c r="A29" s="163"/>
      <c r="B29" s="163"/>
      <c r="C29" s="163"/>
      <c r="D29" s="163" t="s">
        <v>226</v>
      </c>
      <c r="E29" s="163"/>
      <c r="F29" s="163"/>
      <c r="G29" s="163"/>
      <c r="H29" s="163"/>
    </row>
    <row r="30" spans="1:9">
      <c r="A30" s="163"/>
      <c r="B30" s="163"/>
      <c r="C30" s="163"/>
      <c r="E30" s="163"/>
      <c r="F30" s="163"/>
      <c r="G30" s="163"/>
      <c r="H30" s="89"/>
    </row>
    <row r="34" spans="1:8">
      <c r="D34" s="64"/>
      <c r="E34" s="64"/>
      <c r="F34" s="64"/>
      <c r="G34" s="64"/>
      <c r="H34" s="64"/>
    </row>
    <row r="35" spans="1:8">
      <c r="A35" s="154"/>
      <c r="B35" s="154"/>
      <c r="C35" s="154"/>
      <c r="E35" s="93"/>
      <c r="F35" s="93"/>
      <c r="G35" s="93"/>
    </row>
  </sheetData>
  <mergeCells count="24">
    <mergeCell ref="A35:C35"/>
    <mergeCell ref="A15:A17"/>
    <mergeCell ref="B15:B17"/>
    <mergeCell ref="C15:C17"/>
    <mergeCell ref="D15:D17"/>
    <mergeCell ref="A23:G23"/>
    <mergeCell ref="A29:C29"/>
    <mergeCell ref="D29:H29"/>
    <mergeCell ref="A30:C30"/>
    <mergeCell ref="E30:G30"/>
    <mergeCell ref="E15:G15"/>
    <mergeCell ref="H16:H17"/>
    <mergeCell ref="D13:G13"/>
    <mergeCell ref="D7:G7"/>
    <mergeCell ref="A1:H1"/>
    <mergeCell ref="D3:G3"/>
    <mergeCell ref="D4:G4"/>
    <mergeCell ref="D5:G5"/>
    <mergeCell ref="D6:G6"/>
    <mergeCell ref="D8:G8"/>
    <mergeCell ref="D9:G9"/>
    <mergeCell ref="D10:G10"/>
    <mergeCell ref="D11:G11"/>
    <mergeCell ref="D12:G12"/>
  </mergeCells>
  <pageMargins left="0.7" right="0.7" top="0.75" bottom="0.75" header="0.3" footer="0.3"/>
  <pageSetup paperSize="9" scale="77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5"/>
  <sheetViews>
    <sheetView view="pageBreakPreview" topLeftCell="A6" zoomScaleNormal="85" zoomScaleSheetLayoutView="100" workbookViewId="0">
      <selection activeCell="H25" sqref="H25"/>
    </sheetView>
  </sheetViews>
  <sheetFormatPr defaultColWidth="8.7265625" defaultRowHeight="14"/>
  <cols>
    <col min="1" max="1" width="3.7265625" style="61" customWidth="1"/>
    <col min="2" max="2" width="5.453125" style="61" hidden="1" customWidth="1"/>
    <col min="3" max="3" width="30.26953125" style="61" customWidth="1"/>
    <col min="4" max="4" width="7.7265625" style="61" customWidth="1"/>
    <col min="5" max="5" width="8.26953125" style="61" customWidth="1"/>
    <col min="6" max="6" width="6.453125" style="61" customWidth="1"/>
    <col min="7" max="7" width="7.54296875" style="61" customWidth="1"/>
    <col min="8" max="8" width="12.26953125" style="61" customWidth="1"/>
    <col min="9" max="9" width="18.54296875" style="61" customWidth="1"/>
    <col min="10" max="16384" width="8.7265625" style="61"/>
  </cols>
  <sheetData>
    <row r="1" spans="1:8" ht="15.5">
      <c r="A1" s="149" t="s">
        <v>197</v>
      </c>
      <c r="B1" s="149"/>
      <c r="C1" s="149"/>
      <c r="D1" s="149"/>
      <c r="E1" s="149"/>
      <c r="F1" s="149"/>
      <c r="G1" s="149"/>
      <c r="H1" s="149"/>
    </row>
    <row r="2" spans="1:8" ht="18">
      <c r="A2" s="62"/>
      <c r="B2" s="62"/>
      <c r="C2" s="62" t="s">
        <v>198</v>
      </c>
      <c r="D2" s="62"/>
      <c r="E2" s="62"/>
      <c r="F2" s="62"/>
      <c r="G2" s="62"/>
      <c r="H2" s="62"/>
    </row>
    <row r="3" spans="1:8" ht="36.75" customHeight="1">
      <c r="A3" s="61">
        <v>1</v>
      </c>
      <c r="C3" s="61" t="s">
        <v>199</v>
      </c>
      <c r="D3" s="150" t="s">
        <v>112</v>
      </c>
      <c r="E3" s="150"/>
      <c r="F3" s="150"/>
      <c r="G3" s="150"/>
    </row>
    <row r="4" spans="1:8" ht="30.75" customHeight="1">
      <c r="A4" s="61">
        <v>2</v>
      </c>
      <c r="C4" s="61" t="s">
        <v>201</v>
      </c>
      <c r="D4" s="151" t="s">
        <v>93</v>
      </c>
      <c r="E4" s="151"/>
      <c r="F4" s="151"/>
      <c r="G4" s="151"/>
    </row>
    <row r="5" spans="1:8" ht="50.25" customHeight="1">
      <c r="A5" s="61">
        <v>3</v>
      </c>
      <c r="C5" s="61" t="s">
        <v>202</v>
      </c>
      <c r="D5" s="151" t="s">
        <v>94</v>
      </c>
      <c r="E5" s="151"/>
      <c r="F5" s="151"/>
      <c r="G5" s="151"/>
    </row>
    <row r="6" spans="1:8" ht="16.5" customHeight="1">
      <c r="A6" s="61">
        <v>4</v>
      </c>
      <c r="C6" s="61" t="s">
        <v>203</v>
      </c>
      <c r="D6" s="151"/>
      <c r="E6" s="151"/>
      <c r="F6" s="151"/>
      <c r="G6" s="151"/>
    </row>
    <row r="7" spans="1:8">
      <c r="A7" s="61">
        <v>5</v>
      </c>
      <c r="C7" s="61" t="s">
        <v>204</v>
      </c>
      <c r="D7" s="148"/>
      <c r="E7" s="148"/>
      <c r="F7" s="148"/>
      <c r="G7" s="148"/>
      <c r="H7" s="63"/>
    </row>
    <row r="8" spans="1:8">
      <c r="A8" s="61">
        <v>6</v>
      </c>
      <c r="C8" s="61" t="s">
        <v>205</v>
      </c>
      <c r="D8" s="148">
        <v>48818000</v>
      </c>
      <c r="E8" s="148"/>
      <c r="F8" s="148"/>
      <c r="G8" s="148"/>
      <c r="H8" s="63"/>
    </row>
    <row r="9" spans="1:8">
      <c r="A9" s="61">
        <v>7</v>
      </c>
      <c r="C9" s="61" t="s">
        <v>206</v>
      </c>
      <c r="D9" s="152">
        <v>2021</v>
      </c>
      <c r="E9" s="152"/>
      <c r="F9" s="152"/>
      <c r="G9" s="152"/>
      <c r="H9" s="64"/>
    </row>
    <row r="10" spans="1:8">
      <c r="A10" s="61">
        <v>8</v>
      </c>
      <c r="C10" s="61" t="s">
        <v>207</v>
      </c>
      <c r="D10" s="153">
        <v>44452</v>
      </c>
      <c r="E10" s="153"/>
      <c r="F10" s="153"/>
      <c r="G10" s="153"/>
      <c r="H10" s="64"/>
    </row>
    <row r="11" spans="1:8">
      <c r="A11" s="61">
        <v>9</v>
      </c>
      <c r="C11" s="61" t="s">
        <v>208</v>
      </c>
      <c r="D11" s="165" t="s">
        <v>114</v>
      </c>
      <c r="E11" s="166"/>
      <c r="F11" s="166"/>
      <c r="G11" s="166"/>
      <c r="H11" s="64"/>
    </row>
    <row r="12" spans="1:8">
      <c r="A12" s="61">
        <v>10</v>
      </c>
      <c r="C12" s="61" t="s">
        <v>209</v>
      </c>
      <c r="D12" s="153">
        <v>44452</v>
      </c>
      <c r="E12" s="153"/>
      <c r="F12" s="153"/>
      <c r="G12" s="153"/>
      <c r="H12" s="64"/>
    </row>
    <row r="13" spans="1:8">
      <c r="A13" s="61">
        <v>11</v>
      </c>
      <c r="C13" s="61" t="s">
        <v>210</v>
      </c>
      <c r="D13" s="146">
        <v>44466</v>
      </c>
      <c r="E13" s="147"/>
      <c r="F13" s="147"/>
      <c r="G13" s="147"/>
      <c r="H13" s="64"/>
    </row>
    <row r="14" spans="1:8" ht="14.5" thickBot="1"/>
    <row r="15" spans="1:8" s="66" customFormat="1">
      <c r="A15" s="155" t="s">
        <v>0</v>
      </c>
      <c r="B15" s="157" t="s">
        <v>211</v>
      </c>
      <c r="C15" s="159"/>
      <c r="D15" s="157" t="s">
        <v>211</v>
      </c>
      <c r="E15" s="159"/>
      <c r="F15" s="159"/>
      <c r="G15" s="159"/>
      <c r="H15" s="65" t="s">
        <v>212</v>
      </c>
    </row>
    <row r="16" spans="1:8" s="66" customFormat="1" ht="25">
      <c r="A16" s="156"/>
      <c r="B16" s="158"/>
      <c r="C16" s="160"/>
      <c r="D16" s="158"/>
      <c r="E16" s="67" t="s">
        <v>213</v>
      </c>
      <c r="F16" s="67" t="s">
        <v>214</v>
      </c>
      <c r="G16" s="68" t="s">
        <v>215</v>
      </c>
      <c r="H16" s="164" t="s">
        <v>216</v>
      </c>
    </row>
    <row r="17" spans="1:9" s="66" customFormat="1">
      <c r="A17" s="156"/>
      <c r="B17" s="158"/>
      <c r="C17" s="160"/>
      <c r="D17" s="158"/>
      <c r="E17" s="69">
        <v>1</v>
      </c>
      <c r="F17" s="69">
        <v>2</v>
      </c>
      <c r="G17" s="69">
        <v>3</v>
      </c>
      <c r="H17" s="164"/>
    </row>
    <row r="18" spans="1:9">
      <c r="A18" s="70">
        <v>1</v>
      </c>
      <c r="B18" s="71">
        <v>20</v>
      </c>
      <c r="C18" s="72" t="s">
        <v>217</v>
      </c>
      <c r="D18" s="73">
        <v>30</v>
      </c>
      <c r="E18" s="73"/>
      <c r="F18" s="73">
        <v>2</v>
      </c>
      <c r="G18" s="73"/>
      <c r="H18" s="74">
        <f>D18*(SUM(E18:G18)/3)</f>
        <v>20</v>
      </c>
      <c r="I18" s="61">
        <f>SUM(D18:D21)</f>
        <v>100</v>
      </c>
    </row>
    <row r="19" spans="1:9">
      <c r="A19" s="70">
        <v>2</v>
      </c>
      <c r="B19" s="71"/>
      <c r="C19" s="72" t="s">
        <v>218</v>
      </c>
      <c r="D19" s="73">
        <v>20</v>
      </c>
      <c r="E19" s="73"/>
      <c r="F19" s="73">
        <v>2</v>
      </c>
      <c r="G19" s="73"/>
      <c r="H19" s="74">
        <f t="shared" ref="H19:H21" si="0">D19*(SUM(E19:G19)/3)</f>
        <v>13.333333333333332</v>
      </c>
    </row>
    <row r="20" spans="1:9">
      <c r="A20" s="70">
        <v>3</v>
      </c>
      <c r="B20" s="71"/>
      <c r="C20" s="72" t="s">
        <v>219</v>
      </c>
      <c r="D20" s="73">
        <v>30</v>
      </c>
      <c r="E20" s="73"/>
      <c r="F20" s="73">
        <v>2</v>
      </c>
      <c r="G20" s="73"/>
      <c r="H20" s="74">
        <f t="shared" si="0"/>
        <v>20</v>
      </c>
    </row>
    <row r="21" spans="1:9" ht="14.5" thickBot="1">
      <c r="A21" s="70">
        <v>4</v>
      </c>
      <c r="B21" s="71"/>
      <c r="C21" s="72" t="s">
        <v>220</v>
      </c>
      <c r="D21" s="73">
        <v>20</v>
      </c>
      <c r="E21" s="73"/>
      <c r="F21" s="73">
        <v>2</v>
      </c>
      <c r="G21" s="73"/>
      <c r="H21" s="74">
        <f t="shared" si="0"/>
        <v>13.333333333333332</v>
      </c>
    </row>
    <row r="22" spans="1:9" ht="14.5" thickBot="1">
      <c r="A22" s="75"/>
      <c r="B22" s="69">
        <f>SUM(B18:B21)</f>
        <v>20</v>
      </c>
      <c r="C22" s="69"/>
      <c r="D22" s="69">
        <f>SUM(D18:D21)</f>
        <v>100</v>
      </c>
      <c r="E22" s="69"/>
      <c r="F22" s="69"/>
      <c r="G22" s="69"/>
      <c r="H22" s="76">
        <f>SUM(H18:H21)</f>
        <v>66.666666666666657</v>
      </c>
      <c r="I22" s="77">
        <f>SUM(I18:I21)</f>
        <v>100</v>
      </c>
    </row>
    <row r="23" spans="1:9" ht="18.5" thickBot="1">
      <c r="A23" s="161" t="s">
        <v>221</v>
      </c>
      <c r="B23" s="162"/>
      <c r="C23" s="162"/>
      <c r="D23" s="162"/>
      <c r="E23" s="162"/>
      <c r="F23" s="162"/>
      <c r="G23" s="162"/>
      <c r="H23" s="78">
        <f>(H22/100)*3</f>
        <v>1.9999999999999996</v>
      </c>
    </row>
    <row r="24" spans="1:9" ht="18.5" thickBot="1">
      <c r="A24" s="79"/>
      <c r="B24" s="80"/>
      <c r="C24" s="80"/>
      <c r="D24" s="80"/>
      <c r="E24" s="80"/>
      <c r="F24" s="80"/>
      <c r="G24" s="80"/>
      <c r="H24" s="81" t="s">
        <v>240</v>
      </c>
    </row>
    <row r="25" spans="1:9">
      <c r="A25" s="82" t="s">
        <v>223</v>
      </c>
      <c r="B25" s="82"/>
      <c r="C25" s="82"/>
      <c r="D25" s="83"/>
      <c r="E25" s="83"/>
      <c r="F25" s="83"/>
      <c r="G25" s="83"/>
      <c r="H25" s="83"/>
    </row>
    <row r="26" spans="1:9">
      <c r="A26" s="84" t="s">
        <v>224</v>
      </c>
      <c r="B26" s="85"/>
      <c r="C26" s="85"/>
      <c r="D26" s="86"/>
      <c r="E26" s="86"/>
      <c r="F26" s="86"/>
      <c r="G26" s="86"/>
      <c r="H26" s="87"/>
    </row>
    <row r="27" spans="1:9">
      <c r="A27" s="84" t="s">
        <v>225</v>
      </c>
      <c r="B27" s="88"/>
      <c r="C27" s="88"/>
      <c r="D27" s="89"/>
      <c r="E27" s="90"/>
      <c r="F27" s="90"/>
      <c r="G27" s="90"/>
      <c r="H27" s="89"/>
    </row>
    <row r="28" spans="1:9">
      <c r="A28" s="91"/>
      <c r="D28" s="89"/>
      <c r="E28" s="92"/>
      <c r="F28" s="92"/>
      <c r="G28" s="92"/>
      <c r="H28" s="89"/>
    </row>
    <row r="29" spans="1:9">
      <c r="A29" s="163"/>
      <c r="B29" s="163"/>
      <c r="C29" s="163"/>
      <c r="D29" s="163" t="s">
        <v>226</v>
      </c>
      <c r="E29" s="163"/>
      <c r="F29" s="163"/>
      <c r="G29" s="163"/>
      <c r="H29" s="163"/>
    </row>
    <row r="30" spans="1:9">
      <c r="A30" s="163"/>
      <c r="B30" s="163"/>
      <c r="C30" s="163"/>
      <c r="E30" s="163"/>
      <c r="F30" s="163"/>
      <c r="G30" s="163"/>
      <c r="H30" s="89"/>
    </row>
    <row r="34" spans="1:8">
      <c r="D34" s="64"/>
      <c r="E34" s="64"/>
      <c r="F34" s="64"/>
      <c r="G34" s="64"/>
      <c r="H34" s="64"/>
    </row>
    <row r="35" spans="1:8">
      <c r="A35" s="154"/>
      <c r="B35" s="154"/>
      <c r="C35" s="154"/>
      <c r="E35" s="93"/>
      <c r="F35" s="93"/>
      <c r="G35" s="93"/>
    </row>
  </sheetData>
  <mergeCells count="24">
    <mergeCell ref="A35:C35"/>
    <mergeCell ref="A15:A17"/>
    <mergeCell ref="B15:B17"/>
    <mergeCell ref="C15:C17"/>
    <mergeCell ref="D15:D17"/>
    <mergeCell ref="A23:G23"/>
    <mergeCell ref="A29:C29"/>
    <mergeCell ref="D29:H29"/>
    <mergeCell ref="A30:C30"/>
    <mergeCell ref="E30:G30"/>
    <mergeCell ref="E15:G15"/>
    <mergeCell ref="H16:H17"/>
    <mergeCell ref="D13:G13"/>
    <mergeCell ref="D7:G7"/>
    <mergeCell ref="A1:H1"/>
    <mergeCell ref="D3:G3"/>
    <mergeCell ref="D4:G4"/>
    <mergeCell ref="D5:G5"/>
    <mergeCell ref="D6:G6"/>
    <mergeCell ref="D8:G8"/>
    <mergeCell ref="D9:G9"/>
    <mergeCell ref="D10:G10"/>
    <mergeCell ref="D11:G11"/>
    <mergeCell ref="D12:G12"/>
  </mergeCells>
  <pageMargins left="0.7" right="0.7" top="0.75" bottom="0.75" header="0.3" footer="0.3"/>
  <pageSetup paperSize="9" scale="77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view="pageBreakPreview" topLeftCell="A6" zoomScaleNormal="85" zoomScaleSheetLayoutView="100" workbookViewId="0">
      <selection activeCell="H24" sqref="H24"/>
    </sheetView>
  </sheetViews>
  <sheetFormatPr defaultColWidth="8.7265625" defaultRowHeight="14"/>
  <cols>
    <col min="1" max="1" width="3.7265625" style="61" customWidth="1"/>
    <col min="2" max="2" width="5.453125" style="61" hidden="1" customWidth="1"/>
    <col min="3" max="3" width="30.26953125" style="61" customWidth="1"/>
    <col min="4" max="4" width="7.7265625" style="61" customWidth="1"/>
    <col min="5" max="5" width="8.26953125" style="61" customWidth="1"/>
    <col min="6" max="6" width="6.453125" style="61" customWidth="1"/>
    <col min="7" max="7" width="7.54296875" style="61" customWidth="1"/>
    <col min="8" max="8" width="12.26953125" style="61" customWidth="1"/>
    <col min="9" max="9" width="18.54296875" style="61" customWidth="1"/>
    <col min="10" max="16384" width="8.7265625" style="61"/>
  </cols>
  <sheetData>
    <row r="1" spans="1:8" ht="15.5">
      <c r="A1" s="149" t="s">
        <v>197</v>
      </c>
      <c r="B1" s="149"/>
      <c r="C1" s="149"/>
      <c r="D1" s="149"/>
      <c r="E1" s="149"/>
      <c r="F1" s="149"/>
      <c r="G1" s="149"/>
      <c r="H1" s="149"/>
    </row>
    <row r="2" spans="1:8" ht="18">
      <c r="A2" s="62"/>
      <c r="B2" s="62"/>
      <c r="C2" s="62" t="s">
        <v>198</v>
      </c>
      <c r="D2" s="62"/>
      <c r="E2" s="62"/>
      <c r="F2" s="62"/>
      <c r="G2" s="62"/>
      <c r="H2" s="62"/>
    </row>
    <row r="3" spans="1:8" ht="36.75" customHeight="1">
      <c r="A3" s="61">
        <v>1</v>
      </c>
      <c r="C3" s="61" t="s">
        <v>199</v>
      </c>
      <c r="D3" s="150" t="s">
        <v>142</v>
      </c>
      <c r="E3" s="150"/>
      <c r="F3" s="150"/>
      <c r="G3" s="150"/>
    </row>
    <row r="4" spans="1:8" ht="30.75" customHeight="1">
      <c r="A4" s="61">
        <v>2</v>
      </c>
      <c r="C4" s="61" t="s">
        <v>201</v>
      </c>
      <c r="D4" s="151" t="s">
        <v>147</v>
      </c>
      <c r="E4" s="151"/>
      <c r="F4" s="151"/>
      <c r="G4" s="151"/>
    </row>
    <row r="5" spans="1:8" ht="50.25" customHeight="1">
      <c r="A5" s="61">
        <v>3</v>
      </c>
      <c r="C5" s="61" t="s">
        <v>202</v>
      </c>
      <c r="D5" s="151" t="s">
        <v>153</v>
      </c>
      <c r="E5" s="151"/>
      <c r="F5" s="151"/>
      <c r="G5" s="151"/>
    </row>
    <row r="6" spans="1:8" ht="16.5" customHeight="1">
      <c r="A6" s="61">
        <v>4</v>
      </c>
      <c r="C6" s="61" t="s">
        <v>203</v>
      </c>
      <c r="D6" s="151"/>
      <c r="E6" s="151"/>
      <c r="F6" s="151"/>
      <c r="G6" s="151"/>
    </row>
    <row r="7" spans="1:8">
      <c r="A7" s="61">
        <v>5</v>
      </c>
      <c r="C7" s="61" t="s">
        <v>204</v>
      </c>
      <c r="D7" s="148"/>
      <c r="E7" s="148"/>
      <c r="F7" s="148"/>
      <c r="G7" s="148"/>
      <c r="H7" s="63"/>
    </row>
    <row r="8" spans="1:8">
      <c r="A8" s="61">
        <v>6</v>
      </c>
      <c r="C8" s="61" t="s">
        <v>205</v>
      </c>
      <c r="D8" s="148">
        <v>130982000</v>
      </c>
      <c r="E8" s="148"/>
      <c r="F8" s="148"/>
      <c r="G8" s="148"/>
      <c r="H8" s="63"/>
    </row>
    <row r="9" spans="1:8">
      <c r="A9" s="61">
        <v>7</v>
      </c>
      <c r="C9" s="61" t="s">
        <v>206</v>
      </c>
      <c r="D9" s="152">
        <v>2021</v>
      </c>
      <c r="E9" s="152"/>
      <c r="F9" s="152"/>
      <c r="G9" s="152"/>
      <c r="H9" s="64"/>
    </row>
    <row r="10" spans="1:8">
      <c r="A10" s="61">
        <v>8</v>
      </c>
      <c r="C10" s="61" t="s">
        <v>207</v>
      </c>
      <c r="D10" s="153" t="s">
        <v>118</v>
      </c>
      <c r="E10" s="153"/>
      <c r="F10" s="153"/>
      <c r="G10" s="153"/>
      <c r="H10" s="64"/>
    </row>
    <row r="11" spans="1:8">
      <c r="A11" s="61">
        <v>9</v>
      </c>
      <c r="C11" s="61" t="s">
        <v>208</v>
      </c>
      <c r="D11" s="165" t="s">
        <v>145</v>
      </c>
      <c r="E11" s="166"/>
      <c r="F11" s="166"/>
      <c r="G11" s="166"/>
      <c r="H11" s="64"/>
    </row>
    <row r="12" spans="1:8">
      <c r="A12" s="61">
        <v>10</v>
      </c>
      <c r="C12" s="61" t="s">
        <v>209</v>
      </c>
      <c r="D12" s="153" t="s">
        <v>118</v>
      </c>
      <c r="E12" s="153"/>
      <c r="F12" s="153"/>
      <c r="G12" s="153"/>
      <c r="H12" s="64"/>
    </row>
    <row r="13" spans="1:8">
      <c r="A13" s="61">
        <v>11</v>
      </c>
      <c r="C13" s="61" t="s">
        <v>210</v>
      </c>
      <c r="D13" s="146">
        <v>44468</v>
      </c>
      <c r="E13" s="147"/>
      <c r="F13" s="147"/>
      <c r="G13" s="147"/>
      <c r="H13" s="64"/>
    </row>
    <row r="14" spans="1:8" ht="14.5" thickBot="1"/>
    <row r="15" spans="1:8" s="66" customFormat="1">
      <c r="A15" s="155" t="s">
        <v>0</v>
      </c>
      <c r="B15" s="157" t="s">
        <v>211</v>
      </c>
      <c r="C15" s="159"/>
      <c r="D15" s="157" t="s">
        <v>211</v>
      </c>
      <c r="E15" s="159"/>
      <c r="F15" s="159"/>
      <c r="G15" s="159"/>
      <c r="H15" s="65" t="s">
        <v>212</v>
      </c>
    </row>
    <row r="16" spans="1:8" s="66" customFormat="1" ht="25">
      <c r="A16" s="156"/>
      <c r="B16" s="158"/>
      <c r="C16" s="160"/>
      <c r="D16" s="158"/>
      <c r="E16" s="67" t="s">
        <v>213</v>
      </c>
      <c r="F16" s="67" t="s">
        <v>214</v>
      </c>
      <c r="G16" s="68" t="s">
        <v>215</v>
      </c>
      <c r="H16" s="164" t="s">
        <v>216</v>
      </c>
    </row>
    <row r="17" spans="1:9" s="66" customFormat="1">
      <c r="A17" s="156"/>
      <c r="B17" s="158"/>
      <c r="C17" s="160"/>
      <c r="D17" s="158"/>
      <c r="E17" s="69">
        <v>1</v>
      </c>
      <c r="F17" s="69">
        <v>2</v>
      </c>
      <c r="G17" s="69">
        <v>3</v>
      </c>
      <c r="H17" s="164"/>
    </row>
    <row r="18" spans="1:9">
      <c r="A18" s="70">
        <v>1</v>
      </c>
      <c r="B18" s="71">
        <v>20</v>
      </c>
      <c r="C18" s="72" t="s">
        <v>217</v>
      </c>
      <c r="D18" s="73">
        <v>30</v>
      </c>
      <c r="E18" s="73"/>
      <c r="F18" s="73">
        <v>2</v>
      </c>
      <c r="G18" s="73"/>
      <c r="H18" s="74">
        <f>D18*(SUM(E18:G18)/3)</f>
        <v>20</v>
      </c>
      <c r="I18" s="61">
        <f>SUM(D18:D21)</f>
        <v>100</v>
      </c>
    </row>
    <row r="19" spans="1:9">
      <c r="A19" s="70">
        <v>2</v>
      </c>
      <c r="B19" s="71"/>
      <c r="C19" s="72" t="s">
        <v>218</v>
      </c>
      <c r="D19" s="73">
        <v>20</v>
      </c>
      <c r="E19" s="73"/>
      <c r="F19" s="73">
        <v>2</v>
      </c>
      <c r="G19" s="73"/>
      <c r="H19" s="74">
        <f t="shared" ref="H19:H21" si="0">D19*(SUM(E19:G19)/3)</f>
        <v>13.333333333333332</v>
      </c>
    </row>
    <row r="20" spans="1:9">
      <c r="A20" s="70">
        <v>3</v>
      </c>
      <c r="B20" s="71"/>
      <c r="C20" s="72" t="s">
        <v>219</v>
      </c>
      <c r="D20" s="73">
        <v>30</v>
      </c>
      <c r="E20" s="73"/>
      <c r="F20" s="73">
        <v>2</v>
      </c>
      <c r="G20" s="73"/>
      <c r="H20" s="74">
        <f t="shared" si="0"/>
        <v>20</v>
      </c>
    </row>
    <row r="21" spans="1:9" ht="14.5" thickBot="1">
      <c r="A21" s="70">
        <v>4</v>
      </c>
      <c r="B21" s="71"/>
      <c r="C21" s="72" t="s">
        <v>220</v>
      </c>
      <c r="D21" s="73">
        <v>20</v>
      </c>
      <c r="E21" s="73"/>
      <c r="F21" s="73">
        <v>2</v>
      </c>
      <c r="G21" s="73"/>
      <c r="H21" s="74">
        <f t="shared" si="0"/>
        <v>13.333333333333332</v>
      </c>
    </row>
    <row r="22" spans="1:9" ht="14.5" thickBot="1">
      <c r="A22" s="75"/>
      <c r="B22" s="69">
        <f>SUM(B18:B21)</f>
        <v>20</v>
      </c>
      <c r="C22" s="69"/>
      <c r="D22" s="69">
        <f>SUM(D18:D21)</f>
        <v>100</v>
      </c>
      <c r="E22" s="69"/>
      <c r="F22" s="69"/>
      <c r="G22" s="69"/>
      <c r="H22" s="76">
        <f>SUM(H18:H21)</f>
        <v>66.666666666666657</v>
      </c>
      <c r="I22" s="77">
        <f>SUM(I18:I21)</f>
        <v>100</v>
      </c>
    </row>
    <row r="23" spans="1:9" ht="18.5" thickBot="1">
      <c r="A23" s="161" t="s">
        <v>221</v>
      </c>
      <c r="B23" s="162"/>
      <c r="C23" s="162"/>
      <c r="D23" s="162"/>
      <c r="E23" s="162"/>
      <c r="F23" s="162"/>
      <c r="G23" s="162"/>
      <c r="H23" s="78">
        <f>(H22/100)*3</f>
        <v>1.9999999999999996</v>
      </c>
    </row>
    <row r="24" spans="1:9" ht="18.5" thickBot="1">
      <c r="A24" s="79"/>
      <c r="B24" s="80"/>
      <c r="C24" s="80"/>
      <c r="D24" s="80"/>
      <c r="E24" s="80"/>
      <c r="F24" s="80"/>
      <c r="G24" s="80"/>
      <c r="H24" s="81" t="s">
        <v>240</v>
      </c>
    </row>
    <row r="25" spans="1:9">
      <c r="A25" s="82" t="s">
        <v>223</v>
      </c>
      <c r="B25" s="82"/>
      <c r="C25" s="82"/>
      <c r="D25" s="83"/>
      <c r="E25" s="83"/>
      <c r="F25" s="83"/>
      <c r="G25" s="83"/>
      <c r="H25" s="83"/>
    </row>
    <row r="26" spans="1:9">
      <c r="A26" s="84" t="s">
        <v>224</v>
      </c>
      <c r="B26" s="85"/>
      <c r="C26" s="85"/>
      <c r="D26" s="86"/>
      <c r="E26" s="86"/>
      <c r="F26" s="86"/>
      <c r="G26" s="86"/>
      <c r="H26" s="87"/>
    </row>
    <row r="27" spans="1:9">
      <c r="A27" s="84" t="s">
        <v>225</v>
      </c>
      <c r="B27" s="88"/>
      <c r="C27" s="88"/>
      <c r="D27" s="89"/>
      <c r="E27" s="90"/>
      <c r="F27" s="90"/>
      <c r="G27" s="90"/>
      <c r="H27" s="89"/>
    </row>
    <row r="28" spans="1:9">
      <c r="A28" s="91"/>
      <c r="D28" s="89"/>
      <c r="E28" s="92"/>
      <c r="F28" s="92"/>
      <c r="G28" s="92"/>
      <c r="H28" s="89"/>
    </row>
    <row r="29" spans="1:9">
      <c r="A29" s="163"/>
      <c r="B29" s="163"/>
      <c r="C29" s="163"/>
      <c r="D29" s="163" t="s">
        <v>226</v>
      </c>
      <c r="E29" s="163"/>
      <c r="F29" s="163"/>
      <c r="G29" s="163"/>
      <c r="H29" s="163"/>
    </row>
    <row r="30" spans="1:9">
      <c r="A30" s="163"/>
      <c r="B30" s="163"/>
      <c r="C30" s="163"/>
      <c r="E30" s="163"/>
      <c r="F30" s="163"/>
      <c r="G30" s="163"/>
      <c r="H30" s="89"/>
    </row>
    <row r="34" spans="1:8">
      <c r="D34" s="64"/>
      <c r="E34" s="64"/>
      <c r="F34" s="64"/>
      <c r="G34" s="64"/>
      <c r="H34" s="64"/>
    </row>
    <row r="35" spans="1:8">
      <c r="A35" s="154"/>
      <c r="B35" s="154"/>
      <c r="C35" s="154"/>
      <c r="E35" s="93"/>
      <c r="F35" s="93"/>
      <c r="G35" s="93"/>
    </row>
  </sheetData>
  <mergeCells count="24">
    <mergeCell ref="A35:C35"/>
    <mergeCell ref="A15:A17"/>
    <mergeCell ref="B15:B17"/>
    <mergeCell ref="C15:C17"/>
    <mergeCell ref="D15:D17"/>
    <mergeCell ref="A23:G23"/>
    <mergeCell ref="A29:C29"/>
    <mergeCell ref="D29:H29"/>
    <mergeCell ref="A30:C30"/>
    <mergeCell ref="E30:G30"/>
    <mergeCell ref="E15:G15"/>
    <mergeCell ref="H16:H17"/>
    <mergeCell ref="D13:G13"/>
    <mergeCell ref="D7:G7"/>
    <mergeCell ref="A1:H1"/>
    <mergeCell ref="D3:G3"/>
    <mergeCell ref="D4:G4"/>
    <mergeCell ref="D5:G5"/>
    <mergeCell ref="D6:G6"/>
    <mergeCell ref="D8:G8"/>
    <mergeCell ref="D9:G9"/>
    <mergeCell ref="D10:G10"/>
    <mergeCell ref="D11:G11"/>
    <mergeCell ref="D12:G12"/>
  </mergeCells>
  <pageMargins left="0.7" right="0.7" top="0.75" bottom="0.75" header="0.3" footer="0.3"/>
  <pageSetup paperSize="9" scale="7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16</vt:i4>
      </vt:variant>
    </vt:vector>
  </HeadingPairs>
  <TitlesOfParts>
    <vt:vector size="34" baseType="lpstr">
      <vt:lpstr>2021 (2)</vt:lpstr>
      <vt:lpstr>2021</vt:lpstr>
      <vt:lpstr>DATABASE VENDOR  SEPT 2021</vt:lpstr>
      <vt:lpstr>Rekap total</vt:lpstr>
      <vt:lpstr>Paket 1 (14)</vt:lpstr>
      <vt:lpstr>Paket 1 (13)</vt:lpstr>
      <vt:lpstr>Paket 1 (12)</vt:lpstr>
      <vt:lpstr>Paket 1 (11)</vt:lpstr>
      <vt:lpstr>Paket 1 (10)</vt:lpstr>
      <vt:lpstr>Paket 1 (9)</vt:lpstr>
      <vt:lpstr>Paket 1 (8)</vt:lpstr>
      <vt:lpstr>Paket 1 (7)</vt:lpstr>
      <vt:lpstr>Paket 1 (6)</vt:lpstr>
      <vt:lpstr>Paket 1 (5)</vt:lpstr>
      <vt:lpstr>Paket 1 (4)</vt:lpstr>
      <vt:lpstr>Paket 1 (3)</vt:lpstr>
      <vt:lpstr>Paket 1 (2)</vt:lpstr>
      <vt:lpstr>Rekap paket (2)</vt:lpstr>
      <vt:lpstr>'DATABASE VENDOR  SEPT 2021'!Print_Area</vt:lpstr>
      <vt:lpstr>'Paket 1 (10)'!Print_Area</vt:lpstr>
      <vt:lpstr>'Paket 1 (11)'!Print_Area</vt:lpstr>
      <vt:lpstr>'Paket 1 (12)'!Print_Area</vt:lpstr>
      <vt:lpstr>'Paket 1 (13)'!Print_Area</vt:lpstr>
      <vt:lpstr>'Paket 1 (14)'!Print_Area</vt:lpstr>
      <vt:lpstr>'Paket 1 (2)'!Print_Area</vt:lpstr>
      <vt:lpstr>'Paket 1 (3)'!Print_Area</vt:lpstr>
      <vt:lpstr>'Paket 1 (4)'!Print_Area</vt:lpstr>
      <vt:lpstr>'Paket 1 (5)'!Print_Area</vt:lpstr>
      <vt:lpstr>'Paket 1 (6)'!Print_Area</vt:lpstr>
      <vt:lpstr>'Paket 1 (7)'!Print_Area</vt:lpstr>
      <vt:lpstr>'Paket 1 (8)'!Print_Area</vt:lpstr>
      <vt:lpstr>'Paket 1 (9)'!Print_Area</vt:lpstr>
      <vt:lpstr>'Rekap paket (2)'!Print_Area</vt:lpstr>
      <vt:lpstr>'Rekap total'!Print_Area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yusuf_sofyan</dc:creator>
  <cp:lastModifiedBy>Acer Aspire 5</cp:lastModifiedBy>
  <cp:lastPrinted>2022-06-07T07:40:47Z</cp:lastPrinted>
  <dcterms:created xsi:type="dcterms:W3CDTF">2021-10-08T03:08:19Z</dcterms:created>
  <dcterms:modified xsi:type="dcterms:W3CDTF">2022-06-07T07:41:40Z</dcterms:modified>
</cp:coreProperties>
</file>