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Mei" sheetId="1" r:id="rId1"/>
  </sheets>
  <definedNames>
    <definedName name="_xlnm.Print_Area" localSheetId="0">Mei!$A$1:$F$99</definedName>
    <definedName name="_xlnm.Print_Titles" localSheetId="0">Mei!$6:$8</definedName>
  </definedNames>
  <calcPr calcId="144525"/>
</workbook>
</file>

<file path=xl/calcChain.xml><?xml version="1.0" encoding="utf-8"?>
<calcChain xmlns="http://schemas.openxmlformats.org/spreadsheetml/2006/main">
  <c r="E96" i="1" l="1"/>
  <c r="E95" i="1" s="1"/>
  <c r="E93" i="1"/>
  <c r="E88" i="1"/>
  <c r="E85" i="1"/>
  <c r="E78" i="1"/>
  <c r="E77" i="1"/>
  <c r="E73" i="1"/>
  <c r="E72" i="1" s="1"/>
  <c r="E69" i="1"/>
  <c r="E68" i="1" s="1"/>
  <c r="E66" i="1"/>
  <c r="E63" i="1"/>
  <c r="E61" i="1"/>
  <c r="E58" i="1"/>
  <c r="F55" i="1"/>
  <c r="E55" i="1"/>
  <c r="F53" i="1"/>
  <c r="E53" i="1"/>
  <c r="E51" i="1"/>
  <c r="E50" i="1"/>
  <c r="E47" i="1"/>
  <c r="E44" i="1"/>
  <c r="E42" i="1"/>
  <c r="E38" i="1"/>
  <c r="E33" i="1"/>
  <c r="E31" i="1"/>
  <c r="E23" i="1"/>
  <c r="E21" i="1"/>
  <c r="E17" i="1"/>
  <c r="E12" i="1"/>
  <c r="E57" i="1" l="1"/>
  <c r="E41" i="1"/>
  <c r="E60" i="1"/>
  <c r="E11" i="1"/>
  <c r="E99" i="1" s="1"/>
</calcChain>
</file>

<file path=xl/comments1.xml><?xml version="1.0" encoding="utf-8"?>
<comments xmlns="http://schemas.openxmlformats.org/spreadsheetml/2006/main">
  <authors>
    <author>user</author>
    <author>kotas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 xml:space="preserve">Program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 xml:space="preserve">Program
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C50" authorId="0">
      <text>
        <r>
          <rPr>
            <b/>
            <sz val="9"/>
            <color indexed="81"/>
            <rFont val="Tahoma"/>
            <family val="2"/>
          </rPr>
          <t xml:space="preserve">Program
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 xml:space="preserve">Program
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 xml:space="preserve">Program
</t>
        </r>
      </text>
    </comment>
    <comment ref="C61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 xml:space="preserve">Program
</t>
        </r>
      </text>
    </comment>
    <comment ref="C69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 xml:space="preserve">Program
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A77" authorId="1">
      <text>
        <r>
          <rPr>
            <b/>
            <sz val="9"/>
            <color indexed="81"/>
            <rFont val="Tahoma"/>
            <family val="2"/>
          </rPr>
          <t>kotas: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 xml:space="preserve">Program
</t>
        </r>
      </text>
    </comment>
    <comment ref="C85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  <comment ref="C95" authorId="0">
      <text>
        <r>
          <rPr>
            <b/>
            <sz val="9"/>
            <color indexed="81"/>
            <rFont val="Tahoma"/>
            <family val="2"/>
          </rPr>
          <t xml:space="preserve">Program
</t>
        </r>
      </text>
    </comment>
    <comment ref="C96" authorId="0">
      <text>
        <r>
          <rPr>
            <b/>
            <sz val="9"/>
            <color indexed="81"/>
            <rFont val="Tahoma"/>
            <family val="2"/>
          </rPr>
          <t>Kegiatan</t>
        </r>
      </text>
    </comment>
  </commentList>
</comments>
</file>

<file path=xl/sharedStrings.xml><?xml version="1.0" encoding="utf-8"?>
<sst xmlns="http://schemas.openxmlformats.org/spreadsheetml/2006/main" count="220" uniqueCount="218">
  <si>
    <t>NO</t>
  </si>
  <si>
    <t>KODE REKENING</t>
  </si>
  <si>
    <t>PAGU ANGGARAN</t>
  </si>
  <si>
    <t>SUMBER DANA</t>
  </si>
  <si>
    <t>KENDALA / MASALAH / HAMBATAN</t>
  </si>
  <si>
    <t>SOLUSI / PENYELESAIAN</t>
  </si>
  <si>
    <t>A</t>
  </si>
  <si>
    <t>2.08.01</t>
  </si>
  <si>
    <t>PROGRAM PENUNJANG URUSAN PEMERINTAHAN DAERAH KABUPATEN/KOTA</t>
  </si>
  <si>
    <t>I</t>
  </si>
  <si>
    <t>2.08.01.2.01</t>
  </si>
  <si>
    <t>Perencanaan, Penganggaran, dan Evaluasi Kinerja Perangkat Daerah</t>
  </si>
  <si>
    <t>2.08.01.2.01.01</t>
  </si>
  <si>
    <t>Penyusunan Dokumen Perencanaan Perangkat Daerah</t>
  </si>
  <si>
    <t>2.08.01.2.01.02</t>
  </si>
  <si>
    <t>Koordinasi dan Penyusunan Dokumen RKA-SKPD</t>
  </si>
  <si>
    <t>2.08.01.2.01.05</t>
  </si>
  <si>
    <t>Koordinasi dan Penyusunan Perubahan DPA-SKPD</t>
  </si>
  <si>
    <t>2.08.01.2.01.06</t>
  </si>
  <si>
    <t>Koordinasi dan Penyusunan Laporan Capaian Kinerja danIkhtisar Realisasi Kinerja SKPD</t>
  </si>
  <si>
    <t>II</t>
  </si>
  <si>
    <t>2.08.01.2.02</t>
  </si>
  <si>
    <t>Administrasi Keuangan Perangkat Daerah</t>
  </si>
  <si>
    <t>2.08.01.2.02.01</t>
  </si>
  <si>
    <t>Penyediaan Gaji dan Tunjangan ASN</t>
  </si>
  <si>
    <t>2.08.01.2.02.05</t>
  </si>
  <si>
    <t>Koordinasi dan Penyusunan Laporan Keuangan Akhir Tahun SKPD</t>
  </si>
  <si>
    <t>2.08.01.2.02.07</t>
  </si>
  <si>
    <t>Koordinasi dan Penyusunan Laporan KeuanganBulanan/Triwulanan/Semesteran SKPD</t>
  </si>
  <si>
    <t>III</t>
  </si>
  <si>
    <t>2.08.01.2.03</t>
  </si>
  <si>
    <t>Administrasi Barang Milik Daerah pada PerangkatDaerah</t>
  </si>
  <si>
    <t>2.08.01.2.03.06</t>
  </si>
  <si>
    <t>Penatausahaan Barang Milik Daerah pada SKPD</t>
  </si>
  <si>
    <t>IV</t>
  </si>
  <si>
    <t>2.08.01.2.06</t>
  </si>
  <si>
    <t>Administrasi Umum Perangkat Daerah</t>
  </si>
  <si>
    <t>2.08.01.2.06.01</t>
  </si>
  <si>
    <t>Penyediaan Komponen InstalasiListrik/Penerangan Bangunan Kantor</t>
  </si>
  <si>
    <t>2.08.01.2.06.02</t>
  </si>
  <si>
    <t>Penyediaan Peralatan dan Perlengkapan Kantor</t>
  </si>
  <si>
    <t>2.08.01.2.06.03</t>
  </si>
  <si>
    <t>Penyediaan Peralatan RumahTangga</t>
  </si>
  <si>
    <t>2.08.01.2.06.04</t>
  </si>
  <si>
    <t>Penyediaan Bahan Logistik Kantor</t>
  </si>
  <si>
    <t>2.08.01.2.06.05</t>
  </si>
  <si>
    <t>Penyediaan Barang Cetakan dan Penggandaan</t>
  </si>
  <si>
    <t>2.08.01.2.06.06</t>
  </si>
  <si>
    <t>Penyediaan Bahan Bacaan dan Peraturan Perundang-undangan</t>
  </si>
  <si>
    <t>2.08.01.2.06.09</t>
  </si>
  <si>
    <t>Penyelenggaraan Rapat Koordinasi dan Konsultasi SKPD</t>
  </si>
  <si>
    <t>V</t>
  </si>
  <si>
    <t>2.08.01.2.07</t>
  </si>
  <si>
    <t>Pengadaan Barang Milik Daerah Penunjang Urusan Pemerintah Daerah</t>
  </si>
  <si>
    <t>2.08.01.2.07.10</t>
  </si>
  <si>
    <t>Pengadaan Sarana dan Prasarana Gedung Kantor atau Bangunan Lainnya</t>
  </si>
  <si>
    <t>VI</t>
  </si>
  <si>
    <t>2.08.01.2.08</t>
  </si>
  <si>
    <t>Penyediaan Jasa Penunjang Urusan Pemerintahan Daerah</t>
  </si>
  <si>
    <t>2.08.01.2.08.01</t>
  </si>
  <si>
    <t>Penyediaan Jasa Surat Menyurat</t>
  </si>
  <si>
    <t>2.08.01.2.08.02</t>
  </si>
  <si>
    <t>Penyediaan Jasa Komunikasi, Sumber Daya Air dan Listrik</t>
  </si>
  <si>
    <t>2.08.01.2.08.03</t>
  </si>
  <si>
    <t>Penyediaan Jasa Peralatan dan Perlengkapan Kantor</t>
  </si>
  <si>
    <t>2.08.01.2.08.04</t>
  </si>
  <si>
    <t>Penyediaan Jasa Pelayanan Umum Kantor</t>
  </si>
  <si>
    <t>VII</t>
  </si>
  <si>
    <t>2.08.01.2.09</t>
  </si>
  <si>
    <t>Pemeliharaan Barang Milik Daerah Penunjang UrusanPemerintahan Daerah</t>
  </si>
  <si>
    <t>2.08.01.2.09.02</t>
  </si>
  <si>
    <t>Penyediaan Jasa Pemeliharaan,Biaya Pemeliharaan, Pajak, dan Perizinan Kendaraan Dinas Operasional atau Lapangan</t>
  </si>
  <si>
    <t>2.08.01.2.09.09</t>
  </si>
  <si>
    <t>Pemeliharaan/RehabilitasiGedung Kantor dan Bangunan Lainnya</t>
  </si>
  <si>
    <t>B</t>
  </si>
  <si>
    <t>2.08.02</t>
  </si>
  <si>
    <t>PROGRAM PENGARUSUTAMAAN GENDER DAN PEMBERDAYAAN PEREMPUAN</t>
  </si>
  <si>
    <t>VIII</t>
  </si>
  <si>
    <t>2.08.02.2.01</t>
  </si>
  <si>
    <t>Pelembagaan Pengarusutamaan Gender (PUG) pada Lembaga Pemerintah Kewenangan Kabupaten/Kota</t>
  </si>
  <si>
    <t>2.08.02.2.01.02</t>
  </si>
  <si>
    <t>Koordinasi dan Sinkronisasi Pelaksanaan PUG Kewenangan Kabupaten/Kota</t>
  </si>
  <si>
    <t>IX</t>
  </si>
  <si>
    <t>2.08.02.2.02</t>
  </si>
  <si>
    <t>Pemberdayaan Perempuan Bidang Politik, Hukum, Sosial, dan Ekonomi pada Organisasi Kemasyarakatan Kewenangan Kabupaten/Kota</t>
  </si>
  <si>
    <t>2.08.02.2.02.01</t>
  </si>
  <si>
    <t>Sosialisasi Peningkatan Partisipasi Perempuan di Bidang Politik, Hukum, Sosial dan Ekonomi</t>
  </si>
  <si>
    <t>2.08.02.2.02.02</t>
  </si>
  <si>
    <t>Advokasi Kebijakan dan Pendampingan Peningkatan Partisipasi Perempuan
dan Politik, Hukum, Sosial dan Ekonomi</t>
  </si>
  <si>
    <t>X</t>
  </si>
  <si>
    <t>2.08.02.2.03</t>
  </si>
  <si>
    <t>Penguatan dan Pengembangan Lembaga Penyedia Layanan Pemberdayaan Perempuan Kewenangan Kabupaten/Kota</t>
  </si>
  <si>
    <t>2.08.02.2.03.02</t>
  </si>
  <si>
    <t>Peningkatan Kapasitas Sumber Daya Lembaga Penyedia Layanan Pemberdayaan Perempuan Kewenangan Kabupaten/Kota</t>
  </si>
  <si>
    <t>2.08.02.2.03.03</t>
  </si>
  <si>
    <t>Pengembangan Komunikasi, Informasi dan Edukasi (KIE) Pemberdayaan Perempuan Kewenangan Kabupaten/Kota</t>
  </si>
  <si>
    <t>C</t>
  </si>
  <si>
    <t>2.08.03</t>
  </si>
  <si>
    <t>PROGRAM PERLINDUNGAN PEREMPUAN</t>
  </si>
  <si>
    <t>XI</t>
  </si>
  <si>
    <t>2.08.03.2.01</t>
  </si>
  <si>
    <t>Pencegahan Kekerasan terhadap Perempuan Lingkup Daerah
Kabupaten/Kota</t>
  </si>
  <si>
    <t>2.08.03.2.01.01</t>
  </si>
  <si>
    <t>Koordinasi dan Sinkronisasi Pelaksanaan Kebijakan, Program dan Kegiatan Pencegahan Kekerasan terhadap Perempuan Lingkup Daerah Kabupaten/Kota</t>
  </si>
  <si>
    <t>XII</t>
  </si>
  <si>
    <t>2.08.03.2.02</t>
  </si>
  <si>
    <t>Penyediaan Layanan Rujukan Lanjutan bagi Perempuan Korban Kekerasan yang memerlukan Koordinasi Kewenangan Kabupaten/Kota</t>
  </si>
  <si>
    <t>2.08.03.2.02.02</t>
  </si>
  <si>
    <t>Koordinasi dan Sinkronisasi Pelaksanaan Penyediaan Layanan Rujukan Lanjutan bagi Perempuan Korban Kekerasan Kewenangan Kabupaten/Kota</t>
  </si>
  <si>
    <t>XIII</t>
  </si>
  <si>
    <t>2.08.03.2.03</t>
  </si>
  <si>
    <t>Penguatan dan Pengembangan Lembaga Penyedia Layanan Perlindungan Perempuan Tingkat Daerah Kabupaten/Kota</t>
  </si>
  <si>
    <t>2.08.03.2.03.02</t>
  </si>
  <si>
    <t>Peningkatan Kapasitas Sumber Daya Lembaga Penyedia Layanan Penanganan bagi Perempuan Korban Kekerasan Kewenangan Kabupaten/Kota</t>
  </si>
  <si>
    <t>D</t>
  </si>
  <si>
    <t>2.08.06</t>
  </si>
  <si>
    <t>PROGRAM PEMENUHAN HAK ANAK (PHA)</t>
  </si>
  <si>
    <t>XIV</t>
  </si>
  <si>
    <t>2.08.06.2.01</t>
  </si>
  <si>
    <t>Pelembagaan PHA pada Lembaga Pemerintah, Nonpemerintah, dan Dunia Usaha Kewenangan Kabupaten/Kota</t>
  </si>
  <si>
    <t>2.08.06.2.01.01</t>
  </si>
  <si>
    <t>Advokasi Kebijakan dan Pendampingan Pemenuhan Hak Anak pada Lembaga Pemerintah, Non Pemerintah, Media dan Dunia Usaha Kewenangan Kabupaten/Kota</t>
  </si>
  <si>
    <t>E</t>
  </si>
  <si>
    <t>2.08.07</t>
  </si>
  <si>
    <t>PROGRAM PERLINDUNGAN KHUSUS ANAK</t>
  </si>
  <si>
    <t>XV</t>
  </si>
  <si>
    <t>2.08.07.2.01</t>
  </si>
  <si>
    <t>Pencegahan Kekerasan Terhadap Anak yang Melibatkan para Pihak Lingkup Daerah Kabupaten/Kota</t>
  </si>
  <si>
    <t>2.08.07.2.01.02</t>
  </si>
  <si>
    <t>Koordinasi dan Sinkronisasi Pencegahan Kekerasan terhadap Anak Kewenangan Kabupaten/Kota</t>
  </si>
  <si>
    <t>XVI</t>
  </si>
  <si>
    <t>2.08.07.2.02</t>
  </si>
  <si>
    <t>Penyediaan Layanan bagi Anak yang Memerlukan Perlindungan Khusus yang Memerlukan Koordinasi Tingkat Daerah Kabupaten/Kota</t>
  </si>
  <si>
    <t>2.08.07.2.02.01</t>
  </si>
  <si>
    <t>Penyediaan Layanan Pengaduan Masyarakat bagi Anak yang Memerlukan Perlindungan Khusus Tingkat Daerah Kabupaten/Kota</t>
  </si>
  <si>
    <t>2.08.07.2.02.02</t>
  </si>
  <si>
    <t>Koordinasi dan Sinkronisasi Pelaksanaan Pendampingan Anak yang Memerlukan Perlindungan Khusus Kewenangan Kabupaten/Kota</t>
  </si>
  <si>
    <t>XVII</t>
  </si>
  <si>
    <t>2.08.07.2.03</t>
  </si>
  <si>
    <t>2.08.07.2.03.02</t>
  </si>
  <si>
    <t>Koordinasi dan Sinkronisasi Peningkatan Kapasitas Sumber Daya Lembaga Penyedia Layanan Anak yang Memerlukan Perlindungan Khusus Tingkat Daerah Kabupaten/Kota</t>
  </si>
  <si>
    <t>F</t>
  </si>
  <si>
    <t>2.13.05</t>
  </si>
  <si>
    <t>PROGRAM PEMBERDAYAAN LEMBAGA KEMASYARAKATAN, LEMBAGA ADAT DAN MASYARAKAT HUKUM ADAT</t>
  </si>
  <si>
    <t>XVIII</t>
  </si>
  <si>
    <t>2.13.05.2.01</t>
  </si>
  <si>
    <t>Pemberdayaan Lembaga Kemasyarakatan yang Bergerak di Bidang Pemberdayaan Desa dan Lembaga Adat Tingkat Daerah Kabupaten/Kota serta Pemberdayaan Masyarakat Hukum Adat yang Masyarakat Pelakunya Hukum Adat yang Sama dalam Daerah Kabupaten/Kota</t>
  </si>
  <si>
    <t>2.13.05.2.01.03</t>
  </si>
  <si>
    <t>Peningkatan Kapasitas Kelembagaan Lembaga Kemasyarakatan Desa/Kelurahan (RT, RW, PKK, Posyandu, LPM, dan Karang Taruna), Lembaga Adat Desa/Kelurahan dan Masyarakat Hukum Adat</t>
  </si>
  <si>
    <t>2.13.05.2.01.09</t>
  </si>
  <si>
    <t>Fasilitasi Tim Penggerak PKK dalam Penyelenggaraan Gerakan Pemberdayaan Masyarakat dan Kesejahteraan Keluarga</t>
  </si>
  <si>
    <t>G</t>
  </si>
  <si>
    <t>2.14.02</t>
  </si>
  <si>
    <t>PROGRAM PENGENDALIAN PENDUDUK</t>
  </si>
  <si>
    <t>XIX</t>
  </si>
  <si>
    <t>2.14.02.2.02</t>
  </si>
  <si>
    <t>Pemetaan Perkiraan Pengendalian Penduduk Cakupan Daerah Kabupaten/Kota</t>
  </si>
  <si>
    <t>2.14.02.2.02.11</t>
  </si>
  <si>
    <t>Penyediaan Data dan Informasi Keluarga</t>
  </si>
  <si>
    <t>2.14.02.2.02.13</t>
  </si>
  <si>
    <t>Pengolahan dan Pelaporan Data Pengendalian Lapangan dan Pelayanan KB</t>
  </si>
  <si>
    <t>2.14.02.2.02.14</t>
  </si>
  <si>
    <t>Pembinaan dan Pengawasan Pencatatan dan Pelaporan Program KKBPK</t>
  </si>
  <si>
    <t>H</t>
  </si>
  <si>
    <t>2.14.03</t>
  </si>
  <si>
    <t>PROGRAM PEMBINAAN KELUARGA BERENCANA (KB)</t>
  </si>
  <si>
    <t>XX</t>
  </si>
  <si>
    <t>2.14.3.2.01</t>
  </si>
  <si>
    <t xml:space="preserve">Pelaksanaan Advokasi, Komunikasi, Informasi dan Edukasi (KIE) Pengendalian Penduduk dan KB Sesuai Kearifan Budaya Lokal </t>
  </si>
  <si>
    <t>2.14.3.2.01.01</t>
  </si>
  <si>
    <t xml:space="preserve">Advokasi Program KKBPK kepada Stakeholders dan Mitra Kerja    </t>
  </si>
  <si>
    <t>2.14.3.2.01.02</t>
  </si>
  <si>
    <t xml:space="preserve">Komunikasi, Informasi dan Edukasi (KIE) Program KKBPK Sesuai Kearifan Budaya Lokal
</t>
  </si>
  <si>
    <t>2.14.3.2.01.04</t>
  </si>
  <si>
    <t>Promosi dan KIE Program KKBPK Melalui Media Masa Cetak dan Elektronik serta Media Luar Ruang</t>
  </si>
  <si>
    <t>2.14.3.2.01.06</t>
  </si>
  <si>
    <t>Pelaksanaan Mekanisme Operasonal Program KKBPK melalui Rapat Koordinasi Kecamatan (Rakorcam), Rapat Koordinasi Desa (Rakordes), dan Mini Lokakarya (Minilok)</t>
  </si>
  <si>
    <t>2.14.3.2.01.07</t>
  </si>
  <si>
    <t>Pengelolaan Operasional dan Sarana di Balai Penyuluhan KKBPK</t>
  </si>
  <si>
    <t>2.14.3.2.01.08</t>
  </si>
  <si>
    <t>Pengendalian Program KKBPK</t>
  </si>
  <si>
    <t>XXI</t>
  </si>
  <si>
    <t>2.14.03.2.02</t>
  </si>
  <si>
    <t>Pendayagunaan Tenaga Penyuluh KB/Petugas Lapangan KB (PKB/PLKB)</t>
  </si>
  <si>
    <t>2.14.03.2.02.01</t>
  </si>
  <si>
    <t>Pembinaan IMP dan Program KKBPK di Lini Lapangan oleh PKB/PLKB</t>
  </si>
  <si>
    <t>2.14.03.2.02.04</t>
  </si>
  <si>
    <t>Penggerakan Kader Institusi Masyarakat Pedesaan (IMP)</t>
  </si>
  <si>
    <t>XXII</t>
  </si>
  <si>
    <t>2.13.3.2.03</t>
  </si>
  <si>
    <t>Pengendalian dan Pendistribusian Kebutuhan Alat dan Obat Kontrasepsi serta Pelaksanaan Pelayanan KB di Daerah Kabupaten/Kota</t>
  </si>
  <si>
    <t>2.13.3.2.03.01</t>
  </si>
  <si>
    <t>Pengendalian Pendistribusian Alat dan Obat Kontrasepsi dan Sarana Penunjang Pelayanan KB ke Fasilitas Kesehatan Termasuk Jaringan dan Jejaringnya</t>
  </si>
  <si>
    <t>2.13.3.2.03.03</t>
  </si>
  <si>
    <t>Peningkatan Kesertaan Penggunaan Metode Kontrasepsi Jangka Panjang (MKJP)</t>
  </si>
  <si>
    <t>2.13.3.2.03.06</t>
  </si>
  <si>
    <t>Penyediaan Sarana Penunjang Pelayanan KB</t>
  </si>
  <si>
    <t>2.13.3.2.03.08</t>
  </si>
  <si>
    <t>Pembinaan Pelayanan Keluarga Berencana dan Kesehatan Reproduksi di Fasilitas Kesehatan Termasuk Jaringan dan Jejaringnya</t>
  </si>
  <si>
    <t>XXIII</t>
  </si>
  <si>
    <t>2.13.3.2.04</t>
  </si>
  <si>
    <t>Pemberdayaan dan Peningkatan Peran Serta Organisasi Kemasyarakatan Tingkat Daerah Kabupaten/Kota dalam Pelaksanaan Pelayanan dan Pembinaan Kesertaan Ber-KB</t>
  </si>
  <si>
    <t>2.13.3.2.04.03</t>
  </si>
  <si>
    <t>Pelaksanaan dan Pengelolaan Program KKBPK di Kampung KB</t>
  </si>
  <si>
    <t>2.14.04</t>
  </si>
  <si>
    <t>PROGRAM PEMBERDAYAAN DAN PENINGKATANKELUARGA SEJAHTERA (KS)</t>
  </si>
  <si>
    <t>XXIV</t>
  </si>
  <si>
    <t>2.14.04.2.01</t>
  </si>
  <si>
    <t>Pelaksanaan Pembangunan Keluarga melalui Pembinaan Ketahanan dan Kesejahteraan Keluarga</t>
  </si>
  <si>
    <t>2.14.04.2.01.02</t>
  </si>
  <si>
    <t>Pengadaan Sarana Kelompok Kegiatan Ketahanan dan Kesejahteraan Keluarga (BKB, BKR, BKL, PPPKS, PIK-R dan Pemberdayaan Ekonomi Keluarga/UPPKS)</t>
  </si>
  <si>
    <t>2.14.04.2.01.05</t>
  </si>
  <si>
    <t>Penyediaan Biaya Operasional bagi Pengelola dan Pelaksana (Kader) Ketahanan dan Kesejahteraan Keluarga (BKB,BKR, BKL, PPPKS, PIK-R dan Pemberdayaan Ekonomi Keluarga/UPPKS)</t>
  </si>
  <si>
    <t>REKAP PROGRAM/ KEGIATAN DAN SUB KEGIATAN</t>
  </si>
  <si>
    <t>DINAS PEMBERDAYAAN PEREMPUAN, PERLINDUNGAN ANAK DAN KELUARGA BERENCANA KOTA SERANG</t>
  </si>
  <si>
    <t>TAHUN 2022</t>
  </si>
  <si>
    <t>PROGRAM/ KEGIATAN/ SUB KEGIATAN</t>
  </si>
  <si>
    <t xml:space="preserve"> TOTAL PAGU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</si>
</sst>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#,##0.00_);\(#,##0.00\);\-"/>
  </numFmts>
  <fonts count="18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0"/>
      <color indexed="8"/>
      <name val="Arial"/>
      <family val="2"/>
    </font>
    <font>
      <b/>
      <i/>
      <sz val="10"/>
      <color theme="0"/>
      <name val="Arial"/>
      <family val="2"/>
    </font>
    <font>
      <i/>
      <sz val="8"/>
      <color theme="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Tahoma"/>
      <family val="2"/>
    </font>
    <font>
      <b/>
      <u/>
      <sz val="10"/>
      <name val="Tahoma"/>
      <family val="2"/>
    </font>
    <font>
      <sz val="8"/>
      <color theme="5"/>
      <name val="Tahoma"/>
      <family val="2"/>
    </font>
    <font>
      <sz val="8"/>
      <color theme="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top"/>
    </xf>
    <xf numFmtId="0" fontId="1" fillId="0" borderId="0">
      <alignment vertical="top"/>
    </xf>
    <xf numFmtId="0" fontId="9" fillId="0" borderId="0"/>
    <xf numFmtId="43" fontId="1" fillId="0" borderId="0" applyFont="0" applyFill="0" applyBorder="0" applyAlignment="0" applyProtection="0"/>
  </cellStyleXfs>
  <cellXfs count="102">
    <xf numFmtId="0" fontId="0" fillId="0" borderId="0" xfId="0">
      <alignment vertical="top"/>
    </xf>
    <xf numFmtId="0" fontId="2" fillId="0" borderId="0" xfId="0" applyFont="1" applyAlignment="1">
      <alignment vertical="top" readingOrder="1"/>
    </xf>
    <xf numFmtId="0" fontId="3" fillId="0" borderId="0" xfId="0" applyFont="1">
      <alignment vertical="top"/>
    </xf>
    <xf numFmtId="0" fontId="4" fillId="0" borderId="0" xfId="0" applyFont="1" applyAlignment="1">
      <alignment vertical="top" readingOrder="1"/>
    </xf>
    <xf numFmtId="0" fontId="5" fillId="0" borderId="0" xfId="0" applyFont="1" applyAlignment="1">
      <alignment horizontal="center" vertical="center" readingOrder="1"/>
    </xf>
    <xf numFmtId="0" fontId="1" fillId="0" borderId="0" xfId="0" applyFont="1">
      <alignment vertical="top"/>
    </xf>
    <xf numFmtId="0" fontId="4" fillId="0" borderId="0" xfId="0" applyFont="1">
      <alignment vertical="top"/>
    </xf>
    <xf numFmtId="0" fontId="1" fillId="0" borderId="0" xfId="0" applyFont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0" xfId="0" applyFont="1">
      <alignment vertical="top"/>
    </xf>
    <xf numFmtId="0" fontId="5" fillId="0" borderId="1" xfId="0" applyFont="1" applyBorder="1" applyAlignment="1">
      <alignment horizontal="center" vertical="center" readingOrder="1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8" fillId="4" borderId="1" xfId="1" applyFont="1" applyFill="1" applyBorder="1" applyAlignment="1">
      <alignment horizontal="center" vertical="center" readingOrder="1"/>
    </xf>
    <xf numFmtId="166" fontId="8" fillId="4" borderId="1" xfId="0" applyNumberFormat="1" applyFont="1" applyFill="1" applyBorder="1" applyAlignment="1">
      <alignment horizontal="right" vertical="center" wrapText="1"/>
    </xf>
    <xf numFmtId="4" fontId="8" fillId="4" borderId="1" xfId="1" applyNumberFormat="1" applyFont="1" applyFill="1" applyBorder="1" applyAlignment="1">
      <alignment horizontal="right" vertical="center"/>
    </xf>
    <xf numFmtId="43" fontId="4" fillId="0" borderId="0" xfId="0" applyNumberFormat="1" applyFont="1">
      <alignment vertical="top"/>
    </xf>
    <xf numFmtId="0" fontId="8" fillId="5" borderId="1" xfId="1" applyFont="1" applyFill="1" applyBorder="1" applyAlignment="1">
      <alignment horizontal="center" vertical="center" readingOrder="1"/>
    </xf>
    <xf numFmtId="0" fontId="8" fillId="5" borderId="1" xfId="1" quotePrefix="1" applyFont="1" applyFill="1" applyBorder="1" applyAlignment="1">
      <alignment horizontal="left" vertical="top" wrapText="1"/>
    </xf>
    <xf numFmtId="0" fontId="8" fillId="5" borderId="1" xfId="1" applyFont="1" applyFill="1" applyBorder="1">
      <alignment vertical="top"/>
    </xf>
    <xf numFmtId="166" fontId="8" fillId="5" borderId="1" xfId="0" applyNumberFormat="1" applyFont="1" applyFill="1" applyBorder="1" applyAlignment="1">
      <alignment horizontal="right" vertical="center" wrapText="1"/>
    </xf>
    <xf numFmtId="4" fontId="8" fillId="5" borderId="1" xfId="1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horizontal="center" vertical="center" readingOrder="1"/>
    </xf>
    <xf numFmtId="0" fontId="9" fillId="0" borderId="1" xfId="1" quotePrefix="1" applyFont="1" applyBorder="1" applyAlignment="1">
      <alignment horizontal="left" vertical="top" wrapText="1"/>
    </xf>
    <xf numFmtId="0" fontId="8" fillId="0" borderId="1" xfId="1" applyFont="1" applyBorder="1">
      <alignment vertical="top"/>
    </xf>
    <xf numFmtId="0" fontId="9" fillId="0" borderId="1" xfId="1" applyFont="1" applyBorder="1" applyAlignment="1">
      <alignment vertical="center"/>
    </xf>
    <xf numFmtId="166" fontId="9" fillId="0" borderId="1" xfId="0" applyNumberFormat="1" applyFont="1" applyBorder="1" applyAlignment="1">
      <alignment horizontal="right" vertical="center" wrapText="1"/>
    </xf>
    <xf numFmtId="4" fontId="8" fillId="0" borderId="1" xfId="1" applyNumberFormat="1" applyFont="1" applyBorder="1" applyAlignment="1">
      <alignment horizontal="right" vertical="center"/>
    </xf>
    <xf numFmtId="3" fontId="4" fillId="0" borderId="0" xfId="0" applyNumberFormat="1" applyFont="1">
      <alignment vertical="top"/>
    </xf>
    <xf numFmtId="0" fontId="9" fillId="0" borderId="1" xfId="1" applyFont="1" applyBorder="1">
      <alignment vertical="top"/>
    </xf>
    <xf numFmtId="0" fontId="9" fillId="0" borderId="1" xfId="1" applyFont="1" applyBorder="1" applyAlignment="1">
      <alignment vertical="center" wrapText="1"/>
    </xf>
    <xf numFmtId="0" fontId="9" fillId="0" borderId="1" xfId="1" quotePrefix="1" applyFont="1" applyBorder="1" applyAlignment="1">
      <alignment horizontal="left" vertical="center" wrapText="1"/>
    </xf>
    <xf numFmtId="0" fontId="8" fillId="5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4" fontId="9" fillId="2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vertical="top" wrapText="1"/>
    </xf>
    <xf numFmtId="21" fontId="8" fillId="4" borderId="1" xfId="1" quotePrefix="1" applyNumberFormat="1" applyFont="1" applyFill="1" applyBorder="1" applyAlignment="1">
      <alignment horizontal="left" vertical="center" wrapText="1"/>
    </xf>
    <xf numFmtId="0" fontId="8" fillId="5" borderId="1" xfId="1" quotePrefix="1" applyFont="1" applyFill="1" applyBorder="1" applyAlignment="1">
      <alignment horizontal="left" vertical="center" wrapText="1"/>
    </xf>
    <xf numFmtId="0" fontId="8" fillId="6" borderId="1" xfId="1" applyFont="1" applyFill="1" applyBorder="1" applyAlignment="1">
      <alignment horizontal="center" vertical="center" readingOrder="1"/>
    </xf>
    <xf numFmtId="0" fontId="9" fillId="0" borderId="1" xfId="1" quotePrefix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6" fontId="9" fillId="2" borderId="1" xfId="0" applyNumberFormat="1" applyFont="1" applyFill="1" applyBorder="1" applyAlignment="1">
      <alignment horizontal="right" vertical="center" wrapText="1"/>
    </xf>
    <xf numFmtId="0" fontId="9" fillId="5" borderId="1" xfId="1" quotePrefix="1" applyFont="1" applyFill="1" applyBorder="1" applyAlignment="1">
      <alignment horizontal="left" vertical="center" wrapText="1"/>
    </xf>
    <xf numFmtId="166" fontId="9" fillId="5" borderId="1" xfId="0" applyNumberFormat="1" applyFont="1" applyFill="1" applyBorder="1" applyAlignment="1">
      <alignment horizontal="right" vertical="center" wrapText="1"/>
    </xf>
    <xf numFmtId="0" fontId="10" fillId="0" borderId="1" xfId="1" applyFont="1" applyBorder="1" applyAlignment="1">
      <alignment horizontal="center" vertical="center" readingOrder="1"/>
    </xf>
    <xf numFmtId="0" fontId="11" fillId="0" borderId="1" xfId="1" quotePrefix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/>
    </xf>
    <xf numFmtId="0" fontId="8" fillId="4" borderId="1" xfId="1" quotePrefix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6" borderId="1" xfId="1" applyFont="1" applyFill="1" applyBorder="1" applyAlignment="1">
      <alignment horizontal="center" vertical="center" readingOrder="1"/>
    </xf>
    <xf numFmtId="4" fontId="8" fillId="2" borderId="1" xfId="1" applyNumberFormat="1" applyFont="1" applyFill="1" applyBorder="1" applyAlignment="1">
      <alignment horizontal="right" vertical="center"/>
    </xf>
    <xf numFmtId="0" fontId="8" fillId="5" borderId="1" xfId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9" fillId="2" borderId="1" xfId="1" quotePrefix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vertical="top" wrapText="1"/>
    </xf>
    <xf numFmtId="0" fontId="9" fillId="5" borderId="1" xfId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vertical="top" wrapText="1"/>
    </xf>
    <xf numFmtId="0" fontId="8" fillId="0" borderId="1" xfId="1" quotePrefix="1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166" fontId="12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horizontal="center" vertical="center" readingOrder="1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8" fillId="4" borderId="1" xfId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left" vertical="top" wrapText="1"/>
    </xf>
    <xf numFmtId="0" fontId="13" fillId="0" borderId="0" xfId="1" applyFont="1" applyAlignment="1">
      <alignment horizontal="left"/>
    </xf>
    <xf numFmtId="0" fontId="8" fillId="5" borderId="1" xfId="1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6" xfId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8" fillId="5" borderId="1" xfId="1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8" fillId="5" borderId="1" xfId="1" applyFont="1" applyFill="1" applyBorder="1" applyAlignment="1">
      <alignment vertical="center"/>
    </xf>
    <xf numFmtId="0" fontId="8" fillId="0" borderId="7" xfId="1" applyFont="1" applyBorder="1" applyAlignment="1">
      <alignment horizontal="center" vertical="center" readingOrder="1"/>
    </xf>
    <xf numFmtId="166" fontId="8" fillId="0" borderId="0" xfId="0" applyNumberFormat="1" applyFont="1" applyAlignment="1">
      <alignment horizontal="right" vertical="center" wrapText="1"/>
    </xf>
  </cellXfs>
  <cellStyles count="4"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5"/>
  <sheetViews>
    <sheetView tabSelected="1" view="pageBreakPreview" zoomScale="110" zoomScaleNormal="100" zoomScaleSheetLayoutView="110" workbookViewId="0">
      <pane ySplit="8" topLeftCell="A57" activePane="bottomLeft" state="frozen"/>
      <selection activeCell="C1" sqref="C1"/>
      <selection pane="bottomLeft" activeCell="I98" sqref="I98"/>
    </sheetView>
  </sheetViews>
  <sheetFormatPr defaultColWidth="6.81640625" defaultRowHeight="10" x14ac:dyDescent="0.25"/>
  <cols>
    <col min="1" max="1" width="5.54296875" style="73" customWidth="1"/>
    <col min="2" max="2" width="14" style="2" customWidth="1"/>
    <col min="3" max="3" width="1.54296875" style="2" customWidth="1"/>
    <col min="4" max="4" width="64.54296875" style="2" customWidth="1"/>
    <col min="5" max="5" width="19.54296875" style="2" customWidth="1"/>
    <col min="6" max="6" width="16.54296875" style="2" hidden="1" customWidth="1"/>
    <col min="7" max="8" width="0" style="2" hidden="1" customWidth="1"/>
    <col min="9" max="9" width="17.81640625" style="2" customWidth="1"/>
    <col min="10" max="10" width="21.54296875" style="2" customWidth="1"/>
    <col min="11" max="247" width="6.81640625" style="2"/>
    <col min="248" max="248" width="5.54296875" style="2" customWidth="1"/>
    <col min="249" max="249" width="13" style="2" customWidth="1"/>
    <col min="250" max="250" width="1.54296875" style="2" customWidth="1"/>
    <col min="251" max="251" width="76.1796875" style="2" customWidth="1"/>
    <col min="252" max="252" width="19.54296875" style="2" customWidth="1"/>
    <col min="253" max="253" width="0" style="2" hidden="1" customWidth="1"/>
    <col min="254" max="254" width="9.1796875" style="2" bestFit="1" customWidth="1"/>
    <col min="255" max="255" width="9.453125" style="2" customWidth="1"/>
    <col min="256" max="256" width="18.1796875" style="2" customWidth="1"/>
    <col min="257" max="257" width="7.26953125" style="2" customWidth="1"/>
    <col min="258" max="258" width="9.81640625" style="2" customWidth="1"/>
    <col min="259" max="259" width="8.1796875" style="2" customWidth="1"/>
    <col min="260" max="260" width="19.1796875" style="2" customWidth="1"/>
    <col min="261" max="261" width="10.26953125" style="2" customWidth="1"/>
    <col min="262" max="262" width="13.81640625" style="2" customWidth="1"/>
    <col min="263" max="264" width="0" style="2" hidden="1" customWidth="1"/>
    <col min="265" max="265" width="17.81640625" style="2" customWidth="1"/>
    <col min="266" max="266" width="21.54296875" style="2" customWidth="1"/>
    <col min="267" max="503" width="6.81640625" style="2"/>
    <col min="504" max="504" width="5.54296875" style="2" customWidth="1"/>
    <col min="505" max="505" width="13" style="2" customWidth="1"/>
    <col min="506" max="506" width="1.54296875" style="2" customWidth="1"/>
    <col min="507" max="507" width="76.1796875" style="2" customWidth="1"/>
    <col min="508" max="508" width="19.54296875" style="2" customWidth="1"/>
    <col min="509" max="509" width="0" style="2" hidden="1" customWidth="1"/>
    <col min="510" max="510" width="9.1796875" style="2" bestFit="1" customWidth="1"/>
    <col min="511" max="511" width="9.453125" style="2" customWidth="1"/>
    <col min="512" max="512" width="18.1796875" style="2" customWidth="1"/>
    <col min="513" max="513" width="7.26953125" style="2" customWidth="1"/>
    <col min="514" max="514" width="9.81640625" style="2" customWidth="1"/>
    <col min="515" max="515" width="8.1796875" style="2" customWidth="1"/>
    <col min="516" max="516" width="19.1796875" style="2" customWidth="1"/>
    <col min="517" max="517" width="10.26953125" style="2" customWidth="1"/>
    <col min="518" max="518" width="13.81640625" style="2" customWidth="1"/>
    <col min="519" max="520" width="0" style="2" hidden="1" customWidth="1"/>
    <col min="521" max="521" width="17.81640625" style="2" customWidth="1"/>
    <col min="522" max="522" width="21.54296875" style="2" customWidth="1"/>
    <col min="523" max="759" width="6.81640625" style="2"/>
    <col min="760" max="760" width="5.54296875" style="2" customWidth="1"/>
    <col min="761" max="761" width="13" style="2" customWidth="1"/>
    <col min="762" max="762" width="1.54296875" style="2" customWidth="1"/>
    <col min="763" max="763" width="76.1796875" style="2" customWidth="1"/>
    <col min="764" max="764" width="19.54296875" style="2" customWidth="1"/>
    <col min="765" max="765" width="0" style="2" hidden="1" customWidth="1"/>
    <col min="766" max="766" width="9.1796875" style="2" bestFit="1" customWidth="1"/>
    <col min="767" max="767" width="9.453125" style="2" customWidth="1"/>
    <col min="768" max="768" width="18.1796875" style="2" customWidth="1"/>
    <col min="769" max="769" width="7.26953125" style="2" customWidth="1"/>
    <col min="770" max="770" width="9.81640625" style="2" customWidth="1"/>
    <col min="771" max="771" width="8.1796875" style="2" customWidth="1"/>
    <col min="772" max="772" width="19.1796875" style="2" customWidth="1"/>
    <col min="773" max="773" width="10.26953125" style="2" customWidth="1"/>
    <col min="774" max="774" width="13.81640625" style="2" customWidth="1"/>
    <col min="775" max="776" width="0" style="2" hidden="1" customWidth="1"/>
    <col min="777" max="777" width="17.81640625" style="2" customWidth="1"/>
    <col min="778" max="778" width="21.54296875" style="2" customWidth="1"/>
    <col min="779" max="1015" width="6.81640625" style="2"/>
    <col min="1016" max="1016" width="5.54296875" style="2" customWidth="1"/>
    <col min="1017" max="1017" width="13" style="2" customWidth="1"/>
    <col min="1018" max="1018" width="1.54296875" style="2" customWidth="1"/>
    <col min="1019" max="1019" width="76.1796875" style="2" customWidth="1"/>
    <col min="1020" max="1020" width="19.54296875" style="2" customWidth="1"/>
    <col min="1021" max="1021" width="0" style="2" hidden="1" customWidth="1"/>
    <col min="1022" max="1022" width="9.1796875" style="2" bestFit="1" customWidth="1"/>
    <col min="1023" max="1023" width="9.453125" style="2" customWidth="1"/>
    <col min="1024" max="1024" width="18.1796875" style="2" customWidth="1"/>
    <col min="1025" max="1025" width="7.26953125" style="2" customWidth="1"/>
    <col min="1026" max="1026" width="9.81640625" style="2" customWidth="1"/>
    <col min="1027" max="1027" width="8.1796875" style="2" customWidth="1"/>
    <col min="1028" max="1028" width="19.1796875" style="2" customWidth="1"/>
    <col min="1029" max="1029" width="10.26953125" style="2" customWidth="1"/>
    <col min="1030" max="1030" width="13.81640625" style="2" customWidth="1"/>
    <col min="1031" max="1032" width="0" style="2" hidden="1" customWidth="1"/>
    <col min="1033" max="1033" width="17.81640625" style="2" customWidth="1"/>
    <col min="1034" max="1034" width="21.54296875" style="2" customWidth="1"/>
    <col min="1035" max="1271" width="6.81640625" style="2"/>
    <col min="1272" max="1272" width="5.54296875" style="2" customWidth="1"/>
    <col min="1273" max="1273" width="13" style="2" customWidth="1"/>
    <col min="1274" max="1274" width="1.54296875" style="2" customWidth="1"/>
    <col min="1275" max="1275" width="76.1796875" style="2" customWidth="1"/>
    <col min="1276" max="1276" width="19.54296875" style="2" customWidth="1"/>
    <col min="1277" max="1277" width="0" style="2" hidden="1" customWidth="1"/>
    <col min="1278" max="1278" width="9.1796875" style="2" bestFit="1" customWidth="1"/>
    <col min="1279" max="1279" width="9.453125" style="2" customWidth="1"/>
    <col min="1280" max="1280" width="18.1796875" style="2" customWidth="1"/>
    <col min="1281" max="1281" width="7.26953125" style="2" customWidth="1"/>
    <col min="1282" max="1282" width="9.81640625" style="2" customWidth="1"/>
    <col min="1283" max="1283" width="8.1796875" style="2" customWidth="1"/>
    <col min="1284" max="1284" width="19.1796875" style="2" customWidth="1"/>
    <col min="1285" max="1285" width="10.26953125" style="2" customWidth="1"/>
    <col min="1286" max="1286" width="13.81640625" style="2" customWidth="1"/>
    <col min="1287" max="1288" width="0" style="2" hidden="1" customWidth="1"/>
    <col min="1289" max="1289" width="17.81640625" style="2" customWidth="1"/>
    <col min="1290" max="1290" width="21.54296875" style="2" customWidth="1"/>
    <col min="1291" max="1527" width="6.81640625" style="2"/>
    <col min="1528" max="1528" width="5.54296875" style="2" customWidth="1"/>
    <col min="1529" max="1529" width="13" style="2" customWidth="1"/>
    <col min="1530" max="1530" width="1.54296875" style="2" customWidth="1"/>
    <col min="1531" max="1531" width="76.1796875" style="2" customWidth="1"/>
    <col min="1532" max="1532" width="19.54296875" style="2" customWidth="1"/>
    <col min="1533" max="1533" width="0" style="2" hidden="1" customWidth="1"/>
    <col min="1534" max="1534" width="9.1796875" style="2" bestFit="1" customWidth="1"/>
    <col min="1535" max="1535" width="9.453125" style="2" customWidth="1"/>
    <col min="1536" max="1536" width="18.1796875" style="2" customWidth="1"/>
    <col min="1537" max="1537" width="7.26953125" style="2" customWidth="1"/>
    <col min="1538" max="1538" width="9.81640625" style="2" customWidth="1"/>
    <col min="1539" max="1539" width="8.1796875" style="2" customWidth="1"/>
    <col min="1540" max="1540" width="19.1796875" style="2" customWidth="1"/>
    <col min="1541" max="1541" width="10.26953125" style="2" customWidth="1"/>
    <col min="1542" max="1542" width="13.81640625" style="2" customWidth="1"/>
    <col min="1543" max="1544" width="0" style="2" hidden="1" customWidth="1"/>
    <col min="1545" max="1545" width="17.81640625" style="2" customWidth="1"/>
    <col min="1546" max="1546" width="21.54296875" style="2" customWidth="1"/>
    <col min="1547" max="1783" width="6.81640625" style="2"/>
    <col min="1784" max="1784" width="5.54296875" style="2" customWidth="1"/>
    <col min="1785" max="1785" width="13" style="2" customWidth="1"/>
    <col min="1786" max="1786" width="1.54296875" style="2" customWidth="1"/>
    <col min="1787" max="1787" width="76.1796875" style="2" customWidth="1"/>
    <col min="1788" max="1788" width="19.54296875" style="2" customWidth="1"/>
    <col min="1789" max="1789" width="0" style="2" hidden="1" customWidth="1"/>
    <col min="1790" max="1790" width="9.1796875" style="2" bestFit="1" customWidth="1"/>
    <col min="1791" max="1791" width="9.453125" style="2" customWidth="1"/>
    <col min="1792" max="1792" width="18.1796875" style="2" customWidth="1"/>
    <col min="1793" max="1793" width="7.26953125" style="2" customWidth="1"/>
    <col min="1794" max="1794" width="9.81640625" style="2" customWidth="1"/>
    <col min="1795" max="1795" width="8.1796875" style="2" customWidth="1"/>
    <col min="1796" max="1796" width="19.1796875" style="2" customWidth="1"/>
    <col min="1797" max="1797" width="10.26953125" style="2" customWidth="1"/>
    <col min="1798" max="1798" width="13.81640625" style="2" customWidth="1"/>
    <col min="1799" max="1800" width="0" style="2" hidden="1" customWidth="1"/>
    <col min="1801" max="1801" width="17.81640625" style="2" customWidth="1"/>
    <col min="1802" max="1802" width="21.54296875" style="2" customWidth="1"/>
    <col min="1803" max="2039" width="6.81640625" style="2"/>
    <col min="2040" max="2040" width="5.54296875" style="2" customWidth="1"/>
    <col min="2041" max="2041" width="13" style="2" customWidth="1"/>
    <col min="2042" max="2042" width="1.54296875" style="2" customWidth="1"/>
    <col min="2043" max="2043" width="76.1796875" style="2" customWidth="1"/>
    <col min="2044" max="2044" width="19.54296875" style="2" customWidth="1"/>
    <col min="2045" max="2045" width="0" style="2" hidden="1" customWidth="1"/>
    <col min="2046" max="2046" width="9.1796875" style="2" bestFit="1" customWidth="1"/>
    <col min="2047" max="2047" width="9.453125" style="2" customWidth="1"/>
    <col min="2048" max="2048" width="18.1796875" style="2" customWidth="1"/>
    <col min="2049" max="2049" width="7.26953125" style="2" customWidth="1"/>
    <col min="2050" max="2050" width="9.81640625" style="2" customWidth="1"/>
    <col min="2051" max="2051" width="8.1796875" style="2" customWidth="1"/>
    <col min="2052" max="2052" width="19.1796875" style="2" customWidth="1"/>
    <col min="2053" max="2053" width="10.26953125" style="2" customWidth="1"/>
    <col min="2054" max="2054" width="13.81640625" style="2" customWidth="1"/>
    <col min="2055" max="2056" width="0" style="2" hidden="1" customWidth="1"/>
    <col min="2057" max="2057" width="17.81640625" style="2" customWidth="1"/>
    <col min="2058" max="2058" width="21.54296875" style="2" customWidth="1"/>
    <col min="2059" max="2295" width="6.81640625" style="2"/>
    <col min="2296" max="2296" width="5.54296875" style="2" customWidth="1"/>
    <col min="2297" max="2297" width="13" style="2" customWidth="1"/>
    <col min="2298" max="2298" width="1.54296875" style="2" customWidth="1"/>
    <col min="2299" max="2299" width="76.1796875" style="2" customWidth="1"/>
    <col min="2300" max="2300" width="19.54296875" style="2" customWidth="1"/>
    <col min="2301" max="2301" width="0" style="2" hidden="1" customWidth="1"/>
    <col min="2302" max="2302" width="9.1796875" style="2" bestFit="1" customWidth="1"/>
    <col min="2303" max="2303" width="9.453125" style="2" customWidth="1"/>
    <col min="2304" max="2304" width="18.1796875" style="2" customWidth="1"/>
    <col min="2305" max="2305" width="7.26953125" style="2" customWidth="1"/>
    <col min="2306" max="2306" width="9.81640625" style="2" customWidth="1"/>
    <col min="2307" max="2307" width="8.1796875" style="2" customWidth="1"/>
    <col min="2308" max="2308" width="19.1796875" style="2" customWidth="1"/>
    <col min="2309" max="2309" width="10.26953125" style="2" customWidth="1"/>
    <col min="2310" max="2310" width="13.81640625" style="2" customWidth="1"/>
    <col min="2311" max="2312" width="0" style="2" hidden="1" customWidth="1"/>
    <col min="2313" max="2313" width="17.81640625" style="2" customWidth="1"/>
    <col min="2314" max="2314" width="21.54296875" style="2" customWidth="1"/>
    <col min="2315" max="2551" width="6.81640625" style="2"/>
    <col min="2552" max="2552" width="5.54296875" style="2" customWidth="1"/>
    <col min="2553" max="2553" width="13" style="2" customWidth="1"/>
    <col min="2554" max="2554" width="1.54296875" style="2" customWidth="1"/>
    <col min="2555" max="2555" width="76.1796875" style="2" customWidth="1"/>
    <col min="2556" max="2556" width="19.54296875" style="2" customWidth="1"/>
    <col min="2557" max="2557" width="0" style="2" hidden="1" customWidth="1"/>
    <col min="2558" max="2558" width="9.1796875" style="2" bestFit="1" customWidth="1"/>
    <col min="2559" max="2559" width="9.453125" style="2" customWidth="1"/>
    <col min="2560" max="2560" width="18.1796875" style="2" customWidth="1"/>
    <col min="2561" max="2561" width="7.26953125" style="2" customWidth="1"/>
    <col min="2562" max="2562" width="9.81640625" style="2" customWidth="1"/>
    <col min="2563" max="2563" width="8.1796875" style="2" customWidth="1"/>
    <col min="2564" max="2564" width="19.1796875" style="2" customWidth="1"/>
    <col min="2565" max="2565" width="10.26953125" style="2" customWidth="1"/>
    <col min="2566" max="2566" width="13.81640625" style="2" customWidth="1"/>
    <col min="2567" max="2568" width="0" style="2" hidden="1" customWidth="1"/>
    <col min="2569" max="2569" width="17.81640625" style="2" customWidth="1"/>
    <col min="2570" max="2570" width="21.54296875" style="2" customWidth="1"/>
    <col min="2571" max="2807" width="6.81640625" style="2"/>
    <col min="2808" max="2808" width="5.54296875" style="2" customWidth="1"/>
    <col min="2809" max="2809" width="13" style="2" customWidth="1"/>
    <col min="2810" max="2810" width="1.54296875" style="2" customWidth="1"/>
    <col min="2811" max="2811" width="76.1796875" style="2" customWidth="1"/>
    <col min="2812" max="2812" width="19.54296875" style="2" customWidth="1"/>
    <col min="2813" max="2813" width="0" style="2" hidden="1" customWidth="1"/>
    <col min="2814" max="2814" width="9.1796875" style="2" bestFit="1" customWidth="1"/>
    <col min="2815" max="2815" width="9.453125" style="2" customWidth="1"/>
    <col min="2816" max="2816" width="18.1796875" style="2" customWidth="1"/>
    <col min="2817" max="2817" width="7.26953125" style="2" customWidth="1"/>
    <col min="2818" max="2818" width="9.81640625" style="2" customWidth="1"/>
    <col min="2819" max="2819" width="8.1796875" style="2" customWidth="1"/>
    <col min="2820" max="2820" width="19.1796875" style="2" customWidth="1"/>
    <col min="2821" max="2821" width="10.26953125" style="2" customWidth="1"/>
    <col min="2822" max="2822" width="13.81640625" style="2" customWidth="1"/>
    <col min="2823" max="2824" width="0" style="2" hidden="1" customWidth="1"/>
    <col min="2825" max="2825" width="17.81640625" style="2" customWidth="1"/>
    <col min="2826" max="2826" width="21.54296875" style="2" customWidth="1"/>
    <col min="2827" max="3063" width="6.81640625" style="2"/>
    <col min="3064" max="3064" width="5.54296875" style="2" customWidth="1"/>
    <col min="3065" max="3065" width="13" style="2" customWidth="1"/>
    <col min="3066" max="3066" width="1.54296875" style="2" customWidth="1"/>
    <col min="3067" max="3067" width="76.1796875" style="2" customWidth="1"/>
    <col min="3068" max="3068" width="19.54296875" style="2" customWidth="1"/>
    <col min="3069" max="3069" width="0" style="2" hidden="1" customWidth="1"/>
    <col min="3070" max="3070" width="9.1796875" style="2" bestFit="1" customWidth="1"/>
    <col min="3071" max="3071" width="9.453125" style="2" customWidth="1"/>
    <col min="3072" max="3072" width="18.1796875" style="2" customWidth="1"/>
    <col min="3073" max="3073" width="7.26953125" style="2" customWidth="1"/>
    <col min="3074" max="3074" width="9.81640625" style="2" customWidth="1"/>
    <col min="3075" max="3075" width="8.1796875" style="2" customWidth="1"/>
    <col min="3076" max="3076" width="19.1796875" style="2" customWidth="1"/>
    <col min="3077" max="3077" width="10.26953125" style="2" customWidth="1"/>
    <col min="3078" max="3078" width="13.81640625" style="2" customWidth="1"/>
    <col min="3079" max="3080" width="0" style="2" hidden="1" customWidth="1"/>
    <col min="3081" max="3081" width="17.81640625" style="2" customWidth="1"/>
    <col min="3082" max="3082" width="21.54296875" style="2" customWidth="1"/>
    <col min="3083" max="3319" width="6.81640625" style="2"/>
    <col min="3320" max="3320" width="5.54296875" style="2" customWidth="1"/>
    <col min="3321" max="3321" width="13" style="2" customWidth="1"/>
    <col min="3322" max="3322" width="1.54296875" style="2" customWidth="1"/>
    <col min="3323" max="3323" width="76.1796875" style="2" customWidth="1"/>
    <col min="3324" max="3324" width="19.54296875" style="2" customWidth="1"/>
    <col min="3325" max="3325" width="0" style="2" hidden="1" customWidth="1"/>
    <col min="3326" max="3326" width="9.1796875" style="2" bestFit="1" customWidth="1"/>
    <col min="3327" max="3327" width="9.453125" style="2" customWidth="1"/>
    <col min="3328" max="3328" width="18.1796875" style="2" customWidth="1"/>
    <col min="3329" max="3329" width="7.26953125" style="2" customWidth="1"/>
    <col min="3330" max="3330" width="9.81640625" style="2" customWidth="1"/>
    <col min="3331" max="3331" width="8.1796875" style="2" customWidth="1"/>
    <col min="3332" max="3332" width="19.1796875" style="2" customWidth="1"/>
    <col min="3333" max="3333" width="10.26953125" style="2" customWidth="1"/>
    <col min="3334" max="3334" width="13.81640625" style="2" customWidth="1"/>
    <col min="3335" max="3336" width="0" style="2" hidden="1" customWidth="1"/>
    <col min="3337" max="3337" width="17.81640625" style="2" customWidth="1"/>
    <col min="3338" max="3338" width="21.54296875" style="2" customWidth="1"/>
    <col min="3339" max="3575" width="6.81640625" style="2"/>
    <col min="3576" max="3576" width="5.54296875" style="2" customWidth="1"/>
    <col min="3577" max="3577" width="13" style="2" customWidth="1"/>
    <col min="3578" max="3578" width="1.54296875" style="2" customWidth="1"/>
    <col min="3579" max="3579" width="76.1796875" style="2" customWidth="1"/>
    <col min="3580" max="3580" width="19.54296875" style="2" customWidth="1"/>
    <col min="3581" max="3581" width="0" style="2" hidden="1" customWidth="1"/>
    <col min="3582" max="3582" width="9.1796875" style="2" bestFit="1" customWidth="1"/>
    <col min="3583" max="3583" width="9.453125" style="2" customWidth="1"/>
    <col min="3584" max="3584" width="18.1796875" style="2" customWidth="1"/>
    <col min="3585" max="3585" width="7.26953125" style="2" customWidth="1"/>
    <col min="3586" max="3586" width="9.81640625" style="2" customWidth="1"/>
    <col min="3587" max="3587" width="8.1796875" style="2" customWidth="1"/>
    <col min="3588" max="3588" width="19.1796875" style="2" customWidth="1"/>
    <col min="3589" max="3589" width="10.26953125" style="2" customWidth="1"/>
    <col min="3590" max="3590" width="13.81640625" style="2" customWidth="1"/>
    <col min="3591" max="3592" width="0" style="2" hidden="1" customWidth="1"/>
    <col min="3593" max="3593" width="17.81640625" style="2" customWidth="1"/>
    <col min="3594" max="3594" width="21.54296875" style="2" customWidth="1"/>
    <col min="3595" max="3831" width="6.81640625" style="2"/>
    <col min="3832" max="3832" width="5.54296875" style="2" customWidth="1"/>
    <col min="3833" max="3833" width="13" style="2" customWidth="1"/>
    <col min="3834" max="3834" width="1.54296875" style="2" customWidth="1"/>
    <col min="3835" max="3835" width="76.1796875" style="2" customWidth="1"/>
    <col min="3836" max="3836" width="19.54296875" style="2" customWidth="1"/>
    <col min="3837" max="3837" width="0" style="2" hidden="1" customWidth="1"/>
    <col min="3838" max="3838" width="9.1796875" style="2" bestFit="1" customWidth="1"/>
    <col min="3839" max="3839" width="9.453125" style="2" customWidth="1"/>
    <col min="3840" max="3840" width="18.1796875" style="2" customWidth="1"/>
    <col min="3841" max="3841" width="7.26953125" style="2" customWidth="1"/>
    <col min="3842" max="3842" width="9.81640625" style="2" customWidth="1"/>
    <col min="3843" max="3843" width="8.1796875" style="2" customWidth="1"/>
    <col min="3844" max="3844" width="19.1796875" style="2" customWidth="1"/>
    <col min="3845" max="3845" width="10.26953125" style="2" customWidth="1"/>
    <col min="3846" max="3846" width="13.81640625" style="2" customWidth="1"/>
    <col min="3847" max="3848" width="0" style="2" hidden="1" customWidth="1"/>
    <col min="3849" max="3849" width="17.81640625" style="2" customWidth="1"/>
    <col min="3850" max="3850" width="21.54296875" style="2" customWidth="1"/>
    <col min="3851" max="4087" width="6.81640625" style="2"/>
    <col min="4088" max="4088" width="5.54296875" style="2" customWidth="1"/>
    <col min="4089" max="4089" width="13" style="2" customWidth="1"/>
    <col min="4090" max="4090" width="1.54296875" style="2" customWidth="1"/>
    <col min="4091" max="4091" width="76.1796875" style="2" customWidth="1"/>
    <col min="4092" max="4092" width="19.54296875" style="2" customWidth="1"/>
    <col min="4093" max="4093" width="0" style="2" hidden="1" customWidth="1"/>
    <col min="4094" max="4094" width="9.1796875" style="2" bestFit="1" customWidth="1"/>
    <col min="4095" max="4095" width="9.453125" style="2" customWidth="1"/>
    <col min="4096" max="4096" width="18.1796875" style="2" customWidth="1"/>
    <col min="4097" max="4097" width="7.26953125" style="2" customWidth="1"/>
    <col min="4098" max="4098" width="9.81640625" style="2" customWidth="1"/>
    <col min="4099" max="4099" width="8.1796875" style="2" customWidth="1"/>
    <col min="4100" max="4100" width="19.1796875" style="2" customWidth="1"/>
    <col min="4101" max="4101" width="10.26953125" style="2" customWidth="1"/>
    <col min="4102" max="4102" width="13.81640625" style="2" customWidth="1"/>
    <col min="4103" max="4104" width="0" style="2" hidden="1" customWidth="1"/>
    <col min="4105" max="4105" width="17.81640625" style="2" customWidth="1"/>
    <col min="4106" max="4106" width="21.54296875" style="2" customWidth="1"/>
    <col min="4107" max="4343" width="6.81640625" style="2"/>
    <col min="4344" max="4344" width="5.54296875" style="2" customWidth="1"/>
    <col min="4345" max="4345" width="13" style="2" customWidth="1"/>
    <col min="4346" max="4346" width="1.54296875" style="2" customWidth="1"/>
    <col min="4347" max="4347" width="76.1796875" style="2" customWidth="1"/>
    <col min="4348" max="4348" width="19.54296875" style="2" customWidth="1"/>
    <col min="4349" max="4349" width="0" style="2" hidden="1" customWidth="1"/>
    <col min="4350" max="4350" width="9.1796875" style="2" bestFit="1" customWidth="1"/>
    <col min="4351" max="4351" width="9.453125" style="2" customWidth="1"/>
    <col min="4352" max="4352" width="18.1796875" style="2" customWidth="1"/>
    <col min="4353" max="4353" width="7.26953125" style="2" customWidth="1"/>
    <col min="4354" max="4354" width="9.81640625" style="2" customWidth="1"/>
    <col min="4355" max="4355" width="8.1796875" style="2" customWidth="1"/>
    <col min="4356" max="4356" width="19.1796875" style="2" customWidth="1"/>
    <col min="4357" max="4357" width="10.26953125" style="2" customWidth="1"/>
    <col min="4358" max="4358" width="13.81640625" style="2" customWidth="1"/>
    <col min="4359" max="4360" width="0" style="2" hidden="1" customWidth="1"/>
    <col min="4361" max="4361" width="17.81640625" style="2" customWidth="1"/>
    <col min="4362" max="4362" width="21.54296875" style="2" customWidth="1"/>
    <col min="4363" max="4599" width="6.81640625" style="2"/>
    <col min="4600" max="4600" width="5.54296875" style="2" customWidth="1"/>
    <col min="4601" max="4601" width="13" style="2" customWidth="1"/>
    <col min="4602" max="4602" width="1.54296875" style="2" customWidth="1"/>
    <col min="4603" max="4603" width="76.1796875" style="2" customWidth="1"/>
    <col min="4604" max="4604" width="19.54296875" style="2" customWidth="1"/>
    <col min="4605" max="4605" width="0" style="2" hidden="1" customWidth="1"/>
    <col min="4606" max="4606" width="9.1796875" style="2" bestFit="1" customWidth="1"/>
    <col min="4607" max="4607" width="9.453125" style="2" customWidth="1"/>
    <col min="4608" max="4608" width="18.1796875" style="2" customWidth="1"/>
    <col min="4609" max="4609" width="7.26953125" style="2" customWidth="1"/>
    <col min="4610" max="4610" width="9.81640625" style="2" customWidth="1"/>
    <col min="4611" max="4611" width="8.1796875" style="2" customWidth="1"/>
    <col min="4612" max="4612" width="19.1796875" style="2" customWidth="1"/>
    <col min="4613" max="4613" width="10.26953125" style="2" customWidth="1"/>
    <col min="4614" max="4614" width="13.81640625" style="2" customWidth="1"/>
    <col min="4615" max="4616" width="0" style="2" hidden="1" customWidth="1"/>
    <col min="4617" max="4617" width="17.81640625" style="2" customWidth="1"/>
    <col min="4618" max="4618" width="21.54296875" style="2" customWidth="1"/>
    <col min="4619" max="4855" width="6.81640625" style="2"/>
    <col min="4856" max="4856" width="5.54296875" style="2" customWidth="1"/>
    <col min="4857" max="4857" width="13" style="2" customWidth="1"/>
    <col min="4858" max="4858" width="1.54296875" style="2" customWidth="1"/>
    <col min="4859" max="4859" width="76.1796875" style="2" customWidth="1"/>
    <col min="4860" max="4860" width="19.54296875" style="2" customWidth="1"/>
    <col min="4861" max="4861" width="0" style="2" hidden="1" customWidth="1"/>
    <col min="4862" max="4862" width="9.1796875" style="2" bestFit="1" customWidth="1"/>
    <col min="4863" max="4863" width="9.453125" style="2" customWidth="1"/>
    <col min="4864" max="4864" width="18.1796875" style="2" customWidth="1"/>
    <col min="4865" max="4865" width="7.26953125" style="2" customWidth="1"/>
    <col min="4866" max="4866" width="9.81640625" style="2" customWidth="1"/>
    <col min="4867" max="4867" width="8.1796875" style="2" customWidth="1"/>
    <col min="4868" max="4868" width="19.1796875" style="2" customWidth="1"/>
    <col min="4869" max="4869" width="10.26953125" style="2" customWidth="1"/>
    <col min="4870" max="4870" width="13.81640625" style="2" customWidth="1"/>
    <col min="4871" max="4872" width="0" style="2" hidden="1" customWidth="1"/>
    <col min="4873" max="4873" width="17.81640625" style="2" customWidth="1"/>
    <col min="4874" max="4874" width="21.54296875" style="2" customWidth="1"/>
    <col min="4875" max="5111" width="6.81640625" style="2"/>
    <col min="5112" max="5112" width="5.54296875" style="2" customWidth="1"/>
    <col min="5113" max="5113" width="13" style="2" customWidth="1"/>
    <col min="5114" max="5114" width="1.54296875" style="2" customWidth="1"/>
    <col min="5115" max="5115" width="76.1796875" style="2" customWidth="1"/>
    <col min="5116" max="5116" width="19.54296875" style="2" customWidth="1"/>
    <col min="5117" max="5117" width="0" style="2" hidden="1" customWidth="1"/>
    <col min="5118" max="5118" width="9.1796875" style="2" bestFit="1" customWidth="1"/>
    <col min="5119" max="5119" width="9.453125" style="2" customWidth="1"/>
    <col min="5120" max="5120" width="18.1796875" style="2" customWidth="1"/>
    <col min="5121" max="5121" width="7.26953125" style="2" customWidth="1"/>
    <col min="5122" max="5122" width="9.81640625" style="2" customWidth="1"/>
    <col min="5123" max="5123" width="8.1796875" style="2" customWidth="1"/>
    <col min="5124" max="5124" width="19.1796875" style="2" customWidth="1"/>
    <col min="5125" max="5125" width="10.26953125" style="2" customWidth="1"/>
    <col min="5126" max="5126" width="13.81640625" style="2" customWidth="1"/>
    <col min="5127" max="5128" width="0" style="2" hidden="1" customWidth="1"/>
    <col min="5129" max="5129" width="17.81640625" style="2" customWidth="1"/>
    <col min="5130" max="5130" width="21.54296875" style="2" customWidth="1"/>
    <col min="5131" max="5367" width="6.81640625" style="2"/>
    <col min="5368" max="5368" width="5.54296875" style="2" customWidth="1"/>
    <col min="5369" max="5369" width="13" style="2" customWidth="1"/>
    <col min="5370" max="5370" width="1.54296875" style="2" customWidth="1"/>
    <col min="5371" max="5371" width="76.1796875" style="2" customWidth="1"/>
    <col min="5372" max="5372" width="19.54296875" style="2" customWidth="1"/>
    <col min="5373" max="5373" width="0" style="2" hidden="1" customWidth="1"/>
    <col min="5374" max="5374" width="9.1796875" style="2" bestFit="1" customWidth="1"/>
    <col min="5375" max="5375" width="9.453125" style="2" customWidth="1"/>
    <col min="5376" max="5376" width="18.1796875" style="2" customWidth="1"/>
    <col min="5377" max="5377" width="7.26953125" style="2" customWidth="1"/>
    <col min="5378" max="5378" width="9.81640625" style="2" customWidth="1"/>
    <col min="5379" max="5379" width="8.1796875" style="2" customWidth="1"/>
    <col min="5380" max="5380" width="19.1796875" style="2" customWidth="1"/>
    <col min="5381" max="5381" width="10.26953125" style="2" customWidth="1"/>
    <col min="5382" max="5382" width="13.81640625" style="2" customWidth="1"/>
    <col min="5383" max="5384" width="0" style="2" hidden="1" customWidth="1"/>
    <col min="5385" max="5385" width="17.81640625" style="2" customWidth="1"/>
    <col min="5386" max="5386" width="21.54296875" style="2" customWidth="1"/>
    <col min="5387" max="5623" width="6.81640625" style="2"/>
    <col min="5624" max="5624" width="5.54296875" style="2" customWidth="1"/>
    <col min="5625" max="5625" width="13" style="2" customWidth="1"/>
    <col min="5626" max="5626" width="1.54296875" style="2" customWidth="1"/>
    <col min="5627" max="5627" width="76.1796875" style="2" customWidth="1"/>
    <col min="5628" max="5628" width="19.54296875" style="2" customWidth="1"/>
    <col min="5629" max="5629" width="0" style="2" hidden="1" customWidth="1"/>
    <col min="5630" max="5630" width="9.1796875" style="2" bestFit="1" customWidth="1"/>
    <col min="5631" max="5631" width="9.453125" style="2" customWidth="1"/>
    <col min="5632" max="5632" width="18.1796875" style="2" customWidth="1"/>
    <col min="5633" max="5633" width="7.26953125" style="2" customWidth="1"/>
    <col min="5634" max="5634" width="9.81640625" style="2" customWidth="1"/>
    <col min="5635" max="5635" width="8.1796875" style="2" customWidth="1"/>
    <col min="5636" max="5636" width="19.1796875" style="2" customWidth="1"/>
    <col min="5637" max="5637" width="10.26953125" style="2" customWidth="1"/>
    <col min="5638" max="5638" width="13.81640625" style="2" customWidth="1"/>
    <col min="5639" max="5640" width="0" style="2" hidden="1" customWidth="1"/>
    <col min="5641" max="5641" width="17.81640625" style="2" customWidth="1"/>
    <col min="5642" max="5642" width="21.54296875" style="2" customWidth="1"/>
    <col min="5643" max="5879" width="6.81640625" style="2"/>
    <col min="5880" max="5880" width="5.54296875" style="2" customWidth="1"/>
    <col min="5881" max="5881" width="13" style="2" customWidth="1"/>
    <col min="5882" max="5882" width="1.54296875" style="2" customWidth="1"/>
    <col min="5883" max="5883" width="76.1796875" style="2" customWidth="1"/>
    <col min="5884" max="5884" width="19.54296875" style="2" customWidth="1"/>
    <col min="5885" max="5885" width="0" style="2" hidden="1" customWidth="1"/>
    <col min="5886" max="5886" width="9.1796875" style="2" bestFit="1" customWidth="1"/>
    <col min="5887" max="5887" width="9.453125" style="2" customWidth="1"/>
    <col min="5888" max="5888" width="18.1796875" style="2" customWidth="1"/>
    <col min="5889" max="5889" width="7.26953125" style="2" customWidth="1"/>
    <col min="5890" max="5890" width="9.81640625" style="2" customWidth="1"/>
    <col min="5891" max="5891" width="8.1796875" style="2" customWidth="1"/>
    <col min="5892" max="5892" width="19.1796875" style="2" customWidth="1"/>
    <col min="5893" max="5893" width="10.26953125" style="2" customWidth="1"/>
    <col min="5894" max="5894" width="13.81640625" style="2" customWidth="1"/>
    <col min="5895" max="5896" width="0" style="2" hidden="1" customWidth="1"/>
    <col min="5897" max="5897" width="17.81640625" style="2" customWidth="1"/>
    <col min="5898" max="5898" width="21.54296875" style="2" customWidth="1"/>
    <col min="5899" max="6135" width="6.81640625" style="2"/>
    <col min="6136" max="6136" width="5.54296875" style="2" customWidth="1"/>
    <col min="6137" max="6137" width="13" style="2" customWidth="1"/>
    <col min="6138" max="6138" width="1.54296875" style="2" customWidth="1"/>
    <col min="6139" max="6139" width="76.1796875" style="2" customWidth="1"/>
    <col min="6140" max="6140" width="19.54296875" style="2" customWidth="1"/>
    <col min="6141" max="6141" width="0" style="2" hidden="1" customWidth="1"/>
    <col min="6142" max="6142" width="9.1796875" style="2" bestFit="1" customWidth="1"/>
    <col min="6143" max="6143" width="9.453125" style="2" customWidth="1"/>
    <col min="6144" max="6144" width="18.1796875" style="2" customWidth="1"/>
    <col min="6145" max="6145" width="7.26953125" style="2" customWidth="1"/>
    <col min="6146" max="6146" width="9.81640625" style="2" customWidth="1"/>
    <col min="6147" max="6147" width="8.1796875" style="2" customWidth="1"/>
    <col min="6148" max="6148" width="19.1796875" style="2" customWidth="1"/>
    <col min="6149" max="6149" width="10.26953125" style="2" customWidth="1"/>
    <col min="6150" max="6150" width="13.81640625" style="2" customWidth="1"/>
    <col min="6151" max="6152" width="0" style="2" hidden="1" customWidth="1"/>
    <col min="6153" max="6153" width="17.81640625" style="2" customWidth="1"/>
    <col min="6154" max="6154" width="21.54296875" style="2" customWidth="1"/>
    <col min="6155" max="6391" width="6.81640625" style="2"/>
    <col min="6392" max="6392" width="5.54296875" style="2" customWidth="1"/>
    <col min="6393" max="6393" width="13" style="2" customWidth="1"/>
    <col min="6394" max="6394" width="1.54296875" style="2" customWidth="1"/>
    <col min="6395" max="6395" width="76.1796875" style="2" customWidth="1"/>
    <col min="6396" max="6396" width="19.54296875" style="2" customWidth="1"/>
    <col min="6397" max="6397" width="0" style="2" hidden="1" customWidth="1"/>
    <col min="6398" max="6398" width="9.1796875" style="2" bestFit="1" customWidth="1"/>
    <col min="6399" max="6399" width="9.453125" style="2" customWidth="1"/>
    <col min="6400" max="6400" width="18.1796875" style="2" customWidth="1"/>
    <col min="6401" max="6401" width="7.26953125" style="2" customWidth="1"/>
    <col min="6402" max="6402" width="9.81640625" style="2" customWidth="1"/>
    <col min="6403" max="6403" width="8.1796875" style="2" customWidth="1"/>
    <col min="6404" max="6404" width="19.1796875" style="2" customWidth="1"/>
    <col min="6405" max="6405" width="10.26953125" style="2" customWidth="1"/>
    <col min="6406" max="6406" width="13.81640625" style="2" customWidth="1"/>
    <col min="6407" max="6408" width="0" style="2" hidden="1" customWidth="1"/>
    <col min="6409" max="6409" width="17.81640625" style="2" customWidth="1"/>
    <col min="6410" max="6410" width="21.54296875" style="2" customWidth="1"/>
    <col min="6411" max="6647" width="6.81640625" style="2"/>
    <col min="6648" max="6648" width="5.54296875" style="2" customWidth="1"/>
    <col min="6649" max="6649" width="13" style="2" customWidth="1"/>
    <col min="6650" max="6650" width="1.54296875" style="2" customWidth="1"/>
    <col min="6651" max="6651" width="76.1796875" style="2" customWidth="1"/>
    <col min="6652" max="6652" width="19.54296875" style="2" customWidth="1"/>
    <col min="6653" max="6653" width="0" style="2" hidden="1" customWidth="1"/>
    <col min="6654" max="6654" width="9.1796875" style="2" bestFit="1" customWidth="1"/>
    <col min="6655" max="6655" width="9.453125" style="2" customWidth="1"/>
    <col min="6656" max="6656" width="18.1796875" style="2" customWidth="1"/>
    <col min="6657" max="6657" width="7.26953125" style="2" customWidth="1"/>
    <col min="6658" max="6658" width="9.81640625" style="2" customWidth="1"/>
    <col min="6659" max="6659" width="8.1796875" style="2" customWidth="1"/>
    <col min="6660" max="6660" width="19.1796875" style="2" customWidth="1"/>
    <col min="6661" max="6661" width="10.26953125" style="2" customWidth="1"/>
    <col min="6662" max="6662" width="13.81640625" style="2" customWidth="1"/>
    <col min="6663" max="6664" width="0" style="2" hidden="1" customWidth="1"/>
    <col min="6665" max="6665" width="17.81640625" style="2" customWidth="1"/>
    <col min="6666" max="6666" width="21.54296875" style="2" customWidth="1"/>
    <col min="6667" max="6903" width="6.81640625" style="2"/>
    <col min="6904" max="6904" width="5.54296875" style="2" customWidth="1"/>
    <col min="6905" max="6905" width="13" style="2" customWidth="1"/>
    <col min="6906" max="6906" width="1.54296875" style="2" customWidth="1"/>
    <col min="6907" max="6907" width="76.1796875" style="2" customWidth="1"/>
    <col min="6908" max="6908" width="19.54296875" style="2" customWidth="1"/>
    <col min="6909" max="6909" width="0" style="2" hidden="1" customWidth="1"/>
    <col min="6910" max="6910" width="9.1796875" style="2" bestFit="1" customWidth="1"/>
    <col min="6911" max="6911" width="9.453125" style="2" customWidth="1"/>
    <col min="6912" max="6912" width="18.1796875" style="2" customWidth="1"/>
    <col min="6913" max="6913" width="7.26953125" style="2" customWidth="1"/>
    <col min="6914" max="6914" width="9.81640625" style="2" customWidth="1"/>
    <col min="6915" max="6915" width="8.1796875" style="2" customWidth="1"/>
    <col min="6916" max="6916" width="19.1796875" style="2" customWidth="1"/>
    <col min="6917" max="6917" width="10.26953125" style="2" customWidth="1"/>
    <col min="6918" max="6918" width="13.81640625" style="2" customWidth="1"/>
    <col min="6919" max="6920" width="0" style="2" hidden="1" customWidth="1"/>
    <col min="6921" max="6921" width="17.81640625" style="2" customWidth="1"/>
    <col min="6922" max="6922" width="21.54296875" style="2" customWidth="1"/>
    <col min="6923" max="7159" width="6.81640625" style="2"/>
    <col min="7160" max="7160" width="5.54296875" style="2" customWidth="1"/>
    <col min="7161" max="7161" width="13" style="2" customWidth="1"/>
    <col min="7162" max="7162" width="1.54296875" style="2" customWidth="1"/>
    <col min="7163" max="7163" width="76.1796875" style="2" customWidth="1"/>
    <col min="7164" max="7164" width="19.54296875" style="2" customWidth="1"/>
    <col min="7165" max="7165" width="0" style="2" hidden="1" customWidth="1"/>
    <col min="7166" max="7166" width="9.1796875" style="2" bestFit="1" customWidth="1"/>
    <col min="7167" max="7167" width="9.453125" style="2" customWidth="1"/>
    <col min="7168" max="7168" width="18.1796875" style="2" customWidth="1"/>
    <col min="7169" max="7169" width="7.26953125" style="2" customWidth="1"/>
    <col min="7170" max="7170" width="9.81640625" style="2" customWidth="1"/>
    <col min="7171" max="7171" width="8.1796875" style="2" customWidth="1"/>
    <col min="7172" max="7172" width="19.1796875" style="2" customWidth="1"/>
    <col min="7173" max="7173" width="10.26953125" style="2" customWidth="1"/>
    <col min="7174" max="7174" width="13.81640625" style="2" customWidth="1"/>
    <col min="7175" max="7176" width="0" style="2" hidden="1" customWidth="1"/>
    <col min="7177" max="7177" width="17.81640625" style="2" customWidth="1"/>
    <col min="7178" max="7178" width="21.54296875" style="2" customWidth="1"/>
    <col min="7179" max="7415" width="6.81640625" style="2"/>
    <col min="7416" max="7416" width="5.54296875" style="2" customWidth="1"/>
    <col min="7417" max="7417" width="13" style="2" customWidth="1"/>
    <col min="7418" max="7418" width="1.54296875" style="2" customWidth="1"/>
    <col min="7419" max="7419" width="76.1796875" style="2" customWidth="1"/>
    <col min="7420" max="7420" width="19.54296875" style="2" customWidth="1"/>
    <col min="7421" max="7421" width="0" style="2" hidden="1" customWidth="1"/>
    <col min="7422" max="7422" width="9.1796875" style="2" bestFit="1" customWidth="1"/>
    <col min="7423" max="7423" width="9.453125" style="2" customWidth="1"/>
    <col min="7424" max="7424" width="18.1796875" style="2" customWidth="1"/>
    <col min="7425" max="7425" width="7.26953125" style="2" customWidth="1"/>
    <col min="7426" max="7426" width="9.81640625" style="2" customWidth="1"/>
    <col min="7427" max="7427" width="8.1796875" style="2" customWidth="1"/>
    <col min="7428" max="7428" width="19.1796875" style="2" customWidth="1"/>
    <col min="7429" max="7429" width="10.26953125" style="2" customWidth="1"/>
    <col min="7430" max="7430" width="13.81640625" style="2" customWidth="1"/>
    <col min="7431" max="7432" width="0" style="2" hidden="1" customWidth="1"/>
    <col min="7433" max="7433" width="17.81640625" style="2" customWidth="1"/>
    <col min="7434" max="7434" width="21.54296875" style="2" customWidth="1"/>
    <col min="7435" max="7671" width="6.81640625" style="2"/>
    <col min="7672" max="7672" width="5.54296875" style="2" customWidth="1"/>
    <col min="7673" max="7673" width="13" style="2" customWidth="1"/>
    <col min="7674" max="7674" width="1.54296875" style="2" customWidth="1"/>
    <col min="7675" max="7675" width="76.1796875" style="2" customWidth="1"/>
    <col min="7676" max="7676" width="19.54296875" style="2" customWidth="1"/>
    <col min="7677" max="7677" width="0" style="2" hidden="1" customWidth="1"/>
    <col min="7678" max="7678" width="9.1796875" style="2" bestFit="1" customWidth="1"/>
    <col min="7679" max="7679" width="9.453125" style="2" customWidth="1"/>
    <col min="7680" max="7680" width="18.1796875" style="2" customWidth="1"/>
    <col min="7681" max="7681" width="7.26953125" style="2" customWidth="1"/>
    <col min="7682" max="7682" width="9.81640625" style="2" customWidth="1"/>
    <col min="7683" max="7683" width="8.1796875" style="2" customWidth="1"/>
    <col min="7684" max="7684" width="19.1796875" style="2" customWidth="1"/>
    <col min="7685" max="7685" width="10.26953125" style="2" customWidth="1"/>
    <col min="7686" max="7686" width="13.81640625" style="2" customWidth="1"/>
    <col min="7687" max="7688" width="0" style="2" hidden="1" customWidth="1"/>
    <col min="7689" max="7689" width="17.81640625" style="2" customWidth="1"/>
    <col min="7690" max="7690" width="21.54296875" style="2" customWidth="1"/>
    <col min="7691" max="7927" width="6.81640625" style="2"/>
    <col min="7928" max="7928" width="5.54296875" style="2" customWidth="1"/>
    <col min="7929" max="7929" width="13" style="2" customWidth="1"/>
    <col min="7930" max="7930" width="1.54296875" style="2" customWidth="1"/>
    <col min="7931" max="7931" width="76.1796875" style="2" customWidth="1"/>
    <col min="7932" max="7932" width="19.54296875" style="2" customWidth="1"/>
    <col min="7933" max="7933" width="0" style="2" hidden="1" customWidth="1"/>
    <col min="7934" max="7934" width="9.1796875" style="2" bestFit="1" customWidth="1"/>
    <col min="7935" max="7935" width="9.453125" style="2" customWidth="1"/>
    <col min="7936" max="7936" width="18.1796875" style="2" customWidth="1"/>
    <col min="7937" max="7937" width="7.26953125" style="2" customWidth="1"/>
    <col min="7938" max="7938" width="9.81640625" style="2" customWidth="1"/>
    <col min="7939" max="7939" width="8.1796875" style="2" customWidth="1"/>
    <col min="7940" max="7940" width="19.1796875" style="2" customWidth="1"/>
    <col min="7941" max="7941" width="10.26953125" style="2" customWidth="1"/>
    <col min="7942" max="7942" width="13.81640625" style="2" customWidth="1"/>
    <col min="7943" max="7944" width="0" style="2" hidden="1" customWidth="1"/>
    <col min="7945" max="7945" width="17.81640625" style="2" customWidth="1"/>
    <col min="7946" max="7946" width="21.54296875" style="2" customWidth="1"/>
    <col min="7947" max="8183" width="6.81640625" style="2"/>
    <col min="8184" max="8184" width="5.54296875" style="2" customWidth="1"/>
    <col min="8185" max="8185" width="13" style="2" customWidth="1"/>
    <col min="8186" max="8186" width="1.54296875" style="2" customWidth="1"/>
    <col min="8187" max="8187" width="76.1796875" style="2" customWidth="1"/>
    <col min="8188" max="8188" width="19.54296875" style="2" customWidth="1"/>
    <col min="8189" max="8189" width="0" style="2" hidden="1" customWidth="1"/>
    <col min="8190" max="8190" width="9.1796875" style="2" bestFit="1" customWidth="1"/>
    <col min="8191" max="8191" width="9.453125" style="2" customWidth="1"/>
    <col min="8192" max="8192" width="18.1796875" style="2" customWidth="1"/>
    <col min="8193" max="8193" width="7.26953125" style="2" customWidth="1"/>
    <col min="8194" max="8194" width="9.81640625" style="2" customWidth="1"/>
    <col min="8195" max="8195" width="8.1796875" style="2" customWidth="1"/>
    <col min="8196" max="8196" width="19.1796875" style="2" customWidth="1"/>
    <col min="8197" max="8197" width="10.26953125" style="2" customWidth="1"/>
    <col min="8198" max="8198" width="13.81640625" style="2" customWidth="1"/>
    <col min="8199" max="8200" width="0" style="2" hidden="1" customWidth="1"/>
    <col min="8201" max="8201" width="17.81640625" style="2" customWidth="1"/>
    <col min="8202" max="8202" width="21.54296875" style="2" customWidth="1"/>
    <col min="8203" max="8439" width="6.81640625" style="2"/>
    <col min="8440" max="8440" width="5.54296875" style="2" customWidth="1"/>
    <col min="8441" max="8441" width="13" style="2" customWidth="1"/>
    <col min="8442" max="8442" width="1.54296875" style="2" customWidth="1"/>
    <col min="8443" max="8443" width="76.1796875" style="2" customWidth="1"/>
    <col min="8444" max="8444" width="19.54296875" style="2" customWidth="1"/>
    <col min="8445" max="8445" width="0" style="2" hidden="1" customWidth="1"/>
    <col min="8446" max="8446" width="9.1796875" style="2" bestFit="1" customWidth="1"/>
    <col min="8447" max="8447" width="9.453125" style="2" customWidth="1"/>
    <col min="8448" max="8448" width="18.1796875" style="2" customWidth="1"/>
    <col min="8449" max="8449" width="7.26953125" style="2" customWidth="1"/>
    <col min="8450" max="8450" width="9.81640625" style="2" customWidth="1"/>
    <col min="8451" max="8451" width="8.1796875" style="2" customWidth="1"/>
    <col min="8452" max="8452" width="19.1796875" style="2" customWidth="1"/>
    <col min="8453" max="8453" width="10.26953125" style="2" customWidth="1"/>
    <col min="8454" max="8454" width="13.81640625" style="2" customWidth="1"/>
    <col min="8455" max="8456" width="0" style="2" hidden="1" customWidth="1"/>
    <col min="8457" max="8457" width="17.81640625" style="2" customWidth="1"/>
    <col min="8458" max="8458" width="21.54296875" style="2" customWidth="1"/>
    <col min="8459" max="8695" width="6.81640625" style="2"/>
    <col min="8696" max="8696" width="5.54296875" style="2" customWidth="1"/>
    <col min="8697" max="8697" width="13" style="2" customWidth="1"/>
    <col min="8698" max="8698" width="1.54296875" style="2" customWidth="1"/>
    <col min="8699" max="8699" width="76.1796875" style="2" customWidth="1"/>
    <col min="8700" max="8700" width="19.54296875" style="2" customWidth="1"/>
    <col min="8701" max="8701" width="0" style="2" hidden="1" customWidth="1"/>
    <col min="8702" max="8702" width="9.1796875" style="2" bestFit="1" customWidth="1"/>
    <col min="8703" max="8703" width="9.453125" style="2" customWidth="1"/>
    <col min="8704" max="8704" width="18.1796875" style="2" customWidth="1"/>
    <col min="8705" max="8705" width="7.26953125" style="2" customWidth="1"/>
    <col min="8706" max="8706" width="9.81640625" style="2" customWidth="1"/>
    <col min="8707" max="8707" width="8.1796875" style="2" customWidth="1"/>
    <col min="8708" max="8708" width="19.1796875" style="2" customWidth="1"/>
    <col min="8709" max="8709" width="10.26953125" style="2" customWidth="1"/>
    <col min="8710" max="8710" width="13.81640625" style="2" customWidth="1"/>
    <col min="8711" max="8712" width="0" style="2" hidden="1" customWidth="1"/>
    <col min="8713" max="8713" width="17.81640625" style="2" customWidth="1"/>
    <col min="8714" max="8714" width="21.54296875" style="2" customWidth="1"/>
    <col min="8715" max="8951" width="6.81640625" style="2"/>
    <col min="8952" max="8952" width="5.54296875" style="2" customWidth="1"/>
    <col min="8953" max="8953" width="13" style="2" customWidth="1"/>
    <col min="8954" max="8954" width="1.54296875" style="2" customWidth="1"/>
    <col min="8955" max="8955" width="76.1796875" style="2" customWidth="1"/>
    <col min="8956" max="8956" width="19.54296875" style="2" customWidth="1"/>
    <col min="8957" max="8957" width="0" style="2" hidden="1" customWidth="1"/>
    <col min="8958" max="8958" width="9.1796875" style="2" bestFit="1" customWidth="1"/>
    <col min="8959" max="8959" width="9.453125" style="2" customWidth="1"/>
    <col min="8960" max="8960" width="18.1796875" style="2" customWidth="1"/>
    <col min="8961" max="8961" width="7.26953125" style="2" customWidth="1"/>
    <col min="8962" max="8962" width="9.81640625" style="2" customWidth="1"/>
    <col min="8963" max="8963" width="8.1796875" style="2" customWidth="1"/>
    <col min="8964" max="8964" width="19.1796875" style="2" customWidth="1"/>
    <col min="8965" max="8965" width="10.26953125" style="2" customWidth="1"/>
    <col min="8966" max="8966" width="13.81640625" style="2" customWidth="1"/>
    <col min="8967" max="8968" width="0" style="2" hidden="1" customWidth="1"/>
    <col min="8969" max="8969" width="17.81640625" style="2" customWidth="1"/>
    <col min="8970" max="8970" width="21.54296875" style="2" customWidth="1"/>
    <col min="8971" max="9207" width="6.81640625" style="2"/>
    <col min="9208" max="9208" width="5.54296875" style="2" customWidth="1"/>
    <col min="9209" max="9209" width="13" style="2" customWidth="1"/>
    <col min="9210" max="9210" width="1.54296875" style="2" customWidth="1"/>
    <col min="9211" max="9211" width="76.1796875" style="2" customWidth="1"/>
    <col min="9212" max="9212" width="19.54296875" style="2" customWidth="1"/>
    <col min="9213" max="9213" width="0" style="2" hidden="1" customWidth="1"/>
    <col min="9214" max="9214" width="9.1796875" style="2" bestFit="1" customWidth="1"/>
    <col min="9215" max="9215" width="9.453125" style="2" customWidth="1"/>
    <col min="9216" max="9216" width="18.1796875" style="2" customWidth="1"/>
    <col min="9217" max="9217" width="7.26953125" style="2" customWidth="1"/>
    <col min="9218" max="9218" width="9.81640625" style="2" customWidth="1"/>
    <col min="9219" max="9219" width="8.1796875" style="2" customWidth="1"/>
    <col min="9220" max="9220" width="19.1796875" style="2" customWidth="1"/>
    <col min="9221" max="9221" width="10.26953125" style="2" customWidth="1"/>
    <col min="9222" max="9222" width="13.81640625" style="2" customWidth="1"/>
    <col min="9223" max="9224" width="0" style="2" hidden="1" customWidth="1"/>
    <col min="9225" max="9225" width="17.81640625" style="2" customWidth="1"/>
    <col min="9226" max="9226" width="21.54296875" style="2" customWidth="1"/>
    <col min="9227" max="9463" width="6.81640625" style="2"/>
    <col min="9464" max="9464" width="5.54296875" style="2" customWidth="1"/>
    <col min="9465" max="9465" width="13" style="2" customWidth="1"/>
    <col min="9466" max="9466" width="1.54296875" style="2" customWidth="1"/>
    <col min="9467" max="9467" width="76.1796875" style="2" customWidth="1"/>
    <col min="9468" max="9468" width="19.54296875" style="2" customWidth="1"/>
    <col min="9469" max="9469" width="0" style="2" hidden="1" customWidth="1"/>
    <col min="9470" max="9470" width="9.1796875" style="2" bestFit="1" customWidth="1"/>
    <col min="9471" max="9471" width="9.453125" style="2" customWidth="1"/>
    <col min="9472" max="9472" width="18.1796875" style="2" customWidth="1"/>
    <col min="9473" max="9473" width="7.26953125" style="2" customWidth="1"/>
    <col min="9474" max="9474" width="9.81640625" style="2" customWidth="1"/>
    <col min="9475" max="9475" width="8.1796875" style="2" customWidth="1"/>
    <col min="9476" max="9476" width="19.1796875" style="2" customWidth="1"/>
    <col min="9477" max="9477" width="10.26953125" style="2" customWidth="1"/>
    <col min="9478" max="9478" width="13.81640625" style="2" customWidth="1"/>
    <col min="9479" max="9480" width="0" style="2" hidden="1" customWidth="1"/>
    <col min="9481" max="9481" width="17.81640625" style="2" customWidth="1"/>
    <col min="9482" max="9482" width="21.54296875" style="2" customWidth="1"/>
    <col min="9483" max="9719" width="6.81640625" style="2"/>
    <col min="9720" max="9720" width="5.54296875" style="2" customWidth="1"/>
    <col min="9721" max="9721" width="13" style="2" customWidth="1"/>
    <col min="9722" max="9722" width="1.54296875" style="2" customWidth="1"/>
    <col min="9723" max="9723" width="76.1796875" style="2" customWidth="1"/>
    <col min="9724" max="9724" width="19.54296875" style="2" customWidth="1"/>
    <col min="9725" max="9725" width="0" style="2" hidden="1" customWidth="1"/>
    <col min="9726" max="9726" width="9.1796875" style="2" bestFit="1" customWidth="1"/>
    <col min="9727" max="9727" width="9.453125" style="2" customWidth="1"/>
    <col min="9728" max="9728" width="18.1796875" style="2" customWidth="1"/>
    <col min="9729" max="9729" width="7.26953125" style="2" customWidth="1"/>
    <col min="9730" max="9730" width="9.81640625" style="2" customWidth="1"/>
    <col min="9731" max="9731" width="8.1796875" style="2" customWidth="1"/>
    <col min="9732" max="9732" width="19.1796875" style="2" customWidth="1"/>
    <col min="9733" max="9733" width="10.26953125" style="2" customWidth="1"/>
    <col min="9734" max="9734" width="13.81640625" style="2" customWidth="1"/>
    <col min="9735" max="9736" width="0" style="2" hidden="1" customWidth="1"/>
    <col min="9737" max="9737" width="17.81640625" style="2" customWidth="1"/>
    <col min="9738" max="9738" width="21.54296875" style="2" customWidth="1"/>
    <col min="9739" max="9975" width="6.81640625" style="2"/>
    <col min="9976" max="9976" width="5.54296875" style="2" customWidth="1"/>
    <col min="9977" max="9977" width="13" style="2" customWidth="1"/>
    <col min="9978" max="9978" width="1.54296875" style="2" customWidth="1"/>
    <col min="9979" max="9979" width="76.1796875" style="2" customWidth="1"/>
    <col min="9980" max="9980" width="19.54296875" style="2" customWidth="1"/>
    <col min="9981" max="9981" width="0" style="2" hidden="1" customWidth="1"/>
    <col min="9982" max="9982" width="9.1796875" style="2" bestFit="1" customWidth="1"/>
    <col min="9983" max="9983" width="9.453125" style="2" customWidth="1"/>
    <col min="9984" max="9984" width="18.1796875" style="2" customWidth="1"/>
    <col min="9985" max="9985" width="7.26953125" style="2" customWidth="1"/>
    <col min="9986" max="9986" width="9.81640625" style="2" customWidth="1"/>
    <col min="9987" max="9987" width="8.1796875" style="2" customWidth="1"/>
    <col min="9988" max="9988" width="19.1796875" style="2" customWidth="1"/>
    <col min="9989" max="9989" width="10.26953125" style="2" customWidth="1"/>
    <col min="9990" max="9990" width="13.81640625" style="2" customWidth="1"/>
    <col min="9991" max="9992" width="0" style="2" hidden="1" customWidth="1"/>
    <col min="9993" max="9993" width="17.81640625" style="2" customWidth="1"/>
    <col min="9994" max="9994" width="21.54296875" style="2" customWidth="1"/>
    <col min="9995" max="10231" width="6.81640625" style="2"/>
    <col min="10232" max="10232" width="5.54296875" style="2" customWidth="1"/>
    <col min="10233" max="10233" width="13" style="2" customWidth="1"/>
    <col min="10234" max="10234" width="1.54296875" style="2" customWidth="1"/>
    <col min="10235" max="10235" width="76.1796875" style="2" customWidth="1"/>
    <col min="10236" max="10236" width="19.54296875" style="2" customWidth="1"/>
    <col min="10237" max="10237" width="0" style="2" hidden="1" customWidth="1"/>
    <col min="10238" max="10238" width="9.1796875" style="2" bestFit="1" customWidth="1"/>
    <col min="10239" max="10239" width="9.453125" style="2" customWidth="1"/>
    <col min="10240" max="10240" width="18.1796875" style="2" customWidth="1"/>
    <col min="10241" max="10241" width="7.26953125" style="2" customWidth="1"/>
    <col min="10242" max="10242" width="9.81640625" style="2" customWidth="1"/>
    <col min="10243" max="10243" width="8.1796875" style="2" customWidth="1"/>
    <col min="10244" max="10244" width="19.1796875" style="2" customWidth="1"/>
    <col min="10245" max="10245" width="10.26953125" style="2" customWidth="1"/>
    <col min="10246" max="10246" width="13.81640625" style="2" customWidth="1"/>
    <col min="10247" max="10248" width="0" style="2" hidden="1" customWidth="1"/>
    <col min="10249" max="10249" width="17.81640625" style="2" customWidth="1"/>
    <col min="10250" max="10250" width="21.54296875" style="2" customWidth="1"/>
    <col min="10251" max="10487" width="6.81640625" style="2"/>
    <col min="10488" max="10488" width="5.54296875" style="2" customWidth="1"/>
    <col min="10489" max="10489" width="13" style="2" customWidth="1"/>
    <col min="10490" max="10490" width="1.54296875" style="2" customWidth="1"/>
    <col min="10491" max="10491" width="76.1796875" style="2" customWidth="1"/>
    <col min="10492" max="10492" width="19.54296875" style="2" customWidth="1"/>
    <col min="10493" max="10493" width="0" style="2" hidden="1" customWidth="1"/>
    <col min="10494" max="10494" width="9.1796875" style="2" bestFit="1" customWidth="1"/>
    <col min="10495" max="10495" width="9.453125" style="2" customWidth="1"/>
    <col min="10496" max="10496" width="18.1796875" style="2" customWidth="1"/>
    <col min="10497" max="10497" width="7.26953125" style="2" customWidth="1"/>
    <col min="10498" max="10498" width="9.81640625" style="2" customWidth="1"/>
    <col min="10499" max="10499" width="8.1796875" style="2" customWidth="1"/>
    <col min="10500" max="10500" width="19.1796875" style="2" customWidth="1"/>
    <col min="10501" max="10501" width="10.26953125" style="2" customWidth="1"/>
    <col min="10502" max="10502" width="13.81640625" style="2" customWidth="1"/>
    <col min="10503" max="10504" width="0" style="2" hidden="1" customWidth="1"/>
    <col min="10505" max="10505" width="17.81640625" style="2" customWidth="1"/>
    <col min="10506" max="10506" width="21.54296875" style="2" customWidth="1"/>
    <col min="10507" max="10743" width="6.81640625" style="2"/>
    <col min="10744" max="10744" width="5.54296875" style="2" customWidth="1"/>
    <col min="10745" max="10745" width="13" style="2" customWidth="1"/>
    <col min="10746" max="10746" width="1.54296875" style="2" customWidth="1"/>
    <col min="10747" max="10747" width="76.1796875" style="2" customWidth="1"/>
    <col min="10748" max="10748" width="19.54296875" style="2" customWidth="1"/>
    <col min="10749" max="10749" width="0" style="2" hidden="1" customWidth="1"/>
    <col min="10750" max="10750" width="9.1796875" style="2" bestFit="1" customWidth="1"/>
    <col min="10751" max="10751" width="9.453125" style="2" customWidth="1"/>
    <col min="10752" max="10752" width="18.1796875" style="2" customWidth="1"/>
    <col min="10753" max="10753" width="7.26953125" style="2" customWidth="1"/>
    <col min="10754" max="10754" width="9.81640625" style="2" customWidth="1"/>
    <col min="10755" max="10755" width="8.1796875" style="2" customWidth="1"/>
    <col min="10756" max="10756" width="19.1796875" style="2" customWidth="1"/>
    <col min="10757" max="10757" width="10.26953125" style="2" customWidth="1"/>
    <col min="10758" max="10758" width="13.81640625" style="2" customWidth="1"/>
    <col min="10759" max="10760" width="0" style="2" hidden="1" customWidth="1"/>
    <col min="10761" max="10761" width="17.81640625" style="2" customWidth="1"/>
    <col min="10762" max="10762" width="21.54296875" style="2" customWidth="1"/>
    <col min="10763" max="10999" width="6.81640625" style="2"/>
    <col min="11000" max="11000" width="5.54296875" style="2" customWidth="1"/>
    <col min="11001" max="11001" width="13" style="2" customWidth="1"/>
    <col min="11002" max="11002" width="1.54296875" style="2" customWidth="1"/>
    <col min="11003" max="11003" width="76.1796875" style="2" customWidth="1"/>
    <col min="11004" max="11004" width="19.54296875" style="2" customWidth="1"/>
    <col min="11005" max="11005" width="0" style="2" hidden="1" customWidth="1"/>
    <col min="11006" max="11006" width="9.1796875" style="2" bestFit="1" customWidth="1"/>
    <col min="11007" max="11007" width="9.453125" style="2" customWidth="1"/>
    <col min="11008" max="11008" width="18.1796875" style="2" customWidth="1"/>
    <col min="11009" max="11009" width="7.26953125" style="2" customWidth="1"/>
    <col min="11010" max="11010" width="9.81640625" style="2" customWidth="1"/>
    <col min="11011" max="11011" width="8.1796875" style="2" customWidth="1"/>
    <col min="11012" max="11012" width="19.1796875" style="2" customWidth="1"/>
    <col min="11013" max="11013" width="10.26953125" style="2" customWidth="1"/>
    <col min="11014" max="11014" width="13.81640625" style="2" customWidth="1"/>
    <col min="11015" max="11016" width="0" style="2" hidden="1" customWidth="1"/>
    <col min="11017" max="11017" width="17.81640625" style="2" customWidth="1"/>
    <col min="11018" max="11018" width="21.54296875" style="2" customWidth="1"/>
    <col min="11019" max="11255" width="6.81640625" style="2"/>
    <col min="11256" max="11256" width="5.54296875" style="2" customWidth="1"/>
    <col min="11257" max="11257" width="13" style="2" customWidth="1"/>
    <col min="11258" max="11258" width="1.54296875" style="2" customWidth="1"/>
    <col min="11259" max="11259" width="76.1796875" style="2" customWidth="1"/>
    <col min="11260" max="11260" width="19.54296875" style="2" customWidth="1"/>
    <col min="11261" max="11261" width="0" style="2" hidden="1" customWidth="1"/>
    <col min="11262" max="11262" width="9.1796875" style="2" bestFit="1" customWidth="1"/>
    <col min="11263" max="11263" width="9.453125" style="2" customWidth="1"/>
    <col min="11264" max="11264" width="18.1796875" style="2" customWidth="1"/>
    <col min="11265" max="11265" width="7.26953125" style="2" customWidth="1"/>
    <col min="11266" max="11266" width="9.81640625" style="2" customWidth="1"/>
    <col min="11267" max="11267" width="8.1796875" style="2" customWidth="1"/>
    <col min="11268" max="11268" width="19.1796875" style="2" customWidth="1"/>
    <col min="11269" max="11269" width="10.26953125" style="2" customWidth="1"/>
    <col min="11270" max="11270" width="13.81640625" style="2" customWidth="1"/>
    <col min="11271" max="11272" width="0" style="2" hidden="1" customWidth="1"/>
    <col min="11273" max="11273" width="17.81640625" style="2" customWidth="1"/>
    <col min="11274" max="11274" width="21.54296875" style="2" customWidth="1"/>
    <col min="11275" max="11511" width="6.81640625" style="2"/>
    <col min="11512" max="11512" width="5.54296875" style="2" customWidth="1"/>
    <col min="11513" max="11513" width="13" style="2" customWidth="1"/>
    <col min="11514" max="11514" width="1.54296875" style="2" customWidth="1"/>
    <col min="11515" max="11515" width="76.1796875" style="2" customWidth="1"/>
    <col min="11516" max="11516" width="19.54296875" style="2" customWidth="1"/>
    <col min="11517" max="11517" width="0" style="2" hidden="1" customWidth="1"/>
    <col min="11518" max="11518" width="9.1796875" style="2" bestFit="1" customWidth="1"/>
    <col min="11519" max="11519" width="9.453125" style="2" customWidth="1"/>
    <col min="11520" max="11520" width="18.1796875" style="2" customWidth="1"/>
    <col min="11521" max="11521" width="7.26953125" style="2" customWidth="1"/>
    <col min="11522" max="11522" width="9.81640625" style="2" customWidth="1"/>
    <col min="11523" max="11523" width="8.1796875" style="2" customWidth="1"/>
    <col min="11524" max="11524" width="19.1796875" style="2" customWidth="1"/>
    <col min="11525" max="11525" width="10.26953125" style="2" customWidth="1"/>
    <col min="11526" max="11526" width="13.81640625" style="2" customWidth="1"/>
    <col min="11527" max="11528" width="0" style="2" hidden="1" customWidth="1"/>
    <col min="11529" max="11529" width="17.81640625" style="2" customWidth="1"/>
    <col min="11530" max="11530" width="21.54296875" style="2" customWidth="1"/>
    <col min="11531" max="11767" width="6.81640625" style="2"/>
    <col min="11768" max="11768" width="5.54296875" style="2" customWidth="1"/>
    <col min="11769" max="11769" width="13" style="2" customWidth="1"/>
    <col min="11770" max="11770" width="1.54296875" style="2" customWidth="1"/>
    <col min="11771" max="11771" width="76.1796875" style="2" customWidth="1"/>
    <col min="11772" max="11772" width="19.54296875" style="2" customWidth="1"/>
    <col min="11773" max="11773" width="0" style="2" hidden="1" customWidth="1"/>
    <col min="11774" max="11774" width="9.1796875" style="2" bestFit="1" customWidth="1"/>
    <col min="11775" max="11775" width="9.453125" style="2" customWidth="1"/>
    <col min="11776" max="11776" width="18.1796875" style="2" customWidth="1"/>
    <col min="11777" max="11777" width="7.26953125" style="2" customWidth="1"/>
    <col min="11778" max="11778" width="9.81640625" style="2" customWidth="1"/>
    <col min="11779" max="11779" width="8.1796875" style="2" customWidth="1"/>
    <col min="11780" max="11780" width="19.1796875" style="2" customWidth="1"/>
    <col min="11781" max="11781" width="10.26953125" style="2" customWidth="1"/>
    <col min="11782" max="11782" width="13.81640625" style="2" customWidth="1"/>
    <col min="11783" max="11784" width="0" style="2" hidden="1" customWidth="1"/>
    <col min="11785" max="11785" width="17.81640625" style="2" customWidth="1"/>
    <col min="11786" max="11786" width="21.54296875" style="2" customWidth="1"/>
    <col min="11787" max="12023" width="6.81640625" style="2"/>
    <col min="12024" max="12024" width="5.54296875" style="2" customWidth="1"/>
    <col min="12025" max="12025" width="13" style="2" customWidth="1"/>
    <col min="12026" max="12026" width="1.54296875" style="2" customWidth="1"/>
    <col min="12027" max="12027" width="76.1796875" style="2" customWidth="1"/>
    <col min="12028" max="12028" width="19.54296875" style="2" customWidth="1"/>
    <col min="12029" max="12029" width="0" style="2" hidden="1" customWidth="1"/>
    <col min="12030" max="12030" width="9.1796875" style="2" bestFit="1" customWidth="1"/>
    <col min="12031" max="12031" width="9.453125" style="2" customWidth="1"/>
    <col min="12032" max="12032" width="18.1796875" style="2" customWidth="1"/>
    <col min="12033" max="12033" width="7.26953125" style="2" customWidth="1"/>
    <col min="12034" max="12034" width="9.81640625" style="2" customWidth="1"/>
    <col min="12035" max="12035" width="8.1796875" style="2" customWidth="1"/>
    <col min="12036" max="12036" width="19.1796875" style="2" customWidth="1"/>
    <col min="12037" max="12037" width="10.26953125" style="2" customWidth="1"/>
    <col min="12038" max="12038" width="13.81640625" style="2" customWidth="1"/>
    <col min="12039" max="12040" width="0" style="2" hidden="1" customWidth="1"/>
    <col min="12041" max="12041" width="17.81640625" style="2" customWidth="1"/>
    <col min="12042" max="12042" width="21.54296875" style="2" customWidth="1"/>
    <col min="12043" max="12279" width="6.81640625" style="2"/>
    <col min="12280" max="12280" width="5.54296875" style="2" customWidth="1"/>
    <col min="12281" max="12281" width="13" style="2" customWidth="1"/>
    <col min="12282" max="12282" width="1.54296875" style="2" customWidth="1"/>
    <col min="12283" max="12283" width="76.1796875" style="2" customWidth="1"/>
    <col min="12284" max="12284" width="19.54296875" style="2" customWidth="1"/>
    <col min="12285" max="12285" width="0" style="2" hidden="1" customWidth="1"/>
    <col min="12286" max="12286" width="9.1796875" style="2" bestFit="1" customWidth="1"/>
    <col min="12287" max="12287" width="9.453125" style="2" customWidth="1"/>
    <col min="12288" max="12288" width="18.1796875" style="2" customWidth="1"/>
    <col min="12289" max="12289" width="7.26953125" style="2" customWidth="1"/>
    <col min="12290" max="12290" width="9.81640625" style="2" customWidth="1"/>
    <col min="12291" max="12291" width="8.1796875" style="2" customWidth="1"/>
    <col min="12292" max="12292" width="19.1796875" style="2" customWidth="1"/>
    <col min="12293" max="12293" width="10.26953125" style="2" customWidth="1"/>
    <col min="12294" max="12294" width="13.81640625" style="2" customWidth="1"/>
    <col min="12295" max="12296" width="0" style="2" hidden="1" customWidth="1"/>
    <col min="12297" max="12297" width="17.81640625" style="2" customWidth="1"/>
    <col min="12298" max="12298" width="21.54296875" style="2" customWidth="1"/>
    <col min="12299" max="12535" width="6.81640625" style="2"/>
    <col min="12536" max="12536" width="5.54296875" style="2" customWidth="1"/>
    <col min="12537" max="12537" width="13" style="2" customWidth="1"/>
    <col min="12538" max="12538" width="1.54296875" style="2" customWidth="1"/>
    <col min="12539" max="12539" width="76.1796875" style="2" customWidth="1"/>
    <col min="12540" max="12540" width="19.54296875" style="2" customWidth="1"/>
    <col min="12541" max="12541" width="0" style="2" hidden="1" customWidth="1"/>
    <col min="12542" max="12542" width="9.1796875" style="2" bestFit="1" customWidth="1"/>
    <col min="12543" max="12543" width="9.453125" style="2" customWidth="1"/>
    <col min="12544" max="12544" width="18.1796875" style="2" customWidth="1"/>
    <col min="12545" max="12545" width="7.26953125" style="2" customWidth="1"/>
    <col min="12546" max="12546" width="9.81640625" style="2" customWidth="1"/>
    <col min="12547" max="12547" width="8.1796875" style="2" customWidth="1"/>
    <col min="12548" max="12548" width="19.1796875" style="2" customWidth="1"/>
    <col min="12549" max="12549" width="10.26953125" style="2" customWidth="1"/>
    <col min="12550" max="12550" width="13.81640625" style="2" customWidth="1"/>
    <col min="12551" max="12552" width="0" style="2" hidden="1" customWidth="1"/>
    <col min="12553" max="12553" width="17.81640625" style="2" customWidth="1"/>
    <col min="12554" max="12554" width="21.54296875" style="2" customWidth="1"/>
    <col min="12555" max="12791" width="6.81640625" style="2"/>
    <col min="12792" max="12792" width="5.54296875" style="2" customWidth="1"/>
    <col min="12793" max="12793" width="13" style="2" customWidth="1"/>
    <col min="12794" max="12794" width="1.54296875" style="2" customWidth="1"/>
    <col min="12795" max="12795" width="76.1796875" style="2" customWidth="1"/>
    <col min="12796" max="12796" width="19.54296875" style="2" customWidth="1"/>
    <col min="12797" max="12797" width="0" style="2" hidden="1" customWidth="1"/>
    <col min="12798" max="12798" width="9.1796875" style="2" bestFit="1" customWidth="1"/>
    <col min="12799" max="12799" width="9.453125" style="2" customWidth="1"/>
    <col min="12800" max="12800" width="18.1796875" style="2" customWidth="1"/>
    <col min="12801" max="12801" width="7.26953125" style="2" customWidth="1"/>
    <col min="12802" max="12802" width="9.81640625" style="2" customWidth="1"/>
    <col min="12803" max="12803" width="8.1796875" style="2" customWidth="1"/>
    <col min="12804" max="12804" width="19.1796875" style="2" customWidth="1"/>
    <col min="12805" max="12805" width="10.26953125" style="2" customWidth="1"/>
    <col min="12806" max="12806" width="13.81640625" style="2" customWidth="1"/>
    <col min="12807" max="12808" width="0" style="2" hidden="1" customWidth="1"/>
    <col min="12809" max="12809" width="17.81640625" style="2" customWidth="1"/>
    <col min="12810" max="12810" width="21.54296875" style="2" customWidth="1"/>
    <col min="12811" max="13047" width="6.81640625" style="2"/>
    <col min="13048" max="13048" width="5.54296875" style="2" customWidth="1"/>
    <col min="13049" max="13049" width="13" style="2" customWidth="1"/>
    <col min="13050" max="13050" width="1.54296875" style="2" customWidth="1"/>
    <col min="13051" max="13051" width="76.1796875" style="2" customWidth="1"/>
    <col min="13052" max="13052" width="19.54296875" style="2" customWidth="1"/>
    <col min="13053" max="13053" width="0" style="2" hidden="1" customWidth="1"/>
    <col min="13054" max="13054" width="9.1796875" style="2" bestFit="1" customWidth="1"/>
    <col min="13055" max="13055" width="9.453125" style="2" customWidth="1"/>
    <col min="13056" max="13056" width="18.1796875" style="2" customWidth="1"/>
    <col min="13057" max="13057" width="7.26953125" style="2" customWidth="1"/>
    <col min="13058" max="13058" width="9.81640625" style="2" customWidth="1"/>
    <col min="13059" max="13059" width="8.1796875" style="2" customWidth="1"/>
    <col min="13060" max="13060" width="19.1796875" style="2" customWidth="1"/>
    <col min="13061" max="13061" width="10.26953125" style="2" customWidth="1"/>
    <col min="13062" max="13062" width="13.81640625" style="2" customWidth="1"/>
    <col min="13063" max="13064" width="0" style="2" hidden="1" customWidth="1"/>
    <col min="13065" max="13065" width="17.81640625" style="2" customWidth="1"/>
    <col min="13066" max="13066" width="21.54296875" style="2" customWidth="1"/>
    <col min="13067" max="13303" width="6.81640625" style="2"/>
    <col min="13304" max="13304" width="5.54296875" style="2" customWidth="1"/>
    <col min="13305" max="13305" width="13" style="2" customWidth="1"/>
    <col min="13306" max="13306" width="1.54296875" style="2" customWidth="1"/>
    <col min="13307" max="13307" width="76.1796875" style="2" customWidth="1"/>
    <col min="13308" max="13308" width="19.54296875" style="2" customWidth="1"/>
    <col min="13309" max="13309" width="0" style="2" hidden="1" customWidth="1"/>
    <col min="13310" max="13310" width="9.1796875" style="2" bestFit="1" customWidth="1"/>
    <col min="13311" max="13311" width="9.453125" style="2" customWidth="1"/>
    <col min="13312" max="13312" width="18.1796875" style="2" customWidth="1"/>
    <col min="13313" max="13313" width="7.26953125" style="2" customWidth="1"/>
    <col min="13314" max="13314" width="9.81640625" style="2" customWidth="1"/>
    <col min="13315" max="13315" width="8.1796875" style="2" customWidth="1"/>
    <col min="13316" max="13316" width="19.1796875" style="2" customWidth="1"/>
    <col min="13317" max="13317" width="10.26953125" style="2" customWidth="1"/>
    <col min="13318" max="13318" width="13.81640625" style="2" customWidth="1"/>
    <col min="13319" max="13320" width="0" style="2" hidden="1" customWidth="1"/>
    <col min="13321" max="13321" width="17.81640625" style="2" customWidth="1"/>
    <col min="13322" max="13322" width="21.54296875" style="2" customWidth="1"/>
    <col min="13323" max="13559" width="6.81640625" style="2"/>
    <col min="13560" max="13560" width="5.54296875" style="2" customWidth="1"/>
    <col min="13561" max="13561" width="13" style="2" customWidth="1"/>
    <col min="13562" max="13562" width="1.54296875" style="2" customWidth="1"/>
    <col min="13563" max="13563" width="76.1796875" style="2" customWidth="1"/>
    <col min="13564" max="13564" width="19.54296875" style="2" customWidth="1"/>
    <col min="13565" max="13565" width="0" style="2" hidden="1" customWidth="1"/>
    <col min="13566" max="13566" width="9.1796875" style="2" bestFit="1" customWidth="1"/>
    <col min="13567" max="13567" width="9.453125" style="2" customWidth="1"/>
    <col min="13568" max="13568" width="18.1796875" style="2" customWidth="1"/>
    <col min="13569" max="13569" width="7.26953125" style="2" customWidth="1"/>
    <col min="13570" max="13570" width="9.81640625" style="2" customWidth="1"/>
    <col min="13571" max="13571" width="8.1796875" style="2" customWidth="1"/>
    <col min="13572" max="13572" width="19.1796875" style="2" customWidth="1"/>
    <col min="13573" max="13573" width="10.26953125" style="2" customWidth="1"/>
    <col min="13574" max="13574" width="13.81640625" style="2" customWidth="1"/>
    <col min="13575" max="13576" width="0" style="2" hidden="1" customWidth="1"/>
    <col min="13577" max="13577" width="17.81640625" style="2" customWidth="1"/>
    <col min="13578" max="13578" width="21.54296875" style="2" customWidth="1"/>
    <col min="13579" max="13815" width="6.81640625" style="2"/>
    <col min="13816" max="13816" width="5.54296875" style="2" customWidth="1"/>
    <col min="13817" max="13817" width="13" style="2" customWidth="1"/>
    <col min="13818" max="13818" width="1.54296875" style="2" customWidth="1"/>
    <col min="13819" max="13819" width="76.1796875" style="2" customWidth="1"/>
    <col min="13820" max="13820" width="19.54296875" style="2" customWidth="1"/>
    <col min="13821" max="13821" width="0" style="2" hidden="1" customWidth="1"/>
    <col min="13822" max="13822" width="9.1796875" style="2" bestFit="1" customWidth="1"/>
    <col min="13823" max="13823" width="9.453125" style="2" customWidth="1"/>
    <col min="13824" max="13824" width="18.1796875" style="2" customWidth="1"/>
    <col min="13825" max="13825" width="7.26953125" style="2" customWidth="1"/>
    <col min="13826" max="13826" width="9.81640625" style="2" customWidth="1"/>
    <col min="13827" max="13827" width="8.1796875" style="2" customWidth="1"/>
    <col min="13828" max="13828" width="19.1796875" style="2" customWidth="1"/>
    <col min="13829" max="13829" width="10.26953125" style="2" customWidth="1"/>
    <col min="13830" max="13830" width="13.81640625" style="2" customWidth="1"/>
    <col min="13831" max="13832" width="0" style="2" hidden="1" customWidth="1"/>
    <col min="13833" max="13833" width="17.81640625" style="2" customWidth="1"/>
    <col min="13834" max="13834" width="21.54296875" style="2" customWidth="1"/>
    <col min="13835" max="14071" width="6.81640625" style="2"/>
    <col min="14072" max="14072" width="5.54296875" style="2" customWidth="1"/>
    <col min="14073" max="14073" width="13" style="2" customWidth="1"/>
    <col min="14074" max="14074" width="1.54296875" style="2" customWidth="1"/>
    <col min="14075" max="14075" width="76.1796875" style="2" customWidth="1"/>
    <col min="14076" max="14076" width="19.54296875" style="2" customWidth="1"/>
    <col min="14077" max="14077" width="0" style="2" hidden="1" customWidth="1"/>
    <col min="14078" max="14078" width="9.1796875" style="2" bestFit="1" customWidth="1"/>
    <col min="14079" max="14079" width="9.453125" style="2" customWidth="1"/>
    <col min="14080" max="14080" width="18.1796875" style="2" customWidth="1"/>
    <col min="14081" max="14081" width="7.26953125" style="2" customWidth="1"/>
    <col min="14082" max="14082" width="9.81640625" style="2" customWidth="1"/>
    <col min="14083" max="14083" width="8.1796875" style="2" customWidth="1"/>
    <col min="14084" max="14084" width="19.1796875" style="2" customWidth="1"/>
    <col min="14085" max="14085" width="10.26953125" style="2" customWidth="1"/>
    <col min="14086" max="14086" width="13.81640625" style="2" customWidth="1"/>
    <col min="14087" max="14088" width="0" style="2" hidden="1" customWidth="1"/>
    <col min="14089" max="14089" width="17.81640625" style="2" customWidth="1"/>
    <col min="14090" max="14090" width="21.54296875" style="2" customWidth="1"/>
    <col min="14091" max="14327" width="6.81640625" style="2"/>
    <col min="14328" max="14328" width="5.54296875" style="2" customWidth="1"/>
    <col min="14329" max="14329" width="13" style="2" customWidth="1"/>
    <col min="14330" max="14330" width="1.54296875" style="2" customWidth="1"/>
    <col min="14331" max="14331" width="76.1796875" style="2" customWidth="1"/>
    <col min="14332" max="14332" width="19.54296875" style="2" customWidth="1"/>
    <col min="14333" max="14333" width="0" style="2" hidden="1" customWidth="1"/>
    <col min="14334" max="14334" width="9.1796875" style="2" bestFit="1" customWidth="1"/>
    <col min="14335" max="14335" width="9.453125" style="2" customWidth="1"/>
    <col min="14336" max="14336" width="18.1796875" style="2" customWidth="1"/>
    <col min="14337" max="14337" width="7.26953125" style="2" customWidth="1"/>
    <col min="14338" max="14338" width="9.81640625" style="2" customWidth="1"/>
    <col min="14339" max="14339" width="8.1796875" style="2" customWidth="1"/>
    <col min="14340" max="14340" width="19.1796875" style="2" customWidth="1"/>
    <col min="14341" max="14341" width="10.26953125" style="2" customWidth="1"/>
    <col min="14342" max="14342" width="13.81640625" style="2" customWidth="1"/>
    <col min="14343" max="14344" width="0" style="2" hidden="1" customWidth="1"/>
    <col min="14345" max="14345" width="17.81640625" style="2" customWidth="1"/>
    <col min="14346" max="14346" width="21.54296875" style="2" customWidth="1"/>
    <col min="14347" max="14583" width="6.81640625" style="2"/>
    <col min="14584" max="14584" width="5.54296875" style="2" customWidth="1"/>
    <col min="14585" max="14585" width="13" style="2" customWidth="1"/>
    <col min="14586" max="14586" width="1.54296875" style="2" customWidth="1"/>
    <col min="14587" max="14587" width="76.1796875" style="2" customWidth="1"/>
    <col min="14588" max="14588" width="19.54296875" style="2" customWidth="1"/>
    <col min="14589" max="14589" width="0" style="2" hidden="1" customWidth="1"/>
    <col min="14590" max="14590" width="9.1796875" style="2" bestFit="1" customWidth="1"/>
    <col min="14591" max="14591" width="9.453125" style="2" customWidth="1"/>
    <col min="14592" max="14592" width="18.1796875" style="2" customWidth="1"/>
    <col min="14593" max="14593" width="7.26953125" style="2" customWidth="1"/>
    <col min="14594" max="14594" width="9.81640625" style="2" customWidth="1"/>
    <col min="14595" max="14595" width="8.1796875" style="2" customWidth="1"/>
    <col min="14596" max="14596" width="19.1796875" style="2" customWidth="1"/>
    <col min="14597" max="14597" width="10.26953125" style="2" customWidth="1"/>
    <col min="14598" max="14598" width="13.81640625" style="2" customWidth="1"/>
    <col min="14599" max="14600" width="0" style="2" hidden="1" customWidth="1"/>
    <col min="14601" max="14601" width="17.81640625" style="2" customWidth="1"/>
    <col min="14602" max="14602" width="21.54296875" style="2" customWidth="1"/>
    <col min="14603" max="14839" width="6.81640625" style="2"/>
    <col min="14840" max="14840" width="5.54296875" style="2" customWidth="1"/>
    <col min="14841" max="14841" width="13" style="2" customWidth="1"/>
    <col min="14842" max="14842" width="1.54296875" style="2" customWidth="1"/>
    <col min="14843" max="14843" width="76.1796875" style="2" customWidth="1"/>
    <col min="14844" max="14844" width="19.54296875" style="2" customWidth="1"/>
    <col min="14845" max="14845" width="0" style="2" hidden="1" customWidth="1"/>
    <col min="14846" max="14846" width="9.1796875" style="2" bestFit="1" customWidth="1"/>
    <col min="14847" max="14847" width="9.453125" style="2" customWidth="1"/>
    <col min="14848" max="14848" width="18.1796875" style="2" customWidth="1"/>
    <col min="14849" max="14849" width="7.26953125" style="2" customWidth="1"/>
    <col min="14850" max="14850" width="9.81640625" style="2" customWidth="1"/>
    <col min="14851" max="14851" width="8.1796875" style="2" customWidth="1"/>
    <col min="14852" max="14852" width="19.1796875" style="2" customWidth="1"/>
    <col min="14853" max="14853" width="10.26953125" style="2" customWidth="1"/>
    <col min="14854" max="14854" width="13.81640625" style="2" customWidth="1"/>
    <col min="14855" max="14856" width="0" style="2" hidden="1" customWidth="1"/>
    <col min="14857" max="14857" width="17.81640625" style="2" customWidth="1"/>
    <col min="14858" max="14858" width="21.54296875" style="2" customWidth="1"/>
    <col min="14859" max="15095" width="6.81640625" style="2"/>
    <col min="15096" max="15096" width="5.54296875" style="2" customWidth="1"/>
    <col min="15097" max="15097" width="13" style="2" customWidth="1"/>
    <col min="15098" max="15098" width="1.54296875" style="2" customWidth="1"/>
    <col min="15099" max="15099" width="76.1796875" style="2" customWidth="1"/>
    <col min="15100" max="15100" width="19.54296875" style="2" customWidth="1"/>
    <col min="15101" max="15101" width="0" style="2" hidden="1" customWidth="1"/>
    <col min="15102" max="15102" width="9.1796875" style="2" bestFit="1" customWidth="1"/>
    <col min="15103" max="15103" width="9.453125" style="2" customWidth="1"/>
    <col min="15104" max="15104" width="18.1796875" style="2" customWidth="1"/>
    <col min="15105" max="15105" width="7.26953125" style="2" customWidth="1"/>
    <col min="15106" max="15106" width="9.81640625" style="2" customWidth="1"/>
    <col min="15107" max="15107" width="8.1796875" style="2" customWidth="1"/>
    <col min="15108" max="15108" width="19.1796875" style="2" customWidth="1"/>
    <col min="15109" max="15109" width="10.26953125" style="2" customWidth="1"/>
    <col min="15110" max="15110" width="13.81640625" style="2" customWidth="1"/>
    <col min="15111" max="15112" width="0" style="2" hidden="1" customWidth="1"/>
    <col min="15113" max="15113" width="17.81640625" style="2" customWidth="1"/>
    <col min="15114" max="15114" width="21.54296875" style="2" customWidth="1"/>
    <col min="15115" max="15351" width="6.81640625" style="2"/>
    <col min="15352" max="15352" width="5.54296875" style="2" customWidth="1"/>
    <col min="15353" max="15353" width="13" style="2" customWidth="1"/>
    <col min="15354" max="15354" width="1.54296875" style="2" customWidth="1"/>
    <col min="15355" max="15355" width="76.1796875" style="2" customWidth="1"/>
    <col min="15356" max="15356" width="19.54296875" style="2" customWidth="1"/>
    <col min="15357" max="15357" width="0" style="2" hidden="1" customWidth="1"/>
    <col min="15358" max="15358" width="9.1796875" style="2" bestFit="1" customWidth="1"/>
    <col min="15359" max="15359" width="9.453125" style="2" customWidth="1"/>
    <col min="15360" max="15360" width="18.1796875" style="2" customWidth="1"/>
    <col min="15361" max="15361" width="7.26953125" style="2" customWidth="1"/>
    <col min="15362" max="15362" width="9.81640625" style="2" customWidth="1"/>
    <col min="15363" max="15363" width="8.1796875" style="2" customWidth="1"/>
    <col min="15364" max="15364" width="19.1796875" style="2" customWidth="1"/>
    <col min="15365" max="15365" width="10.26953125" style="2" customWidth="1"/>
    <col min="15366" max="15366" width="13.81640625" style="2" customWidth="1"/>
    <col min="15367" max="15368" width="0" style="2" hidden="1" customWidth="1"/>
    <col min="15369" max="15369" width="17.81640625" style="2" customWidth="1"/>
    <col min="15370" max="15370" width="21.54296875" style="2" customWidth="1"/>
    <col min="15371" max="15607" width="6.81640625" style="2"/>
    <col min="15608" max="15608" width="5.54296875" style="2" customWidth="1"/>
    <col min="15609" max="15609" width="13" style="2" customWidth="1"/>
    <col min="15610" max="15610" width="1.54296875" style="2" customWidth="1"/>
    <col min="15611" max="15611" width="76.1796875" style="2" customWidth="1"/>
    <col min="15612" max="15612" width="19.54296875" style="2" customWidth="1"/>
    <col min="15613" max="15613" width="0" style="2" hidden="1" customWidth="1"/>
    <col min="15614" max="15614" width="9.1796875" style="2" bestFit="1" customWidth="1"/>
    <col min="15615" max="15615" width="9.453125" style="2" customWidth="1"/>
    <col min="15616" max="15616" width="18.1796875" style="2" customWidth="1"/>
    <col min="15617" max="15617" width="7.26953125" style="2" customWidth="1"/>
    <col min="15618" max="15618" width="9.81640625" style="2" customWidth="1"/>
    <col min="15619" max="15619" width="8.1796875" style="2" customWidth="1"/>
    <col min="15620" max="15620" width="19.1796875" style="2" customWidth="1"/>
    <col min="15621" max="15621" width="10.26953125" style="2" customWidth="1"/>
    <col min="15622" max="15622" width="13.81640625" style="2" customWidth="1"/>
    <col min="15623" max="15624" width="0" style="2" hidden="1" customWidth="1"/>
    <col min="15625" max="15625" width="17.81640625" style="2" customWidth="1"/>
    <col min="15626" max="15626" width="21.54296875" style="2" customWidth="1"/>
    <col min="15627" max="15863" width="6.81640625" style="2"/>
    <col min="15864" max="15864" width="5.54296875" style="2" customWidth="1"/>
    <col min="15865" max="15865" width="13" style="2" customWidth="1"/>
    <col min="15866" max="15866" width="1.54296875" style="2" customWidth="1"/>
    <col min="15867" max="15867" width="76.1796875" style="2" customWidth="1"/>
    <col min="15868" max="15868" width="19.54296875" style="2" customWidth="1"/>
    <col min="15869" max="15869" width="0" style="2" hidden="1" customWidth="1"/>
    <col min="15870" max="15870" width="9.1796875" style="2" bestFit="1" customWidth="1"/>
    <col min="15871" max="15871" width="9.453125" style="2" customWidth="1"/>
    <col min="15872" max="15872" width="18.1796875" style="2" customWidth="1"/>
    <col min="15873" max="15873" width="7.26953125" style="2" customWidth="1"/>
    <col min="15874" max="15874" width="9.81640625" style="2" customWidth="1"/>
    <col min="15875" max="15875" width="8.1796875" style="2" customWidth="1"/>
    <col min="15876" max="15876" width="19.1796875" style="2" customWidth="1"/>
    <col min="15877" max="15877" width="10.26953125" style="2" customWidth="1"/>
    <col min="15878" max="15878" width="13.81640625" style="2" customWidth="1"/>
    <col min="15879" max="15880" width="0" style="2" hidden="1" customWidth="1"/>
    <col min="15881" max="15881" width="17.81640625" style="2" customWidth="1"/>
    <col min="15882" max="15882" width="21.54296875" style="2" customWidth="1"/>
    <col min="15883" max="16119" width="6.81640625" style="2"/>
    <col min="16120" max="16120" width="5.54296875" style="2" customWidth="1"/>
    <col min="16121" max="16121" width="13" style="2" customWidth="1"/>
    <col min="16122" max="16122" width="1.54296875" style="2" customWidth="1"/>
    <col min="16123" max="16123" width="76.1796875" style="2" customWidth="1"/>
    <col min="16124" max="16124" width="19.54296875" style="2" customWidth="1"/>
    <col min="16125" max="16125" width="0" style="2" hidden="1" customWidth="1"/>
    <col min="16126" max="16126" width="9.1796875" style="2" bestFit="1" customWidth="1"/>
    <col min="16127" max="16127" width="9.453125" style="2" customWidth="1"/>
    <col min="16128" max="16128" width="18.1796875" style="2" customWidth="1"/>
    <col min="16129" max="16129" width="7.26953125" style="2" customWidth="1"/>
    <col min="16130" max="16130" width="9.81640625" style="2" customWidth="1"/>
    <col min="16131" max="16131" width="8.1796875" style="2" customWidth="1"/>
    <col min="16132" max="16132" width="19.1796875" style="2" customWidth="1"/>
    <col min="16133" max="16133" width="10.26953125" style="2" customWidth="1"/>
    <col min="16134" max="16134" width="13.81640625" style="2" customWidth="1"/>
    <col min="16135" max="16136" width="0" style="2" hidden="1" customWidth="1"/>
    <col min="16137" max="16137" width="17.81640625" style="2" customWidth="1"/>
    <col min="16138" max="16138" width="21.54296875" style="2" customWidth="1"/>
    <col min="16139" max="16384" width="6.81640625" style="2"/>
  </cols>
  <sheetData>
    <row r="1" spans="1:9" ht="17.5" customHeight="1" x14ac:dyDescent="0.25">
      <c r="A1" s="93" t="s">
        <v>213</v>
      </c>
      <c r="B1" s="93"/>
      <c r="C1" s="93"/>
      <c r="D1" s="93"/>
      <c r="E1" s="93"/>
      <c r="F1" s="93"/>
      <c r="G1" s="1"/>
      <c r="H1" s="1"/>
      <c r="I1" s="1"/>
    </row>
    <row r="2" spans="1:9" ht="16.5" customHeight="1" x14ac:dyDescent="0.25">
      <c r="A2" s="93" t="s">
        <v>214</v>
      </c>
      <c r="B2" s="93"/>
      <c r="C2" s="93"/>
      <c r="D2" s="93"/>
      <c r="E2" s="93"/>
      <c r="F2" s="93"/>
      <c r="G2" s="3"/>
      <c r="H2" s="3"/>
      <c r="I2" s="3"/>
    </row>
    <row r="3" spans="1:9" ht="20" customHeight="1" x14ac:dyDescent="0.25">
      <c r="A3" s="92" t="s">
        <v>215</v>
      </c>
      <c r="B3" s="92"/>
      <c r="C3" s="92"/>
      <c r="D3" s="92"/>
      <c r="E3" s="92"/>
      <c r="F3" s="94"/>
    </row>
    <row r="4" spans="1:9" s="6" customFormat="1" ht="13" x14ac:dyDescent="0.25">
      <c r="A4" s="4"/>
      <c r="B4" s="95"/>
      <c r="C4" s="95"/>
      <c r="D4" s="95"/>
      <c r="E4" s="96"/>
      <c r="F4" s="96"/>
    </row>
    <row r="5" spans="1:9" ht="12.5" x14ac:dyDescent="0.25">
      <c r="A5" s="7"/>
      <c r="B5" s="97"/>
      <c r="C5" s="97"/>
      <c r="D5" s="97"/>
      <c r="E5" s="97"/>
      <c r="F5" s="97"/>
    </row>
    <row r="6" spans="1:9" ht="13" customHeight="1" x14ac:dyDescent="0.25">
      <c r="A6" s="88" t="s">
        <v>0</v>
      </c>
      <c r="B6" s="88" t="s">
        <v>1</v>
      </c>
      <c r="C6" s="88" t="s">
        <v>216</v>
      </c>
      <c r="D6" s="88"/>
      <c r="E6" s="88" t="s">
        <v>2</v>
      </c>
      <c r="F6" s="88" t="s">
        <v>3</v>
      </c>
      <c r="G6" s="89" t="s">
        <v>4</v>
      </c>
      <c r="H6" s="89" t="s">
        <v>5</v>
      </c>
    </row>
    <row r="7" spans="1:9" x14ac:dyDescent="0.25">
      <c r="A7" s="88"/>
      <c r="B7" s="88"/>
      <c r="C7" s="88"/>
      <c r="D7" s="88"/>
      <c r="E7" s="88"/>
      <c r="F7" s="88"/>
      <c r="G7" s="90"/>
      <c r="H7" s="90"/>
    </row>
    <row r="8" spans="1:9" x14ac:dyDescent="0.25">
      <c r="A8" s="88"/>
      <c r="B8" s="88"/>
      <c r="C8" s="88"/>
      <c r="D8" s="88"/>
      <c r="E8" s="88"/>
      <c r="F8" s="88"/>
      <c r="G8" s="91"/>
      <c r="H8" s="91"/>
    </row>
    <row r="9" spans="1:9" s="10" customFormat="1" ht="13" x14ac:dyDescent="0.25">
      <c r="A9" s="8">
        <v>1</v>
      </c>
      <c r="B9" s="8">
        <v>2</v>
      </c>
      <c r="C9" s="86">
        <v>3</v>
      </c>
      <c r="D9" s="86"/>
      <c r="E9" s="8">
        <v>4</v>
      </c>
      <c r="F9" s="8">
        <v>3</v>
      </c>
      <c r="G9" s="9"/>
      <c r="H9" s="9"/>
    </row>
    <row r="10" spans="1:9" ht="13" x14ac:dyDescent="0.25">
      <c r="A10" s="11"/>
      <c r="B10" s="12"/>
      <c r="C10" s="12"/>
      <c r="D10" s="12"/>
      <c r="E10" s="12"/>
      <c r="F10" s="13"/>
    </row>
    <row r="11" spans="1:9" s="6" customFormat="1" ht="13" x14ac:dyDescent="0.25">
      <c r="A11" s="14" t="s">
        <v>6</v>
      </c>
      <c r="B11" s="54" t="s">
        <v>7</v>
      </c>
      <c r="C11" s="74" t="s">
        <v>8</v>
      </c>
      <c r="D11" s="98"/>
      <c r="E11" s="15">
        <f>E12+E17+E21+E23+E31+E33+E38</f>
        <v>6932571335</v>
      </c>
      <c r="F11" s="16"/>
      <c r="I11" s="17"/>
    </row>
    <row r="12" spans="1:9" s="6" customFormat="1" ht="13" x14ac:dyDescent="0.25">
      <c r="A12" s="18" t="s">
        <v>9</v>
      </c>
      <c r="B12" s="41" t="s">
        <v>10</v>
      </c>
      <c r="C12" s="99" t="s">
        <v>11</v>
      </c>
      <c r="D12" s="99"/>
      <c r="E12" s="21">
        <f>SUM(E13:E16)</f>
        <v>187324450</v>
      </c>
      <c r="F12" s="22"/>
    </row>
    <row r="13" spans="1:9" s="6" customFormat="1" ht="15.5" customHeight="1" x14ac:dyDescent="0.25">
      <c r="A13" s="23">
        <v>1</v>
      </c>
      <c r="B13" s="24" t="s">
        <v>12</v>
      </c>
      <c r="C13" s="25"/>
      <c r="D13" s="26" t="s">
        <v>13</v>
      </c>
      <c r="E13" s="27">
        <v>131789450</v>
      </c>
      <c r="F13" s="28"/>
      <c r="I13" s="29"/>
    </row>
    <row r="14" spans="1:9" s="6" customFormat="1" ht="15.5" customHeight="1" x14ac:dyDescent="0.25">
      <c r="A14" s="23">
        <v>2</v>
      </c>
      <c r="B14" s="24" t="s">
        <v>14</v>
      </c>
      <c r="C14" s="25"/>
      <c r="D14" s="26" t="s">
        <v>15</v>
      </c>
      <c r="E14" s="27">
        <v>18460000</v>
      </c>
      <c r="F14" s="28"/>
    </row>
    <row r="15" spans="1:9" ht="15.5" customHeight="1" x14ac:dyDescent="0.25">
      <c r="A15" s="23">
        <v>3</v>
      </c>
      <c r="B15" s="24" t="s">
        <v>16</v>
      </c>
      <c r="C15" s="30"/>
      <c r="D15" s="31" t="s">
        <v>17</v>
      </c>
      <c r="E15" s="27">
        <v>5050000</v>
      </c>
      <c r="F15" s="27">
        <v>0</v>
      </c>
    </row>
    <row r="16" spans="1:9" ht="25" x14ac:dyDescent="0.25">
      <c r="A16" s="23">
        <v>4</v>
      </c>
      <c r="B16" s="32" t="s">
        <v>18</v>
      </c>
      <c r="C16" s="26"/>
      <c r="D16" s="31" t="s">
        <v>19</v>
      </c>
      <c r="E16" s="27">
        <v>32025000</v>
      </c>
      <c r="F16" s="27"/>
    </row>
    <row r="17" spans="1:9" s="6" customFormat="1" ht="13" x14ac:dyDescent="0.25">
      <c r="A17" s="18" t="s">
        <v>20</v>
      </c>
      <c r="B17" s="19" t="s">
        <v>21</v>
      </c>
      <c r="C17" s="20" t="s">
        <v>22</v>
      </c>
      <c r="D17" s="33"/>
      <c r="E17" s="21">
        <f>SUM(E18:E20)</f>
        <v>5578314192</v>
      </c>
      <c r="F17" s="21">
        <v>0</v>
      </c>
    </row>
    <row r="18" spans="1:9" s="6" customFormat="1" ht="14" customHeight="1" x14ac:dyDescent="0.25">
      <c r="A18" s="23">
        <v>5</v>
      </c>
      <c r="B18" s="24" t="s">
        <v>23</v>
      </c>
      <c r="C18" s="25"/>
      <c r="D18" s="26" t="s">
        <v>24</v>
      </c>
      <c r="E18" s="27">
        <v>5500932292</v>
      </c>
      <c r="F18" s="28"/>
      <c r="I18" s="29"/>
    </row>
    <row r="19" spans="1:9" s="6" customFormat="1" ht="16" customHeight="1" x14ac:dyDescent="0.25">
      <c r="A19" s="23">
        <v>6</v>
      </c>
      <c r="B19" s="24" t="s">
        <v>25</v>
      </c>
      <c r="C19" s="25"/>
      <c r="D19" s="26" t="s">
        <v>26</v>
      </c>
      <c r="E19" s="27">
        <v>15700000</v>
      </c>
      <c r="F19" s="28"/>
    </row>
    <row r="20" spans="1:9" s="6" customFormat="1" ht="28" customHeight="1" x14ac:dyDescent="0.25">
      <c r="A20" s="23">
        <v>7</v>
      </c>
      <c r="B20" s="24" t="s">
        <v>27</v>
      </c>
      <c r="C20" s="30"/>
      <c r="D20" s="31" t="s">
        <v>28</v>
      </c>
      <c r="E20" s="27">
        <v>61681900</v>
      </c>
      <c r="F20" s="27">
        <v>0</v>
      </c>
    </row>
    <row r="21" spans="1:9" s="6" customFormat="1" ht="13" x14ac:dyDescent="0.25">
      <c r="A21" s="18" t="s">
        <v>29</v>
      </c>
      <c r="B21" s="19" t="s">
        <v>30</v>
      </c>
      <c r="C21" s="20" t="s">
        <v>31</v>
      </c>
      <c r="D21" s="33"/>
      <c r="E21" s="21">
        <f>E22</f>
        <v>33635000</v>
      </c>
      <c r="F21" s="21">
        <v>0</v>
      </c>
    </row>
    <row r="22" spans="1:9" s="6" customFormat="1" ht="16" customHeight="1" x14ac:dyDescent="0.25">
      <c r="A22" s="23">
        <v>8</v>
      </c>
      <c r="B22" s="24" t="s">
        <v>32</v>
      </c>
      <c r="C22" s="25"/>
      <c r="D22" s="26" t="s">
        <v>33</v>
      </c>
      <c r="E22" s="27">
        <v>33635000</v>
      </c>
      <c r="F22" s="28"/>
    </row>
    <row r="23" spans="1:9" s="6" customFormat="1" ht="13" x14ac:dyDescent="0.25">
      <c r="A23" s="18" t="s">
        <v>34</v>
      </c>
      <c r="B23" s="19" t="s">
        <v>35</v>
      </c>
      <c r="C23" s="20" t="s">
        <v>36</v>
      </c>
      <c r="D23" s="20"/>
      <c r="E23" s="21">
        <f>SUM(E24:E30)</f>
        <v>237346288</v>
      </c>
      <c r="F23" s="22"/>
    </row>
    <row r="24" spans="1:9" s="6" customFormat="1" ht="18" customHeight="1" x14ac:dyDescent="0.25">
      <c r="A24" s="23">
        <v>9</v>
      </c>
      <c r="B24" s="32" t="s">
        <v>37</v>
      </c>
      <c r="C24" s="34"/>
      <c r="D24" s="26" t="s">
        <v>38</v>
      </c>
      <c r="E24" s="27">
        <v>5342930</v>
      </c>
      <c r="F24" s="28"/>
    </row>
    <row r="25" spans="1:9" s="6" customFormat="1" ht="18" customHeight="1" x14ac:dyDescent="0.25">
      <c r="A25" s="23">
        <v>10</v>
      </c>
      <c r="B25" s="32" t="s">
        <v>39</v>
      </c>
      <c r="C25" s="34"/>
      <c r="D25" s="26" t="s">
        <v>40</v>
      </c>
      <c r="E25" s="27">
        <v>51261979</v>
      </c>
      <c r="F25" s="28"/>
    </row>
    <row r="26" spans="1:9" s="6" customFormat="1" ht="18" customHeight="1" x14ac:dyDescent="0.25">
      <c r="A26" s="23">
        <v>11</v>
      </c>
      <c r="B26" s="32" t="s">
        <v>41</v>
      </c>
      <c r="C26" s="26"/>
      <c r="D26" s="31" t="s">
        <v>42</v>
      </c>
      <c r="E26" s="27">
        <v>8959952</v>
      </c>
      <c r="F26" s="27">
        <v>0</v>
      </c>
    </row>
    <row r="27" spans="1:9" s="6" customFormat="1" ht="18" customHeight="1" x14ac:dyDescent="0.25">
      <c r="A27" s="23">
        <v>12</v>
      </c>
      <c r="B27" s="32" t="s">
        <v>43</v>
      </c>
      <c r="C27" s="26"/>
      <c r="D27" s="31" t="s">
        <v>44</v>
      </c>
      <c r="E27" s="27">
        <v>36580000</v>
      </c>
      <c r="F27" s="27"/>
    </row>
    <row r="28" spans="1:9" s="6" customFormat="1" ht="18" customHeight="1" x14ac:dyDescent="0.25">
      <c r="A28" s="23">
        <v>13</v>
      </c>
      <c r="B28" s="32" t="s">
        <v>45</v>
      </c>
      <c r="C28" s="26"/>
      <c r="D28" s="31" t="s">
        <v>46</v>
      </c>
      <c r="E28" s="27">
        <v>19804407</v>
      </c>
      <c r="F28" s="27"/>
    </row>
    <row r="29" spans="1:9" s="6" customFormat="1" ht="18" customHeight="1" x14ac:dyDescent="0.25">
      <c r="A29" s="23">
        <v>14</v>
      </c>
      <c r="B29" s="32" t="s">
        <v>47</v>
      </c>
      <c r="C29" s="26"/>
      <c r="D29" s="31" t="s">
        <v>48</v>
      </c>
      <c r="E29" s="27">
        <v>8777020</v>
      </c>
      <c r="F29" s="27"/>
    </row>
    <row r="30" spans="1:9" s="6" customFormat="1" ht="18" customHeight="1" x14ac:dyDescent="0.25">
      <c r="A30" s="23">
        <v>15</v>
      </c>
      <c r="B30" s="32" t="s">
        <v>49</v>
      </c>
      <c r="C30" s="26"/>
      <c r="D30" s="31" t="s">
        <v>50</v>
      </c>
      <c r="E30" s="27">
        <v>106620000</v>
      </c>
      <c r="F30" s="27">
        <v>0</v>
      </c>
      <c r="I30" s="29"/>
    </row>
    <row r="31" spans="1:9" s="6" customFormat="1" ht="17.5" customHeight="1" x14ac:dyDescent="0.25">
      <c r="A31" s="18" t="s">
        <v>51</v>
      </c>
      <c r="B31" s="19" t="s">
        <v>52</v>
      </c>
      <c r="C31" s="20" t="s">
        <v>53</v>
      </c>
      <c r="D31" s="20"/>
      <c r="E31" s="21">
        <f>E32</f>
        <v>83396000</v>
      </c>
      <c r="F31" s="22"/>
    </row>
    <row r="32" spans="1:9" s="6" customFormat="1" ht="18" customHeight="1" x14ac:dyDescent="0.25">
      <c r="A32" s="23">
        <v>16</v>
      </c>
      <c r="B32" s="24" t="s">
        <v>54</v>
      </c>
      <c r="C32" s="25"/>
      <c r="D32" s="30" t="s">
        <v>55</v>
      </c>
      <c r="E32" s="27">
        <v>83396000</v>
      </c>
      <c r="F32" s="28"/>
    </row>
    <row r="33" spans="1:10" s="6" customFormat="1" ht="17.5" customHeight="1" x14ac:dyDescent="0.25">
      <c r="A33" s="18" t="s">
        <v>56</v>
      </c>
      <c r="B33" s="19" t="s">
        <v>57</v>
      </c>
      <c r="C33" s="20" t="s">
        <v>58</v>
      </c>
      <c r="D33" s="20"/>
      <c r="E33" s="21">
        <f>SUM(E34:E37)</f>
        <v>356031600</v>
      </c>
      <c r="F33" s="22"/>
    </row>
    <row r="34" spans="1:10" s="36" customFormat="1" ht="17" customHeight="1" x14ac:dyDescent="0.25">
      <c r="A34" s="23">
        <v>17</v>
      </c>
      <c r="B34" s="32" t="s">
        <v>59</v>
      </c>
      <c r="C34" s="34"/>
      <c r="D34" s="26" t="s">
        <v>60</v>
      </c>
      <c r="E34" s="27">
        <v>5000000</v>
      </c>
      <c r="F34" s="28"/>
    </row>
    <row r="35" spans="1:10" s="36" customFormat="1" ht="17" customHeight="1" x14ac:dyDescent="0.25">
      <c r="A35" s="23">
        <v>18</v>
      </c>
      <c r="B35" s="32" t="s">
        <v>61</v>
      </c>
      <c r="C35" s="34"/>
      <c r="D35" s="26" t="s">
        <v>62</v>
      </c>
      <c r="E35" s="27">
        <v>108000000</v>
      </c>
      <c r="F35" s="28"/>
    </row>
    <row r="36" spans="1:10" s="36" customFormat="1" ht="17" customHeight="1" x14ac:dyDescent="0.25">
      <c r="A36" s="23">
        <v>19</v>
      </c>
      <c r="B36" s="32" t="s">
        <v>63</v>
      </c>
      <c r="C36" s="34"/>
      <c r="D36" s="26" t="s">
        <v>64</v>
      </c>
      <c r="E36" s="27">
        <v>21670000</v>
      </c>
      <c r="F36" s="28"/>
    </row>
    <row r="37" spans="1:10" s="36" customFormat="1" ht="17" customHeight="1" x14ac:dyDescent="0.25">
      <c r="A37" s="23">
        <v>20</v>
      </c>
      <c r="B37" s="32" t="s">
        <v>65</v>
      </c>
      <c r="C37" s="26"/>
      <c r="D37" s="31" t="s">
        <v>66</v>
      </c>
      <c r="E37" s="27">
        <v>221361600</v>
      </c>
      <c r="F37" s="27">
        <v>0</v>
      </c>
      <c r="I37" s="37"/>
    </row>
    <row r="38" spans="1:10" s="6" customFormat="1" ht="17" customHeight="1" x14ac:dyDescent="0.25">
      <c r="A38" s="18" t="s">
        <v>67</v>
      </c>
      <c r="B38" s="19" t="s">
        <v>68</v>
      </c>
      <c r="C38" s="20" t="s">
        <v>69</v>
      </c>
      <c r="D38" s="20"/>
      <c r="E38" s="21">
        <f>SUM(E39:E40)</f>
        <v>456523805</v>
      </c>
      <c r="F38" s="22"/>
    </row>
    <row r="39" spans="1:10" s="6" customFormat="1" ht="29" customHeight="1" x14ac:dyDescent="0.25">
      <c r="A39" s="23">
        <v>21</v>
      </c>
      <c r="B39" s="32" t="s">
        <v>70</v>
      </c>
      <c r="C39" s="25"/>
      <c r="D39" s="38" t="s">
        <v>71</v>
      </c>
      <c r="E39" s="27">
        <v>447883805</v>
      </c>
      <c r="F39" s="28"/>
    </row>
    <row r="40" spans="1:10" s="6" customFormat="1" ht="18" customHeight="1" x14ac:dyDescent="0.25">
      <c r="A40" s="23">
        <v>22</v>
      </c>
      <c r="B40" s="32" t="s">
        <v>72</v>
      </c>
      <c r="C40" s="30"/>
      <c r="D40" s="39" t="s">
        <v>73</v>
      </c>
      <c r="E40" s="27">
        <v>8640000</v>
      </c>
      <c r="F40" s="27">
        <v>0</v>
      </c>
    </row>
    <row r="41" spans="1:10" s="6" customFormat="1" ht="13" x14ac:dyDescent="0.25">
      <c r="A41" s="14" t="s">
        <v>74</v>
      </c>
      <c r="B41" s="40" t="s">
        <v>75</v>
      </c>
      <c r="C41" s="74" t="s">
        <v>76</v>
      </c>
      <c r="D41" s="75"/>
      <c r="E41" s="15">
        <f>E42+E44+E47</f>
        <v>512875500</v>
      </c>
      <c r="F41" s="16"/>
    </row>
    <row r="42" spans="1:10" s="6" customFormat="1" ht="29" customHeight="1" x14ac:dyDescent="0.25">
      <c r="A42" s="18" t="s">
        <v>77</v>
      </c>
      <c r="B42" s="41" t="s">
        <v>78</v>
      </c>
      <c r="C42" s="76" t="s">
        <v>79</v>
      </c>
      <c r="D42" s="76"/>
      <c r="E42" s="21">
        <f>SUM(E43:E43)</f>
        <v>19000000</v>
      </c>
      <c r="F42" s="22"/>
    </row>
    <row r="43" spans="1:10" s="6" customFormat="1" ht="16" customHeight="1" x14ac:dyDescent="0.25">
      <c r="A43" s="23">
        <v>23</v>
      </c>
      <c r="B43" s="32" t="s">
        <v>80</v>
      </c>
      <c r="C43" s="25"/>
      <c r="D43" s="38" t="s">
        <v>81</v>
      </c>
      <c r="E43" s="27">
        <v>19000000</v>
      </c>
      <c r="F43" s="28"/>
      <c r="J43" s="29"/>
    </row>
    <row r="44" spans="1:10" s="6" customFormat="1" ht="28" customHeight="1" x14ac:dyDescent="0.25">
      <c r="A44" s="18" t="s">
        <v>82</v>
      </c>
      <c r="B44" s="41" t="s">
        <v>83</v>
      </c>
      <c r="C44" s="76" t="s">
        <v>84</v>
      </c>
      <c r="D44" s="87"/>
      <c r="E44" s="21">
        <f>SUM(E45:E46)</f>
        <v>322055500</v>
      </c>
      <c r="F44" s="22"/>
      <c r="J44" s="29"/>
    </row>
    <row r="45" spans="1:10" s="6" customFormat="1" ht="26" customHeight="1" x14ac:dyDescent="0.25">
      <c r="A45" s="23">
        <v>24</v>
      </c>
      <c r="B45" s="32" t="s">
        <v>85</v>
      </c>
      <c r="C45" s="25"/>
      <c r="D45" s="38" t="s">
        <v>86</v>
      </c>
      <c r="E45" s="27">
        <v>296210000</v>
      </c>
      <c r="F45" s="28"/>
      <c r="J45" s="29"/>
    </row>
    <row r="46" spans="1:10" s="6" customFormat="1" ht="26.5" customHeight="1" x14ac:dyDescent="0.25">
      <c r="A46" s="23">
        <v>25</v>
      </c>
      <c r="B46" s="32" t="s">
        <v>87</v>
      </c>
      <c r="C46" s="25"/>
      <c r="D46" s="38" t="s">
        <v>88</v>
      </c>
      <c r="E46" s="27">
        <v>25845500</v>
      </c>
      <c r="F46" s="28"/>
      <c r="J46" s="29"/>
    </row>
    <row r="47" spans="1:10" s="6" customFormat="1" ht="27.5" customHeight="1" x14ac:dyDescent="0.25">
      <c r="A47" s="18" t="s">
        <v>89</v>
      </c>
      <c r="B47" s="41" t="s">
        <v>90</v>
      </c>
      <c r="C47" s="76" t="s">
        <v>91</v>
      </c>
      <c r="D47" s="87"/>
      <c r="E47" s="21">
        <f>SUM(E48:E49)</f>
        <v>171820000</v>
      </c>
      <c r="F47" s="22"/>
      <c r="J47" s="29"/>
    </row>
    <row r="48" spans="1:10" s="6" customFormat="1" ht="29.5" customHeight="1" x14ac:dyDescent="0.25">
      <c r="A48" s="23">
        <v>26</v>
      </c>
      <c r="B48" s="32" t="s">
        <v>92</v>
      </c>
      <c r="C48" s="25"/>
      <c r="D48" s="38" t="s">
        <v>93</v>
      </c>
      <c r="E48" s="27">
        <v>150000000</v>
      </c>
      <c r="F48" s="28"/>
      <c r="J48" s="29"/>
    </row>
    <row r="49" spans="1:10" s="6" customFormat="1" ht="30" customHeight="1" x14ac:dyDescent="0.25">
      <c r="A49" s="23">
        <v>27</v>
      </c>
      <c r="B49" s="32" t="s">
        <v>94</v>
      </c>
      <c r="C49" s="25"/>
      <c r="D49" s="38" t="s">
        <v>95</v>
      </c>
      <c r="E49" s="27">
        <v>21820000</v>
      </c>
      <c r="F49" s="28"/>
      <c r="J49" s="29"/>
    </row>
    <row r="50" spans="1:10" s="6" customFormat="1" ht="13" x14ac:dyDescent="0.25">
      <c r="A50" s="14" t="s">
        <v>96</v>
      </c>
      <c r="B50" s="40" t="s">
        <v>97</v>
      </c>
      <c r="C50" s="74" t="s">
        <v>98</v>
      </c>
      <c r="D50" s="75"/>
      <c r="E50" s="15">
        <f>E51+E53+E55</f>
        <v>291295000</v>
      </c>
      <c r="F50" s="16"/>
    </row>
    <row r="51" spans="1:10" s="6" customFormat="1" ht="28.5" customHeight="1" x14ac:dyDescent="0.25">
      <c r="A51" s="18" t="s">
        <v>99</v>
      </c>
      <c r="B51" s="41" t="s">
        <v>100</v>
      </c>
      <c r="C51" s="83" t="s">
        <v>101</v>
      </c>
      <c r="D51" s="83"/>
      <c r="E51" s="21">
        <f>E52</f>
        <v>193700000</v>
      </c>
      <c r="F51" s="22"/>
    </row>
    <row r="52" spans="1:10" s="6" customFormat="1" ht="33.5" customHeight="1" x14ac:dyDescent="0.25">
      <c r="A52" s="42">
        <v>28</v>
      </c>
      <c r="B52" s="43" t="s">
        <v>102</v>
      </c>
      <c r="C52" s="44"/>
      <c r="D52" s="45" t="s">
        <v>103</v>
      </c>
      <c r="E52" s="46">
        <v>193700000</v>
      </c>
      <c r="F52" s="35"/>
    </row>
    <row r="53" spans="1:10" s="6" customFormat="1" ht="33.5" customHeight="1" x14ac:dyDescent="0.25">
      <c r="A53" s="18" t="s">
        <v>104</v>
      </c>
      <c r="B53" s="47" t="s">
        <v>105</v>
      </c>
      <c r="C53" s="84" t="s">
        <v>106</v>
      </c>
      <c r="D53" s="85"/>
      <c r="E53" s="48">
        <f>E54</f>
        <v>77175000</v>
      </c>
      <c r="F53" s="48">
        <f t="shared" ref="F53" si="0">F54</f>
        <v>0</v>
      </c>
    </row>
    <row r="54" spans="1:10" s="6" customFormat="1" ht="33.5" customHeight="1" x14ac:dyDescent="0.25">
      <c r="A54" s="42">
        <v>29</v>
      </c>
      <c r="B54" s="43" t="s">
        <v>107</v>
      </c>
      <c r="C54" s="44"/>
      <c r="D54" s="45" t="s">
        <v>108</v>
      </c>
      <c r="E54" s="46">
        <v>77175000</v>
      </c>
      <c r="F54" s="35"/>
    </row>
    <row r="55" spans="1:10" s="6" customFormat="1" ht="33.5" customHeight="1" x14ac:dyDescent="0.25">
      <c r="A55" s="18" t="s">
        <v>109</v>
      </c>
      <c r="B55" s="47" t="s">
        <v>110</v>
      </c>
      <c r="C55" s="84" t="s">
        <v>111</v>
      </c>
      <c r="D55" s="85"/>
      <c r="E55" s="48">
        <f>E56</f>
        <v>20420000</v>
      </c>
      <c r="F55" s="48">
        <f t="shared" ref="F55" si="1">F56</f>
        <v>0</v>
      </c>
    </row>
    <row r="56" spans="1:10" s="6" customFormat="1" ht="33.5" customHeight="1" x14ac:dyDescent="0.25">
      <c r="A56" s="42">
        <v>30</v>
      </c>
      <c r="B56" s="43" t="s">
        <v>112</v>
      </c>
      <c r="C56" s="44"/>
      <c r="D56" s="45" t="s">
        <v>113</v>
      </c>
      <c r="E56" s="46">
        <v>20420000</v>
      </c>
      <c r="F56" s="35"/>
    </row>
    <row r="57" spans="1:10" s="6" customFormat="1" ht="13" x14ac:dyDescent="0.25">
      <c r="A57" s="14" t="s">
        <v>114</v>
      </c>
      <c r="B57" s="40" t="s">
        <v>115</v>
      </c>
      <c r="C57" s="74" t="s">
        <v>116</v>
      </c>
      <c r="D57" s="75"/>
      <c r="E57" s="15">
        <f>E58</f>
        <v>330000000</v>
      </c>
      <c r="F57" s="16"/>
    </row>
    <row r="58" spans="1:10" s="6" customFormat="1" ht="33.5" customHeight="1" x14ac:dyDescent="0.25">
      <c r="A58" s="18" t="s">
        <v>117</v>
      </c>
      <c r="B58" s="41" t="s">
        <v>118</v>
      </c>
      <c r="C58" s="83" t="s">
        <v>119</v>
      </c>
      <c r="D58" s="83"/>
      <c r="E58" s="21">
        <f>E59</f>
        <v>330000000</v>
      </c>
      <c r="F58" s="22"/>
    </row>
    <row r="59" spans="1:10" s="6" customFormat="1" ht="28.5" customHeight="1" x14ac:dyDescent="0.25">
      <c r="A59" s="49">
        <v>31</v>
      </c>
      <c r="B59" s="50" t="s">
        <v>120</v>
      </c>
      <c r="C59" s="51"/>
      <c r="D59" s="38" t="s">
        <v>121</v>
      </c>
      <c r="E59" s="52">
        <v>330000000</v>
      </c>
      <c r="F59" s="53"/>
    </row>
    <row r="60" spans="1:10" s="6" customFormat="1" ht="13" x14ac:dyDescent="0.25">
      <c r="A60" s="14" t="s">
        <v>122</v>
      </c>
      <c r="B60" s="54" t="s">
        <v>123</v>
      </c>
      <c r="C60" s="74" t="s">
        <v>124</v>
      </c>
      <c r="D60" s="75"/>
      <c r="E60" s="15">
        <f>E61+E63+E66</f>
        <v>589505000</v>
      </c>
      <c r="F60" s="16"/>
    </row>
    <row r="61" spans="1:10" s="6" customFormat="1" ht="27.5" customHeight="1" x14ac:dyDescent="0.25">
      <c r="A61" s="18" t="s">
        <v>125</v>
      </c>
      <c r="B61" s="41" t="s">
        <v>126</v>
      </c>
      <c r="C61" s="78" t="s">
        <v>127</v>
      </c>
      <c r="D61" s="78"/>
      <c r="E61" s="21">
        <f>E62</f>
        <v>106250000</v>
      </c>
      <c r="F61" s="22"/>
    </row>
    <row r="62" spans="1:10" s="6" customFormat="1" ht="30.5" customHeight="1" x14ac:dyDescent="0.25">
      <c r="A62" s="23">
        <v>32</v>
      </c>
      <c r="B62" s="43" t="s">
        <v>128</v>
      </c>
      <c r="C62" s="25"/>
      <c r="D62" s="55" t="s">
        <v>129</v>
      </c>
      <c r="E62" s="27">
        <v>106250000</v>
      </c>
      <c r="F62" s="28"/>
    </row>
    <row r="63" spans="1:10" s="6" customFormat="1" ht="32.5" customHeight="1" x14ac:dyDescent="0.25">
      <c r="A63" s="18" t="s">
        <v>130</v>
      </c>
      <c r="B63" s="41" t="s">
        <v>131</v>
      </c>
      <c r="C63" s="78" t="s">
        <v>132</v>
      </c>
      <c r="D63" s="78"/>
      <c r="E63" s="21">
        <f>E64+E65</f>
        <v>289279000</v>
      </c>
      <c r="F63" s="22"/>
    </row>
    <row r="64" spans="1:10" s="6" customFormat="1" ht="32" customHeight="1" x14ac:dyDescent="0.25">
      <c r="A64" s="23">
        <v>33</v>
      </c>
      <c r="B64" s="43" t="s">
        <v>133</v>
      </c>
      <c r="C64" s="25"/>
      <c r="D64" s="55" t="s">
        <v>134</v>
      </c>
      <c r="E64" s="27">
        <v>104410000</v>
      </c>
      <c r="F64" s="28"/>
    </row>
    <row r="65" spans="1:6" s="6" customFormat="1" ht="32" customHeight="1" x14ac:dyDescent="0.25">
      <c r="A65" s="56">
        <v>34</v>
      </c>
      <c r="B65" s="43" t="s">
        <v>135</v>
      </c>
      <c r="C65" s="25"/>
      <c r="D65" s="55" t="s">
        <v>136</v>
      </c>
      <c r="E65" s="27">
        <v>184869000</v>
      </c>
      <c r="F65" s="28"/>
    </row>
    <row r="66" spans="1:6" s="6" customFormat="1" ht="31.5" customHeight="1" x14ac:dyDescent="0.25">
      <c r="A66" s="18" t="s">
        <v>137</v>
      </c>
      <c r="B66" s="41" t="s">
        <v>138</v>
      </c>
      <c r="C66" s="78" t="s">
        <v>91</v>
      </c>
      <c r="D66" s="78"/>
      <c r="E66" s="21">
        <f>E67</f>
        <v>193976000</v>
      </c>
      <c r="F66" s="22"/>
    </row>
    <row r="67" spans="1:6" s="6" customFormat="1" ht="45.5" customHeight="1" x14ac:dyDescent="0.25">
      <c r="A67" s="56">
        <v>35</v>
      </c>
      <c r="B67" s="43" t="s">
        <v>139</v>
      </c>
      <c r="C67" s="25"/>
      <c r="D67" s="55" t="s">
        <v>140</v>
      </c>
      <c r="E67" s="27">
        <v>193976000</v>
      </c>
      <c r="F67" s="28"/>
    </row>
    <row r="68" spans="1:6" s="6" customFormat="1" ht="35" customHeight="1" x14ac:dyDescent="0.25">
      <c r="A68" s="14" t="s">
        <v>141</v>
      </c>
      <c r="B68" s="54" t="s">
        <v>142</v>
      </c>
      <c r="C68" s="74" t="s">
        <v>143</v>
      </c>
      <c r="D68" s="75"/>
      <c r="E68" s="15">
        <f>E69</f>
        <v>1249746712</v>
      </c>
      <c r="F68" s="16"/>
    </row>
    <row r="69" spans="1:6" s="6" customFormat="1" ht="56.5" customHeight="1" x14ac:dyDescent="0.25">
      <c r="A69" s="18" t="s">
        <v>144</v>
      </c>
      <c r="B69" s="41" t="s">
        <v>145</v>
      </c>
      <c r="C69" s="76" t="s">
        <v>146</v>
      </c>
      <c r="D69" s="76"/>
      <c r="E69" s="21">
        <f>E70+E71</f>
        <v>1249746712</v>
      </c>
      <c r="F69" s="22"/>
    </row>
    <row r="70" spans="1:6" s="6" customFormat="1" ht="40" customHeight="1" x14ac:dyDescent="0.25">
      <c r="A70" s="23">
        <v>36</v>
      </c>
      <c r="B70" s="32" t="s">
        <v>147</v>
      </c>
      <c r="C70" s="25"/>
      <c r="D70" s="55" t="s">
        <v>148</v>
      </c>
      <c r="E70" s="27">
        <v>832401000</v>
      </c>
      <c r="F70" s="28"/>
    </row>
    <row r="71" spans="1:6" s="6" customFormat="1" ht="32.5" customHeight="1" x14ac:dyDescent="0.25">
      <c r="A71" s="23">
        <v>37</v>
      </c>
      <c r="B71" s="32" t="s">
        <v>149</v>
      </c>
      <c r="C71" s="25"/>
      <c r="D71" s="38" t="s">
        <v>150</v>
      </c>
      <c r="E71" s="27">
        <v>417345712</v>
      </c>
      <c r="F71" s="28"/>
    </row>
    <row r="72" spans="1:6" ht="13" x14ac:dyDescent="0.25">
      <c r="A72" s="14" t="s">
        <v>151</v>
      </c>
      <c r="B72" s="54" t="s">
        <v>152</v>
      </c>
      <c r="C72" s="74" t="s">
        <v>153</v>
      </c>
      <c r="D72" s="75"/>
      <c r="E72" s="15">
        <f>E73</f>
        <v>181110000</v>
      </c>
      <c r="F72" s="16"/>
    </row>
    <row r="73" spans="1:6" ht="13" x14ac:dyDescent="0.25">
      <c r="A73" s="18" t="s">
        <v>154</v>
      </c>
      <c r="B73" s="41" t="s">
        <v>155</v>
      </c>
      <c r="C73" s="78" t="s">
        <v>156</v>
      </c>
      <c r="D73" s="78"/>
      <c r="E73" s="21">
        <f>E74+E75+E76</f>
        <v>181110000</v>
      </c>
      <c r="F73" s="22"/>
    </row>
    <row r="74" spans="1:6" ht="13" x14ac:dyDescent="0.25">
      <c r="A74" s="42">
        <v>38</v>
      </c>
      <c r="B74" s="32" t="s">
        <v>157</v>
      </c>
      <c r="C74" s="44"/>
      <c r="D74" s="55" t="s">
        <v>158</v>
      </c>
      <c r="E74" s="27">
        <v>11310000</v>
      </c>
      <c r="F74" s="57"/>
    </row>
    <row r="75" spans="1:6" ht="13" x14ac:dyDescent="0.25">
      <c r="A75" s="42">
        <v>39</v>
      </c>
      <c r="B75" s="32" t="s">
        <v>159</v>
      </c>
      <c r="C75" s="44"/>
      <c r="D75" s="55" t="s">
        <v>160</v>
      </c>
      <c r="E75" s="27">
        <v>88800000</v>
      </c>
      <c r="F75" s="57"/>
    </row>
    <row r="76" spans="1:6" ht="23" customHeight="1" x14ac:dyDescent="0.25">
      <c r="A76" s="23">
        <v>40</v>
      </c>
      <c r="B76" s="32" t="s">
        <v>161</v>
      </c>
      <c r="C76" s="25"/>
      <c r="D76" s="55" t="s">
        <v>162</v>
      </c>
      <c r="E76" s="27">
        <v>81000000</v>
      </c>
      <c r="F76" s="28"/>
    </row>
    <row r="77" spans="1:6" ht="13" x14ac:dyDescent="0.25">
      <c r="A77" s="14" t="s">
        <v>163</v>
      </c>
      <c r="B77" s="54" t="s">
        <v>164</v>
      </c>
      <c r="C77" s="74" t="s">
        <v>165</v>
      </c>
      <c r="D77" s="75"/>
      <c r="E77" s="15">
        <f>E78+E85+E88+E93</f>
        <v>1677118000</v>
      </c>
      <c r="F77" s="16"/>
    </row>
    <row r="78" spans="1:6" ht="26" x14ac:dyDescent="0.25">
      <c r="A78" s="18" t="s">
        <v>166</v>
      </c>
      <c r="B78" s="41" t="s">
        <v>167</v>
      </c>
      <c r="C78" s="58"/>
      <c r="D78" s="59" t="s">
        <v>168</v>
      </c>
      <c r="E78" s="21">
        <f>SUM(E79:E84)</f>
        <v>476615000</v>
      </c>
      <c r="F78" s="22"/>
    </row>
    <row r="79" spans="1:6" ht="13" x14ac:dyDescent="0.25">
      <c r="A79" s="42">
        <v>41</v>
      </c>
      <c r="B79" s="60" t="s">
        <v>169</v>
      </c>
      <c r="C79" s="44"/>
      <c r="D79" s="61" t="s">
        <v>170</v>
      </c>
      <c r="E79" s="46">
        <v>4375000</v>
      </c>
      <c r="F79" s="57"/>
    </row>
    <row r="80" spans="1:6" ht="32" customHeight="1" x14ac:dyDescent="0.25">
      <c r="A80" s="42">
        <v>42</v>
      </c>
      <c r="B80" s="60" t="s">
        <v>171</v>
      </c>
      <c r="C80" s="44"/>
      <c r="D80" s="61" t="s">
        <v>172</v>
      </c>
      <c r="E80" s="46">
        <v>25000000</v>
      </c>
      <c r="F80" s="57"/>
    </row>
    <row r="81" spans="1:6" ht="25" x14ac:dyDescent="0.25">
      <c r="A81" s="42">
        <v>43</v>
      </c>
      <c r="B81" s="60" t="s">
        <v>173</v>
      </c>
      <c r="C81" s="44"/>
      <c r="D81" s="61" t="s">
        <v>174</v>
      </c>
      <c r="E81" s="46">
        <v>70640000</v>
      </c>
      <c r="F81" s="57"/>
    </row>
    <row r="82" spans="1:6" ht="40.5" customHeight="1" x14ac:dyDescent="0.25">
      <c r="A82" s="42">
        <v>44</v>
      </c>
      <c r="B82" s="60" t="s">
        <v>175</v>
      </c>
      <c r="C82" s="44"/>
      <c r="D82" s="61" t="s">
        <v>176</v>
      </c>
      <c r="E82" s="46">
        <v>93600000</v>
      </c>
      <c r="F82" s="57"/>
    </row>
    <row r="83" spans="1:6" ht="16.5" customHeight="1" x14ac:dyDescent="0.25">
      <c r="A83" s="42">
        <v>45</v>
      </c>
      <c r="B83" s="60" t="s">
        <v>177</v>
      </c>
      <c r="C83" s="44"/>
      <c r="D83" s="61" t="s">
        <v>178</v>
      </c>
      <c r="E83" s="46">
        <v>243000000</v>
      </c>
      <c r="F83" s="57"/>
    </row>
    <row r="84" spans="1:6" ht="16.5" customHeight="1" x14ac:dyDescent="0.25">
      <c r="A84" s="42">
        <v>46</v>
      </c>
      <c r="B84" s="60" t="s">
        <v>179</v>
      </c>
      <c r="C84" s="44"/>
      <c r="D84" s="45" t="s">
        <v>180</v>
      </c>
      <c r="E84" s="46">
        <v>40000000</v>
      </c>
      <c r="F84" s="57"/>
    </row>
    <row r="85" spans="1:6" ht="13" x14ac:dyDescent="0.25">
      <c r="A85" s="18" t="s">
        <v>181</v>
      </c>
      <c r="B85" s="41" t="s">
        <v>182</v>
      </c>
      <c r="C85" s="78" t="s">
        <v>183</v>
      </c>
      <c r="D85" s="78"/>
      <c r="E85" s="21">
        <f>SUM(E86:E87)</f>
        <v>437575000</v>
      </c>
      <c r="F85" s="22"/>
    </row>
    <row r="86" spans="1:6" ht="19.5" customHeight="1" x14ac:dyDescent="0.25">
      <c r="A86" s="23">
        <v>47</v>
      </c>
      <c r="B86" s="32" t="s">
        <v>184</v>
      </c>
      <c r="C86" s="62"/>
      <c r="D86" s="55" t="s">
        <v>185</v>
      </c>
      <c r="E86" s="27">
        <v>120775000</v>
      </c>
      <c r="F86" s="28"/>
    </row>
    <row r="87" spans="1:6" ht="19.5" customHeight="1" x14ac:dyDescent="0.25">
      <c r="A87" s="56">
        <v>48</v>
      </c>
      <c r="B87" s="32" t="s">
        <v>186</v>
      </c>
      <c r="C87" s="62"/>
      <c r="D87" s="55" t="s">
        <v>187</v>
      </c>
      <c r="E87" s="27">
        <v>316800000</v>
      </c>
      <c r="F87" s="28"/>
    </row>
    <row r="88" spans="1:6" ht="34.5" customHeight="1" x14ac:dyDescent="0.25">
      <c r="A88" s="63" t="s">
        <v>188</v>
      </c>
      <c r="B88" s="41" t="s">
        <v>189</v>
      </c>
      <c r="C88" s="79" t="s">
        <v>190</v>
      </c>
      <c r="D88" s="80"/>
      <c r="E88" s="21">
        <f>SUM(E89:E92)</f>
        <v>624928000</v>
      </c>
      <c r="F88" s="22"/>
    </row>
    <row r="89" spans="1:6" ht="32" customHeight="1" x14ac:dyDescent="0.25">
      <c r="A89" s="56">
        <v>49</v>
      </c>
      <c r="B89" s="32" t="s">
        <v>191</v>
      </c>
      <c r="C89" s="62"/>
      <c r="D89" s="64" t="s">
        <v>192</v>
      </c>
      <c r="E89" s="27">
        <v>30600000</v>
      </c>
      <c r="F89" s="28"/>
    </row>
    <row r="90" spans="1:6" ht="31.5" customHeight="1" x14ac:dyDescent="0.25">
      <c r="A90" s="56">
        <v>50</v>
      </c>
      <c r="B90" s="32" t="s">
        <v>193</v>
      </c>
      <c r="C90" s="62"/>
      <c r="D90" s="64" t="s">
        <v>194</v>
      </c>
      <c r="E90" s="27">
        <v>484583000</v>
      </c>
      <c r="F90" s="28"/>
    </row>
    <row r="91" spans="1:6" ht="19.5" customHeight="1" x14ac:dyDescent="0.25">
      <c r="A91" s="56">
        <v>51</v>
      </c>
      <c r="B91" s="32" t="s">
        <v>195</v>
      </c>
      <c r="C91" s="62"/>
      <c r="D91" s="64" t="s">
        <v>196</v>
      </c>
      <c r="E91" s="27">
        <v>86345000</v>
      </c>
      <c r="F91" s="28"/>
    </row>
    <row r="92" spans="1:6" ht="28.5" customHeight="1" x14ac:dyDescent="0.25">
      <c r="A92" s="56">
        <v>52</v>
      </c>
      <c r="B92" s="32" t="s">
        <v>197</v>
      </c>
      <c r="C92" s="62"/>
      <c r="D92" s="64" t="s">
        <v>198</v>
      </c>
      <c r="E92" s="27">
        <v>23400000</v>
      </c>
      <c r="F92" s="28"/>
    </row>
    <row r="93" spans="1:6" ht="44" customHeight="1" x14ac:dyDescent="0.25">
      <c r="A93" s="63" t="s">
        <v>199</v>
      </c>
      <c r="B93" s="41" t="s">
        <v>200</v>
      </c>
      <c r="C93" s="81" t="s">
        <v>201</v>
      </c>
      <c r="D93" s="82"/>
      <c r="E93" s="21">
        <f>E94</f>
        <v>138000000</v>
      </c>
      <c r="F93" s="22"/>
    </row>
    <row r="94" spans="1:6" ht="19.5" customHeight="1" x14ac:dyDescent="0.25">
      <c r="A94" s="56">
        <v>53</v>
      </c>
      <c r="B94" s="65" t="s">
        <v>202</v>
      </c>
      <c r="C94" s="25"/>
      <c r="D94" s="5" t="s">
        <v>203</v>
      </c>
      <c r="E94" s="27">
        <v>138000000</v>
      </c>
      <c r="F94" s="28"/>
    </row>
    <row r="95" spans="1:6" ht="13" x14ac:dyDescent="0.25">
      <c r="A95" s="14" t="s">
        <v>9</v>
      </c>
      <c r="B95" s="54" t="s">
        <v>204</v>
      </c>
      <c r="C95" s="74" t="s">
        <v>205</v>
      </c>
      <c r="D95" s="75"/>
      <c r="E95" s="15">
        <f>E96</f>
        <v>4140245000</v>
      </c>
      <c r="F95" s="16"/>
    </row>
    <row r="96" spans="1:6" ht="13" x14ac:dyDescent="0.25">
      <c r="A96" s="18" t="s">
        <v>206</v>
      </c>
      <c r="B96" s="41" t="s">
        <v>207</v>
      </c>
      <c r="C96" s="76" t="s">
        <v>208</v>
      </c>
      <c r="D96" s="76"/>
      <c r="E96" s="21">
        <f>E97+E98</f>
        <v>4140245000</v>
      </c>
      <c r="F96" s="22"/>
    </row>
    <row r="97" spans="1:6" ht="37.5" x14ac:dyDescent="0.25">
      <c r="A97" s="42">
        <v>54</v>
      </c>
      <c r="B97" s="60" t="s">
        <v>209</v>
      </c>
      <c r="C97" s="66"/>
      <c r="D97" s="67" t="s">
        <v>210</v>
      </c>
      <c r="E97" s="46">
        <v>572240000</v>
      </c>
      <c r="F97" s="57"/>
    </row>
    <row r="98" spans="1:6" ht="44" customHeight="1" x14ac:dyDescent="0.25">
      <c r="A98" s="56">
        <v>55</v>
      </c>
      <c r="B98" s="32" t="s">
        <v>211</v>
      </c>
      <c r="C98" s="25"/>
      <c r="D98" s="55" t="s">
        <v>212</v>
      </c>
      <c r="E98" s="27">
        <v>3568005000</v>
      </c>
      <c r="F98" s="28"/>
    </row>
    <row r="99" spans="1:6" s="6" customFormat="1" ht="20.5" customHeight="1" x14ac:dyDescent="0.25">
      <c r="A99" s="100" t="s">
        <v>217</v>
      </c>
      <c r="B99" s="100"/>
      <c r="C99" s="100"/>
      <c r="D99" s="100"/>
      <c r="E99" s="101">
        <f>E11+E41+E50+E57+E60+E68+E72+E77+E95</f>
        <v>15904466547</v>
      </c>
      <c r="F99" s="68"/>
    </row>
    <row r="100" spans="1:6" s="6" customFormat="1" ht="12.5" x14ac:dyDescent="0.25">
      <c r="A100" s="77"/>
      <c r="B100" s="77"/>
      <c r="C100" s="77"/>
      <c r="D100" s="77"/>
      <c r="E100" s="68"/>
      <c r="F100" s="68"/>
    </row>
    <row r="101" spans="1:6" s="71" customFormat="1" x14ac:dyDescent="0.25">
      <c r="A101" s="69"/>
      <c r="B101" s="70"/>
      <c r="C101" s="70"/>
      <c r="D101" s="70"/>
    </row>
    <row r="102" spans="1:6" s="71" customFormat="1" x14ac:dyDescent="0.25">
      <c r="A102" s="69"/>
      <c r="B102" s="70"/>
      <c r="C102" s="70"/>
      <c r="D102" s="70"/>
    </row>
    <row r="103" spans="1:6" x14ac:dyDescent="0.25">
      <c r="A103" s="69"/>
      <c r="B103" s="70"/>
      <c r="C103" s="70"/>
      <c r="D103" s="70"/>
      <c r="E103" s="71"/>
      <c r="F103" s="71"/>
    </row>
    <row r="104" spans="1:6" x14ac:dyDescent="0.25">
      <c r="A104" s="72"/>
      <c r="B104" s="70"/>
      <c r="C104" s="70"/>
      <c r="D104" s="70"/>
    </row>
    <row r="105" spans="1:6" x14ac:dyDescent="0.25">
      <c r="A105" s="72"/>
      <c r="B105" s="70"/>
      <c r="C105" s="70"/>
      <c r="D105" s="70"/>
    </row>
  </sheetData>
  <mergeCells count="39">
    <mergeCell ref="A1:F1"/>
    <mergeCell ref="A2:F2"/>
    <mergeCell ref="B4:D4"/>
    <mergeCell ref="A6:A8"/>
    <mergeCell ref="B6:B8"/>
    <mergeCell ref="C6:D8"/>
    <mergeCell ref="E6:E8"/>
    <mergeCell ref="F6:F8"/>
    <mergeCell ref="A3:E3"/>
    <mergeCell ref="G6:G8"/>
    <mergeCell ref="H6:H8"/>
    <mergeCell ref="C58:D58"/>
    <mergeCell ref="C9:D9"/>
    <mergeCell ref="C11:D11"/>
    <mergeCell ref="C41:D41"/>
    <mergeCell ref="C42:D42"/>
    <mergeCell ref="C44:D44"/>
    <mergeCell ref="C47:D47"/>
    <mergeCell ref="C50:D50"/>
    <mergeCell ref="C51:D51"/>
    <mergeCell ref="C53:D53"/>
    <mergeCell ref="C55:D55"/>
    <mergeCell ref="C57:D57"/>
    <mergeCell ref="C93:D93"/>
    <mergeCell ref="C60:D60"/>
    <mergeCell ref="C61:D61"/>
    <mergeCell ref="C63:D63"/>
    <mergeCell ref="C66:D66"/>
    <mergeCell ref="C68:D68"/>
    <mergeCell ref="C69:D69"/>
    <mergeCell ref="C72:D72"/>
    <mergeCell ref="C73:D73"/>
    <mergeCell ref="C77:D77"/>
    <mergeCell ref="C85:D85"/>
    <mergeCell ref="C88:D88"/>
    <mergeCell ref="C95:D95"/>
    <mergeCell ref="C96:D96"/>
    <mergeCell ref="A100:D100"/>
    <mergeCell ref="A99:D99"/>
  </mergeCells>
  <pageMargins left="0.70866141732283472" right="0.70866141732283472" top="0.74803149606299213" bottom="0.74803149606299213" header="0.31496062992125984" footer="0.31496062992125984"/>
  <pageSetup paperSize="5" scale="75" orientation="landscape" horizontalDpi="0" verticalDpi="0" r:id="rId1"/>
  <rowBreaks count="3" manualBreakCount="3">
    <brk id="38" max="16383" man="1"/>
    <brk id="61" max="16383" man="1"/>
    <brk id="8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Mei</vt:lpstr>
      <vt:lpstr>Mei!Print_Area</vt:lpstr>
      <vt:lpstr>Mei!Print_Titles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kotas</dc:creator>
  <cp:lastModifiedBy>kotas</cp:lastModifiedBy>
  <dcterms:created xsi:type="dcterms:W3CDTF">2022-06-06T03:16:56Z</dcterms:created>
  <dcterms:modified xsi:type="dcterms:W3CDTF">2022-06-07T03:12:14Z</dcterms:modified>
</cp:coreProperties>
</file>