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5" yWindow="240" windowWidth="16710" windowHeight="12195" firstSheet="1" activeTab="1"/>
  </bookViews>
  <sheets>
    <sheet name="Definisi OPerasional" sheetId="2" r:id="rId1"/>
    <sheet name="RENJA 2022 FINAL" sheetId="5" r:id="rId2"/>
  </sheets>
  <definedNames>
    <definedName name="_xlnm.Print_Titles" localSheetId="1">'RENJA 2022 FINAL'!$5:$8</definedName>
  </definedNames>
  <calcPr calcId="144525"/>
</workbook>
</file>

<file path=xl/calcChain.xml><?xml version="1.0" encoding="utf-8"?>
<calcChain xmlns="http://schemas.openxmlformats.org/spreadsheetml/2006/main">
  <c r="K78" i="5" l="1"/>
  <c r="O20" i="5"/>
  <c r="K92" i="5" l="1"/>
  <c r="O34" i="5" l="1"/>
  <c r="O14" i="5" s="1"/>
  <c r="O12" i="5" s="1"/>
  <c r="O41" i="5"/>
  <c r="O45" i="5"/>
  <c r="O56" i="5"/>
  <c r="O61" i="5"/>
  <c r="O68" i="5"/>
  <c r="O78" i="5"/>
  <c r="O75" i="5" s="1"/>
  <c r="O73" i="5" s="1"/>
  <c r="O92" i="5"/>
  <c r="O102" i="5"/>
  <c r="O106" i="5"/>
  <c r="O110" i="5"/>
  <c r="O115" i="5"/>
  <c r="O117" i="5"/>
  <c r="O119" i="5"/>
  <c r="O123" i="5"/>
  <c r="O10" i="5" l="1"/>
  <c r="O100" i="5"/>
  <c r="O114" i="5"/>
  <c r="O98" i="5" s="1"/>
  <c r="O9" i="5" s="1"/>
  <c r="K123" i="5" l="1"/>
  <c r="K119" i="5"/>
  <c r="K117" i="5"/>
  <c r="K115" i="5"/>
  <c r="K110" i="5"/>
  <c r="K106" i="5"/>
  <c r="K102" i="5"/>
  <c r="K68" i="5"/>
  <c r="K61" i="5"/>
  <c r="K56" i="5"/>
  <c r="K45" i="5"/>
  <c r="K41" i="5"/>
  <c r="K34" i="5"/>
  <c r="K20" i="5"/>
  <c r="K100" i="5" l="1"/>
  <c r="K114" i="5"/>
  <c r="K75" i="5"/>
  <c r="K73" i="5" s="1"/>
  <c r="K14" i="5"/>
  <c r="K12" i="5" s="1"/>
  <c r="K98" i="5" l="1"/>
  <c r="K10" i="5"/>
  <c r="K9" i="5" l="1"/>
</calcChain>
</file>

<file path=xl/sharedStrings.xml><?xml version="1.0" encoding="utf-8"?>
<sst xmlns="http://schemas.openxmlformats.org/spreadsheetml/2006/main" count="616" uniqueCount="372">
  <si>
    <t>BIDANG URUSAN</t>
  </si>
  <si>
    <t>TUJUAN</t>
  </si>
  <si>
    <t>INDIKATOR TUJUAN</t>
  </si>
  <si>
    <t>KODE REKENING</t>
  </si>
  <si>
    <t>PROGRAM</t>
  </si>
  <si>
    <t>INDIKATOR PROGRAM</t>
  </si>
  <si>
    <t>SATUAN KINERJA</t>
  </si>
  <si>
    <t>RENCANA TAHUN 2022</t>
  </si>
  <si>
    <t>CATATAN PENTING</t>
  </si>
  <si>
    <t>PRAKIRAAN MAJU RENCANA TAHUN 2023</t>
  </si>
  <si>
    <t>PENANGGUNG JAWAB (OPD DAN UNIT OPD)</t>
  </si>
  <si>
    <t>SASARAN</t>
  </si>
  <si>
    <t>INDIKATOR SASARAN</t>
  </si>
  <si>
    <t>KEGIATAN</t>
  </si>
  <si>
    <t>INDIKATOR KEGIATAN</t>
  </si>
  <si>
    <t>LOKASI</t>
  </si>
  <si>
    <t>TARGET CAPAIAN KINERJA</t>
  </si>
  <si>
    <t>KEBUTUHAN DANA/PAGU INDIKATIF (Rp)</t>
  </si>
  <si>
    <t>SUMBER DANA</t>
  </si>
  <si>
    <t>SUB KEGIATAN</t>
  </si>
  <si>
    <t>INDIKATOR SUB KEGIATAN</t>
  </si>
  <si>
    <t>Rumusan Rencana Program, Kegiatan dan Sub Kegiatan Perangkat Daerah Kota Serang Tahun 2022</t>
  </si>
  <si>
    <t>dan Prakiraan Maju Tahun 2023</t>
  </si>
  <si>
    <t>PERPUSTAKAAN</t>
  </si>
  <si>
    <t>Mewujudkan Dinas Perpustakaan dan Kerasipan yang ideal, berdaya dan Berbudaya</t>
  </si>
  <si>
    <t>Prosentase layanan dan Peningkatan Kapasitas Aparatur</t>
  </si>
  <si>
    <t>Persentase tingkat akuntabilitas kinerja pegawai</t>
  </si>
  <si>
    <t>2.23.01.2.01</t>
  </si>
  <si>
    <t>Perencanaan, penganggaran, dan evaluasi kinerja perangkat daerah</t>
  </si>
  <si>
    <t>2.23.01</t>
  </si>
  <si>
    <t>Program Penunjang Urusan Pemerintahan Daerah Kabupaten/ Kota</t>
  </si>
  <si>
    <t>Persentase sarana dan prasarana kantor dalam kondisi baik</t>
  </si>
  <si>
    <t>Tingkat ketersediaan Dokumen Pengelolaan Barang Milik Daerah</t>
  </si>
  <si>
    <t>Tingkat Kinerja Aparatur</t>
  </si>
  <si>
    <t>Tingkat ketersediaan dokumen pengelolaan dan pelaporan keuangan</t>
  </si>
  <si>
    <t>%</t>
  </si>
  <si>
    <t>2.23.01.2.01.01</t>
  </si>
  <si>
    <t>Penyusunan Dokumen Perencanaan Perangkat Daerah</t>
  </si>
  <si>
    <t>2.23.01.2.01.02</t>
  </si>
  <si>
    <t>Koordinasi dan Penyusunan Dokumen RKA-SKPD</t>
  </si>
  <si>
    <t>2.23.01.2.01.03</t>
  </si>
  <si>
    <t>Koordinasi dan Penyusunan Dokumen Perubahan RKA-SKPD</t>
  </si>
  <si>
    <t>2.23.01.2.01.04</t>
  </si>
  <si>
    <t>Koordinasi dan Penyusunan DPA-SKPD</t>
  </si>
  <si>
    <t>2.23.01.2.01.05</t>
  </si>
  <si>
    <t>Koordinasi dan Penyusunan Perubahan DPA-SKPD</t>
  </si>
  <si>
    <t>2.23.01.2.01.06</t>
  </si>
  <si>
    <t>Koordinasi dan Penyusunan Laporan Capaian Kinerja dan Ikhtisar Realisasi Kinerja SKPD</t>
  </si>
  <si>
    <t>2.23.01.2.02</t>
  </si>
  <si>
    <t>Administrasi Keuangan Perangkat Daerah</t>
  </si>
  <si>
    <t>2.23.01.2.02.01</t>
  </si>
  <si>
    <t>Penyediaan Gaji dan Tunjangan ASN</t>
  </si>
  <si>
    <t>Jumlah Bulan Pembayaran Gaji dan Tunjangan</t>
  </si>
  <si>
    <t>2.23.01.2.02.05</t>
  </si>
  <si>
    <t>Koordinasi dan Penyusunan Laporan Keuangan Akhir Tahun SKPD</t>
  </si>
  <si>
    <t>Dokumen Reviu Laporan Keuangan Perangkat Daerah</t>
  </si>
  <si>
    <t>Laporan Keuangan Un Audited Perangkat Daerah</t>
  </si>
  <si>
    <t>Laporan Keuangan Audited Perangkat Daerah</t>
  </si>
  <si>
    <t>2.23.01.2.02.07</t>
  </si>
  <si>
    <t>Dokumen Laporan Keuangan Bulanan</t>
  </si>
  <si>
    <t>Dokumen Laporan Semesteran dan Prognosis</t>
  </si>
  <si>
    <t>2.23.01.2.03</t>
  </si>
  <si>
    <t>Administrasi Barang Milik Daerah pada Perangkat Daerah</t>
  </si>
  <si>
    <t>2.23.01.2.03.01</t>
  </si>
  <si>
    <t>Penyusunan Perencanaan Kebutuhan Barang Milik Daerah SKPD</t>
  </si>
  <si>
    <t>Dokumen Perencanaan Kebutuhan Barang Milik Daerah SKPD</t>
  </si>
  <si>
    <t>2.23.01.2.03.02</t>
  </si>
  <si>
    <t>Pengamanan Barang Milik Daerah SKPD</t>
  </si>
  <si>
    <t>Prosentase Keamanan Barang Milik Daerah</t>
  </si>
  <si>
    <t>2.23.01.2.06</t>
  </si>
  <si>
    <t>Administrasi Umum Perangkat Daerah</t>
  </si>
  <si>
    <t>2.23.01.2.06.01</t>
  </si>
  <si>
    <t>Penyediaan Komponen Instalasi Listrik/Penerangan Bangunan Kantor</t>
  </si>
  <si>
    <t>2.23.01.2.06.02</t>
  </si>
  <si>
    <t>Penyediaan Peralatan dan Perlengkapan Kantor</t>
  </si>
  <si>
    <t>Penyediaan Alat tulis kantor</t>
  </si>
  <si>
    <t>2.23.01.2.06.03</t>
  </si>
  <si>
    <t>Penyediaan Peralatan Rumah Tangga</t>
  </si>
  <si>
    <t>Jumlah Peralatan Rumah Tangga yang tersedia</t>
  </si>
  <si>
    <t>2.23.01.2.06.04</t>
  </si>
  <si>
    <t>Penyediaan Bahan Logistik Kantor</t>
  </si>
  <si>
    <t>Jumlah Bulan Penyediaan makan dan minuman</t>
  </si>
  <si>
    <t>2.23.01.2.06.05</t>
  </si>
  <si>
    <t>Penyediaan Barang Cetakan dan Penggandaan</t>
  </si>
  <si>
    <t>Jumlah Barang Cetakan dan Penggandaan yang tersedia</t>
  </si>
  <si>
    <t>2.23.01.2.06.06</t>
  </si>
  <si>
    <t>Penyediaan Bahan Bacaan dan Peraturan Perundang-undangan</t>
  </si>
  <si>
    <t xml:space="preserve">Eksemplar Bahan Bacaan dan Peraturan Perundang-Undangan yang tersedia </t>
  </si>
  <si>
    <t>2.23.01.2.06.09</t>
  </si>
  <si>
    <t>Penyelenggaraan Rapat Koordinasi dan Konsultasi SKPD</t>
  </si>
  <si>
    <t>Jumlah Rapat-Rapat Kordinasi dan Konsultasi ke Luar Daerah yang terfasilitasi</t>
  </si>
  <si>
    <t>2.23.01.2.07</t>
  </si>
  <si>
    <t>Pengadaan Barang Milik Daerah Penunjang Urusan Pemerintah Daerah</t>
  </si>
  <si>
    <t>2.23.01.2.07.02</t>
  </si>
  <si>
    <t>Pengadaan Kendaraan Dinas Operasional atau Lapangan</t>
  </si>
  <si>
    <t>2.23.01.2.08</t>
  </si>
  <si>
    <t>Penyediaan Jasa Penunjang Urusan Pemerintahan Daerah</t>
  </si>
  <si>
    <t>2.23.01.2.08.01</t>
  </si>
  <si>
    <t>Penyediaan Jasa Surat Menyurat</t>
  </si>
  <si>
    <t>Jumlah materai</t>
  </si>
  <si>
    <t>2.23.01.2.08.02</t>
  </si>
  <si>
    <t>Penyediaan Jasa Komunikasi, Sumber Daya Air dan Listrik</t>
  </si>
  <si>
    <t>Jumlah Bulan Penyediaan Jasa Komunikasi, Sumber Daya Air dan Listrik</t>
  </si>
  <si>
    <t>2.23.01.2.08.04</t>
  </si>
  <si>
    <t>Penyediaan Jasa Pelayanan Umum Kantor</t>
  </si>
  <si>
    <t>2.23.01.2.09</t>
  </si>
  <si>
    <t>Pemeliharaan Barang Milik Daerah Penunjang Urusan Pemerintahan Daerah</t>
  </si>
  <si>
    <t>2.23.01.2.09.01</t>
  </si>
  <si>
    <t>Penyediaan Jasa Pemeliharaan, Biaya Pemeliharaan dan Pajak Kendaraan Perorangan Dinas atau Kendaraan Dinas Jabatan</t>
  </si>
  <si>
    <t>2.23.01.2.09.02</t>
  </si>
  <si>
    <t>Penyediaan Jasa Pemeliharaan, Biaya Pemeliharaan, Pajak, dan Perizinan Kendaraan Dinas Operasional atau Lapangan</t>
  </si>
  <si>
    <t>2.23.01.2.09.06</t>
  </si>
  <si>
    <t>Pemeliharaan Peralatan dan Mesin Lainnya</t>
  </si>
  <si>
    <t>Dokumen Renja Tahun 2023</t>
  </si>
  <si>
    <t>Dokumen Perubahan Renja
Tahun 2022</t>
  </si>
  <si>
    <t>Dokumen IKU dan PK Tahun
2022</t>
  </si>
  <si>
    <t>Dokumen</t>
  </si>
  <si>
    <t>Kota Serang</t>
  </si>
  <si>
    <t>Dana Transfer Umum-Dana Alokasi Umum</t>
  </si>
  <si>
    <t>Dokumen RKA DPK TA. 2023</t>
  </si>
  <si>
    <t>Dokumen RKA DPK TA. 2022</t>
  </si>
  <si>
    <t>Dokumen DPA DPK TA. 2023</t>
  </si>
  <si>
    <t>Dokumen DPA DPK TA. 2022</t>
  </si>
  <si>
    <t>Dokumen Evaluasi Renja
Perangkat Daerah Th. 2022</t>
  </si>
  <si>
    <t>Laporan Evaluasi Realisasi
Fisik dan Keuangan Th. 2022</t>
  </si>
  <si>
    <t>Laporan PMPRB Tahun 2021</t>
  </si>
  <si>
    <t>Dokumen LPPD Th. 2021</t>
  </si>
  <si>
    <t>Dokumen LKjIP Th. 2021</t>
  </si>
  <si>
    <t>Dokumen Evaluasi Renja
Perangkat Daerah Th. 2021</t>
  </si>
  <si>
    <t>Bulan</t>
  </si>
  <si>
    <t>Koordinasi dan Penyusunan Laporan Keuangan Bulanan/ Triwulanan/ Semesteran SKPD</t>
  </si>
  <si>
    <t>Jumlah Bulan penyediaan Komponen Instalasi Listrik/Penerangan Bangunan Kantor yang tersedia</t>
  </si>
  <si>
    <t>Eksemplar</t>
  </si>
  <si>
    <t>Unit kendaraan arsip keliling</t>
  </si>
  <si>
    <t>Unit</t>
  </si>
  <si>
    <t>2.23.01.2.07.06</t>
  </si>
  <si>
    <t>Pengadaan Peralatan dan
Mesin Lainnya</t>
  </si>
  <si>
    <t>2.23.01.2.07.09</t>
  </si>
  <si>
    <t>Pengadaan Gedung Kantor atau Bangunan Lainnya</t>
  </si>
  <si>
    <t>Depo</t>
  </si>
  <si>
    <t>Lembar</t>
  </si>
  <si>
    <t>Jumlah Bulan Penyediaan Jasa Kebersihan Kantor yang tersedia</t>
  </si>
  <si>
    <t>Konten</t>
  </si>
  <si>
    <t>Partsisipasi OPD dalam PHBN</t>
  </si>
  <si>
    <t>Kegiatan</t>
  </si>
  <si>
    <t>Jumlah bulan penyediaan Tenaga Kerja Pembantu</t>
  </si>
  <si>
    <t>Jumlah Unit Kendaraan Perorangan Dinas atau Kendaraan Dinas Jabatan yang dipelihara</t>
  </si>
  <si>
    <t>Jumlah Unit Kendaraan Dinas Operasional atau Lapangan yang dipelihara</t>
  </si>
  <si>
    <t>2.23.01.2.09.07</t>
  </si>
  <si>
    <t>Pemeliharaan Aset Tetap
Lainnya</t>
  </si>
  <si>
    <t>Paket</t>
  </si>
  <si>
    <t>Pengembangan aplikasi e-pusda</t>
  </si>
  <si>
    <t>2.23.02</t>
  </si>
  <si>
    <t>Program Pembinaan Perpustakaan</t>
  </si>
  <si>
    <t>Capaian Kunjungan Perpustakaan</t>
  </si>
  <si>
    <t>Persentase perpustakaan yang di bina sesuai standar Perpustakaan</t>
  </si>
  <si>
    <t>Capaian koleksi judul buku yang tersedia</t>
  </si>
  <si>
    <t>2.23.02.2.01</t>
  </si>
  <si>
    <t>2.23.02.2.02</t>
  </si>
  <si>
    <t>Pengembangan Perpustakaan di Tingkat Daerah Kabupaten/Kota</t>
  </si>
  <si>
    <t>Prosentase Perpustakaan dengan standar baik</t>
  </si>
  <si>
    <t>2.23.02.2.01.02</t>
  </si>
  <si>
    <t>2.23.02.2.01.04</t>
  </si>
  <si>
    <t>2.23.02.2.01.06</t>
  </si>
  <si>
    <t>2.23.02.2.01.09</t>
  </si>
  <si>
    <t xml:space="preserve">Jumlah Pembinaan Perppustakaan Umum </t>
  </si>
  <si>
    <t>Jumlah Pembinaan Perpustakaan Khusus</t>
  </si>
  <si>
    <t>Perpustakaan</t>
  </si>
  <si>
    <t>Pembinaan Perpustakaan pada Satuan Pendidikan Dasar di Seluruh Wilayah Kabupaten/Kota sesuai dengan Standar Nasional Perpustakaan</t>
  </si>
  <si>
    <t>Peningkatan Kapasitas Tenaga Perpustakaan dan Pustakawan Tingkat Daerah Kabupaten/Kota</t>
  </si>
  <si>
    <t>Pengelolaan dan Pengembangan Bahan Pustaka</t>
  </si>
  <si>
    <t>Jumlah Tenaga Pengelola Perpustakaan yang mengikuti pelatihan</t>
  </si>
  <si>
    <t>Peserta</t>
  </si>
  <si>
    <t>Jumlah Buku karya penulis lokal</t>
  </si>
  <si>
    <t>Jumlah Koleksi Judul Buku
Perpustakaan</t>
  </si>
  <si>
    <t>Buku</t>
  </si>
  <si>
    <t>Judul</t>
  </si>
  <si>
    <t>Pembudayaan Gemar Membaca Tingkat Daerah Kabupaten/Kota</t>
  </si>
  <si>
    <t xml:space="preserve">Jumlah rata-rata pengunjung perpustakaan/ tahun </t>
  </si>
  <si>
    <t>2.23.02.2.02.01</t>
  </si>
  <si>
    <t>Sosiaisasi Budaya Baca dan Literasi pada Satuan Pendidikan Dasar dan Pendidikan Khusus serta Masyarakat</t>
  </si>
  <si>
    <t xml:space="preserve">Indeks Kepuasan Masyarakat
Bidang Perpustakaan </t>
  </si>
  <si>
    <t xml:space="preserve">Jumlah Pengunjuung Perpustakaan atau pemustaka / tahun </t>
  </si>
  <si>
    <t>Survey Pengunjung Perpustakaan</t>
  </si>
  <si>
    <t>Orang</t>
  </si>
  <si>
    <t>Tahun</t>
  </si>
  <si>
    <t>2.23.02.2.02.02</t>
  </si>
  <si>
    <t>Pembangunan dan Pemeliharaan Sarana Perpustakaan di Tempat-Tempat Umum yang Menjadi Kewenangan Daerah Kabupaten/Kota</t>
  </si>
  <si>
    <t>2.23.02.2.02.04</t>
  </si>
  <si>
    <t>Pengembangan Literasi Berbasis Inklusi Sosial</t>
  </si>
  <si>
    <t>Jumlah Pojok Baca</t>
  </si>
  <si>
    <t>Pojok Baca</t>
  </si>
  <si>
    <t>Jumlah Perpustakaan
Berbasis Inklusi</t>
  </si>
  <si>
    <t>Pengelolaan Perpustakaan Tingkat Daerah Kabupaten/ Kota</t>
  </si>
  <si>
    <t>KEARSIPAN</t>
  </si>
  <si>
    <t>2.24.02</t>
  </si>
  <si>
    <t>Program Pengelolaan Arsip</t>
  </si>
  <si>
    <t>Persentase pengelolaan arsip statis dan dinamis</t>
  </si>
  <si>
    <t>Capaian Pembinaan SDM Pengelola Arsip</t>
  </si>
  <si>
    <t>2.24.02.2.01</t>
  </si>
  <si>
    <t>Pengelolaan Arsip Dinamis Daerah Kabupaten/Kota</t>
  </si>
  <si>
    <t>Persentase pengelolaan arsip dinamis</t>
  </si>
  <si>
    <t>2.24.02.2.01.03</t>
  </si>
  <si>
    <t>Pengawasan Arsip Dinamis Kewenangan Kabupaten/Kota</t>
  </si>
  <si>
    <t>Jumlah pengawasan pada OPD dan perangkatnya'</t>
  </si>
  <si>
    <t>2.24.02.2.02</t>
  </si>
  <si>
    <t>Pengelolaan Arsip Statis Daerah Kabupaten/Kota</t>
  </si>
  <si>
    <t xml:space="preserve">Persentase pengolahan arsip statis </t>
  </si>
  <si>
    <t>2.24.02.2.02.02</t>
  </si>
  <si>
    <t>Akuisisi, Pengolahan, Preservasi, dan Akses Arsip Statis</t>
  </si>
  <si>
    <t>Indeks Kepuasan Masyarakat bidang kearsipan</t>
  </si>
  <si>
    <t>2.24.02.2.03</t>
  </si>
  <si>
    <t>Pengelolaan Simpul Jaringan Informasi Kearsipan Nasional Tingkat Kabupaten/Kota</t>
  </si>
  <si>
    <t>2.24.02.2.03.01</t>
  </si>
  <si>
    <t>Penyediaan Informasi, Akses dan Layanan Kearsipan Tingkat Daerah Kabupaten/Kota melalui JIKN</t>
  </si>
  <si>
    <t>2.24.02.2.03.02</t>
  </si>
  <si>
    <t>Pemberdayaan Kapasitas Unit Kearsipan dan Lembaga Kearsipan Daerah Kabupaten/Kota</t>
  </si>
  <si>
    <t>OPD</t>
  </si>
  <si>
    <t>Kajian</t>
  </si>
  <si>
    <t>Prosentase pengelola kearsipan yang memiliki sertifikat</t>
  </si>
  <si>
    <t>Tingkat pengelolaan arsip statis dan dinamis</t>
  </si>
  <si>
    <t>2.24.03</t>
  </si>
  <si>
    <t>Program Perlindungan dan Penyelamatan Arsip</t>
  </si>
  <si>
    <t>2.24.03.2.01</t>
  </si>
  <si>
    <t>Pemusnahan Arsip Dilingkungan Pemerintah Daerah Kabupaten/Kota yang Memiliki Retensi di Bawah 10 (sepuluh) Tahun</t>
  </si>
  <si>
    <t>2.24.03.2.01.02</t>
  </si>
  <si>
    <t>Pelaksanaan Pemusnahan Arsip yang Memiliki Retensi di Bawah 10 Tahun</t>
  </si>
  <si>
    <t>2.24.03.2.02</t>
  </si>
  <si>
    <t>Perlindungan dan Penyelamatan Arsip Akibat Bencana yang Berskala Kabupaten/Kota</t>
  </si>
  <si>
    <t>2.24.03.2.02.02</t>
  </si>
  <si>
    <t>Pemulihan dan Penyimpanan Arsip Akibat Bencana</t>
  </si>
  <si>
    <t>2.24.03.2.04</t>
  </si>
  <si>
    <t>Autentikasi Arsip Statis dan Arsip Hasil Alih Media Kabupaten/Kota</t>
  </si>
  <si>
    <t>2.24.03.2.04.01</t>
  </si>
  <si>
    <t>Penilaian dan Penetapan Autentisitas Arsip Statis sesuai Persyaratan Penjaminan Keabsahan Arsip</t>
  </si>
  <si>
    <t>2.24.03.2.04.02</t>
  </si>
  <si>
    <t>Penilaian dan Penetapan Hasil Alih Media sesuai Persyaratan Penjaminan Keabsahan Arsip</t>
  </si>
  <si>
    <t>2.24.03.2.05</t>
  </si>
  <si>
    <t>Pencarian Arsip Statis Kabupaten/Kota yang Dinyatakan Hilang</t>
  </si>
  <si>
    <t>2.24.03.2.05.02</t>
  </si>
  <si>
    <t>Penilaian dan Penetapan Autentisitas Arsip Statis yang dinyatakan Hilang</t>
  </si>
  <si>
    <t>Jumlah Dokumen Mitigasi
Bencana</t>
  </si>
  <si>
    <t>Jumlah Arsip Statis yang
Autentikasi</t>
  </si>
  <si>
    <t>Arsip</t>
  </si>
  <si>
    <t xml:space="preserve">Arsip Dokumenter Pembentukan Kota Serang </t>
  </si>
  <si>
    <t>Jumlah Arsip Statis Alih Media yang Diautentikasi</t>
  </si>
  <si>
    <t>File</t>
  </si>
  <si>
    <t>Jumlah Daftar Pencarian
Arsip</t>
  </si>
  <si>
    <t>NON URUSAN</t>
  </si>
  <si>
    <t>NON PELAYANAN DASAR</t>
  </si>
  <si>
    <t>Unit peralatan dan mesin</t>
  </si>
  <si>
    <t>Unit Aplikasi Pintar Buku</t>
  </si>
  <si>
    <t xml:space="preserve">Jumlah peserta lomba perpustakaan </t>
  </si>
  <si>
    <t xml:space="preserve">Jumlah koleksi buku/ surat kabar tempo dulu </t>
  </si>
  <si>
    <t>Koleksi</t>
  </si>
  <si>
    <t>Pameran kearsipan</t>
  </si>
  <si>
    <t>Dinas Perpustakaan dan Kearsipan</t>
  </si>
  <si>
    <t>DISPERSIP</t>
  </si>
  <si>
    <t>Serang,      Februari 2021</t>
  </si>
  <si>
    <t>KEPALA DINAS</t>
  </si>
  <si>
    <t>H. WAHYU NURJAMIL, S.STP, M.Si</t>
  </si>
  <si>
    <t>NIP. 198203312001121001</t>
  </si>
  <si>
    <t>Tujuan/ Sasaran/ Program/</t>
  </si>
  <si>
    <t xml:space="preserve">Indikator Tujuan/ Sasaran/ Program/ Kegiatan </t>
  </si>
  <si>
    <t xml:space="preserve">Kegiatan Perangkat Daerah </t>
  </si>
  <si>
    <t xml:space="preserve">Indikator </t>
  </si>
  <si>
    <t xml:space="preserve">Satuan </t>
  </si>
  <si>
    <t xml:space="preserve">Rumus/ Formula </t>
  </si>
  <si>
    <t xml:space="preserve">Penjelasan/ Keterangan </t>
  </si>
  <si>
    <t xml:space="preserve">Mewujudkan Revitalisasi Dinas Perpustakaan dan Kearsipan dalam rangka Pelayanan yang berkualitas serta berkelanjutan   </t>
  </si>
  <si>
    <t>Inovasi</t>
  </si>
  <si>
    <t>Jumlah Inovasi/ revitalisasi yang dilaksanakan oleh Dinas Perpustakaan dan Kearsipan</t>
  </si>
  <si>
    <t>Pengembangan Situs Sejarah, Naskah Kuno, Etnis Budaya Kota Serang yang di revtalisasi</t>
  </si>
  <si>
    <t>Meningkatnya Kinerja Perangkat Daerah untuk
Mewujudkan Administrasi Perkantoran yang
Baik, Efektif, Efisien dan Transparan.</t>
  </si>
  <si>
    <t>Tingkat pemenuhan kebutuhan dasar operasional unit kerja OPD dalam
mendukung tupoksinya</t>
  </si>
  <si>
    <t>Aturan yang digunakan dibagi dengan Aturan dan Perundang-Undangan yang ada x 100%</t>
  </si>
  <si>
    <t>Pelaksanaan kegiatan sesuai
dengan aturan dan perundangan yang berlaku</t>
  </si>
  <si>
    <t>Meningkatnya Penyelenggaraan perpustakaan Dan Kearsipan sesuai dengan Pedoman Standar Perpustakaan Nasional dan Standar Arsip Nasional.</t>
  </si>
  <si>
    <t>Persentase pemenuhan kebutuhan sarana dan prasarana kerja aparatur sesuai standar daerah</t>
  </si>
  <si>
    <t>Jumlah Kebutuhan Sarana dan Prasarana dibagi Jumlah sarana dan prasana yang di penuhi x 100%</t>
  </si>
  <si>
    <t>Sarana dan Prasarana Dinas Perpustakaan dan Arsip</t>
  </si>
  <si>
    <t>Meningkatnya kualitas dan profesionalisme Sumber Daya Manusia pengelola Perpustakaan dan Kearsipan</t>
  </si>
  <si>
    <t>Meningkatnya disiplin aparatur</t>
  </si>
  <si>
    <t>Jumlah kegiatan bimbingan teknis dan Pengembangan SDM dibagi Jumlah Pegawai Perpustakaan dan Kearsipan se Kota Serang x 100%</t>
  </si>
  <si>
    <t>Sumber Daya Manusia ASN/ Non ASN Pengelola Perpustakaan dan Arsip se Kota Serang</t>
  </si>
  <si>
    <t>Pustakawan</t>
  </si>
  <si>
    <t>Arsiparis</t>
  </si>
  <si>
    <t>Pengelola Perpustakaan dan Kearsipan</t>
  </si>
  <si>
    <t>Meningkatnya pengolahan, pelayanan, pembinaan perpustakaan yang prima dan pengembangan otomasi perpustakaan dalam rangka meningkatkan minat baca masyarakat.</t>
  </si>
  <si>
    <t>Peningkatan jangkauan kapasitas perpustakaan</t>
  </si>
  <si>
    <t>Perpustakaan Kelurahan/ TBM/ Khusus/ Pojok Baca yang di kembangkan di bagi jumlah penduduk se Kota Serang x 100%</t>
  </si>
  <si>
    <t>Perpustakaan Kelurahan/ TBM/ Khusus/ Pojok Baca</t>
  </si>
  <si>
    <t xml:space="preserve">Jumlah pengunjung perpustakaan pertahun
</t>
  </si>
  <si>
    <t>Pengunjung</t>
  </si>
  <si>
    <t>Jumlah pengunjung usia produktif (6 - 60 tahun)</t>
  </si>
  <si>
    <t>216000 Pengunjung</t>
  </si>
  <si>
    <t>Meningkatnya pengetahuan SDM pengelola Perpustakaan</t>
  </si>
  <si>
    <t>Jumlah kegiatan bimbingan teknis dan Pengelolaan Perpustakaan dibagi Jumlah Pengelola Perpustakaan se Kota Serang x 100%</t>
  </si>
  <si>
    <t>SDM Pengelola Perpustakaan Umum/ Daerah/ Kelurahan/ TBM/ Khusus/ Pojok Baca</t>
  </si>
  <si>
    <t>Persentase Pelayanan Mobil Perpustakaan Keliling (MPK)</t>
  </si>
  <si>
    <t xml:space="preserve">Intensitas layanan perpustakaan keliling dibagi jumlah wilayah Kota Serang </t>
  </si>
  <si>
    <t>Layanan Perpustakaan keliling ke wilayah Kota Serang</t>
  </si>
  <si>
    <t>Meningkatnya Pengunjung Perpustakaan</t>
  </si>
  <si>
    <t>Jumlah pemustaka perpustakaan daerah</t>
  </si>
  <si>
    <t>Antusias Pemustaka terhadap perpustakaan</t>
  </si>
  <si>
    <t>Meningkatnya pemahaman masyarakat akan pentingnya minat baca</t>
  </si>
  <si>
    <t>Kegiatan sosialisasi minat dan budaya baca</t>
  </si>
  <si>
    <t>Peningkatan minat dan budaya baca</t>
  </si>
  <si>
    <t>Arsip Pemerintah/ Instansi/ Masyarakat dan Swasta</t>
  </si>
  <si>
    <t>Meningkatnya Sistem Pelayanan Arsip</t>
  </si>
  <si>
    <t>Meningkatnya pembinaan dan pengawasan kearsipan</t>
  </si>
  <si>
    <t>Kepala Dinas</t>
  </si>
  <si>
    <t>Perpustakaan dan Kearsipan</t>
  </si>
  <si>
    <t>H. Wahyu Nurjamil, S.STP, M.Si</t>
  </si>
  <si>
    <t>NIP. 19820331 200112 1 001</t>
  </si>
  <si>
    <t>Rumusan dan Definisi Operasional Indikator Renja Tahun 2022</t>
  </si>
  <si>
    <t xml:space="preserve">Meningkatnya Minat Baca Masyarakat Kota Serang </t>
  </si>
  <si>
    <t>Rasio pengunjung Perpustakaan pertahun (terhadap populasi yang dilayani)</t>
  </si>
  <si>
    <t>Meningkatnya Pelayanan Perpustakaan</t>
  </si>
  <si>
    <t>Indeks Kepuasan Pelayanan Perpustakaan</t>
  </si>
  <si>
    <t>Meningkatnya Kualitas Pelayanan Pengelolaan Kearsipan Pemerintah Kota Serang</t>
  </si>
  <si>
    <t xml:space="preserve">Hasil Penilaian LKD (Kategori) </t>
  </si>
  <si>
    <t>Meningkatnya Tata Kelola Arsip</t>
  </si>
  <si>
    <t>Persentase perangkat daerah yang mengelola arsip secara baku dengan Kategori Baik</t>
  </si>
  <si>
    <t>Prosentase ketersediaan dokumen Perencanaan, Pengendalian dan Pelaporan Capaian Kinerja</t>
  </si>
  <si>
    <t>Prosentase ketersediaan dokumen pengelolaan dan pelaporan keuangan</t>
  </si>
  <si>
    <t>Indonesia</t>
  </si>
  <si>
    <t>Gedung Depo Arsip dan Sarana Prasarana Gedung Perpustakaan</t>
  </si>
  <si>
    <t xml:space="preserve">Konten gedung juang </t>
  </si>
  <si>
    <t>Jumlah unit peralatan dan mesin yang dipelihara</t>
  </si>
  <si>
    <t>2.23.01.2.06.10</t>
  </si>
  <si>
    <t>Penatausahaan Arsip Dinamis pada SKPD</t>
  </si>
  <si>
    <t>Daftar</t>
  </si>
  <si>
    <t>2.23.01.2.03.06</t>
  </si>
  <si>
    <t>Penatausahaan Barang Milik Daerah pada SKPD</t>
  </si>
  <si>
    <t>Jumlah Dokumen Penatausahaan Barang Milik Daerah SKPD</t>
  </si>
  <si>
    <t>Daftar arsip inaktif (Daftar arsip 2009-2018)</t>
  </si>
  <si>
    <t>Daftar arsip yg dimusnahkan (Daftar Arsip Tahun 2009-2017)</t>
  </si>
  <si>
    <t>Daftar arsip yg diserahkan (Daftar Arsip Tahun 2009-2017)</t>
  </si>
  <si>
    <t xml:space="preserve">Koleksi buku yang tersedia di perpustakaan daerah </t>
  </si>
  <si>
    <t>Eksemplar / Buku</t>
  </si>
  <si>
    <t>2.24.02.2.01.01</t>
  </si>
  <si>
    <t>Penciptaan dan Penggunaan Arsip Dinamis</t>
  </si>
  <si>
    <t>Jumlah instrument pengelolaan arsip dinamis</t>
  </si>
  <si>
    <t>2.24.02.2.01.02</t>
  </si>
  <si>
    <t>Pemeliharaan dan Penyusutan Arsip Dinamis</t>
  </si>
  <si>
    <t>Jumlah OPD yang melaksanakan penyusutan arsip</t>
  </si>
  <si>
    <t>Jumlah Arsip Sejarah</t>
  </si>
  <si>
    <t>Jumlah Kajian Arsip Bersejarah</t>
  </si>
  <si>
    <t>Prosentase arsip statis yang di input di portal SIKN/JIKN</t>
  </si>
  <si>
    <t>Jumlah arsip inaktif yang musnahkan</t>
  </si>
  <si>
    <t>Instrument pengelolaan arsip dinamis</t>
  </si>
  <si>
    <t>Pedoman pengelolaan arsip dinamis mulai dari tahap penciptaan, penggunaan dan pemeliharaan, serta penyusutan arsip dinamis</t>
  </si>
  <si>
    <t>Meningkatnya jumlah arsip/dokumen yang dikelola</t>
  </si>
  <si>
    <t>Jumlah arsip/dokumen daerah yang dikelola</t>
  </si>
  <si>
    <t>Arsip/dokumen pemerintah daerah/ instansi/ swasta dan masyarakat yang dikelola</t>
  </si>
  <si>
    <t>Jumlah pelayanan arsip yang dikelola dibagi jumlah arsip yang tersedia x 100 %</t>
  </si>
  <si>
    <t>Jumlah instrument pengelolaan arsip dinamis yang disusun</t>
  </si>
  <si>
    <t>Meningkatnya pengelolaan arsip statis di Lembaga Kearsipan Daerah (LKD)</t>
  </si>
  <si>
    <t>Jumlah arsip statis yang diterima LKD dibagi Jumlah arsip statis ditiap-tiap OPD x 100 %</t>
  </si>
  <si>
    <t>Penyerahan arsip statis dari OPD kepada LKD</t>
  </si>
  <si>
    <t>Layanan informasi arsip yang disediakan oleh LKD</t>
  </si>
  <si>
    <t>Jumlah Dokumen pembinaan dan pengawasan Arsip di lingkungan Pemerintah Kota Serang oleh LKD</t>
  </si>
  <si>
    <t>Penyelenggaraan kegiatan dan pengawasan kearsipan</t>
  </si>
  <si>
    <t>2.23.02.2.01.01</t>
  </si>
  <si>
    <t xml:space="preserve">Pengembangan dan Pemeliharaan Layanan Perpustakaan Elektronik </t>
  </si>
  <si>
    <t>Jumlah Layanan Perpustakaan elektronik (epusda, pengembangan aplikasi perpustakaan dan 2 pojok baca digital)</t>
  </si>
  <si>
    <t>Jumlah perpustakaan kecamatan dan kelurahan yang di bina (perpustakaan umum)</t>
  </si>
  <si>
    <t>Jumlah bahan pustaka</t>
  </si>
  <si>
    <t>Dana Transfer Umum-Dana Alokasi Khusus</t>
  </si>
  <si>
    <t>Jumlah perabot layanan perpustakaan umum</t>
  </si>
  <si>
    <t xml:space="preserve">Jumlah TIK layanan perpustakaan umum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</si>
</sst>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8"/>
      <name val="Arial Narrow"/>
      <family val="2"/>
    </font>
    <font>
      <sz val="11"/>
      <name val="Arial Narrow"/>
      <family val="2"/>
    </font>
    <font>
      <sz val="8"/>
      <color rgb="FF000000"/>
      <name val="Arial Narrow"/>
      <family val="2"/>
    </font>
    <font>
      <b/>
      <sz val="10"/>
      <color theme="1"/>
      <name val="Arial Narrow"/>
      <family val="2"/>
    </font>
    <font>
      <b/>
      <sz val="8"/>
      <color rgb="FF000000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1" fillId="0" borderId="0"/>
  </cellStyleXfs>
  <cellXfs count="248">
    <xf numFmtId="0" fontId="0" fillId="0" borderId="0" xfId="0"/>
    <xf numFmtId="0" fontId="2" fillId="0" borderId="0" xfId="0" applyFont="1"/>
    <xf numFmtId="0" fontId="4" fillId="0" borderId="0" xfId="0" applyFont="1" applyFill="1" applyAlignment="1">
      <alignment wrapText="1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 indent="1"/>
    </xf>
    <xf numFmtId="43" fontId="2" fillId="0" borderId="0" xfId="1" applyFont="1"/>
    <xf numFmtId="43" fontId="5" fillId="0" borderId="1" xfId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3" fontId="7" fillId="0" borderId="1" xfId="1" applyFont="1" applyBorder="1" applyAlignment="1">
      <alignment horizontal="center" vertical="top" wrapText="1"/>
    </xf>
    <xf numFmtId="0" fontId="5" fillId="0" borderId="4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3" fontId="2" fillId="0" borderId="0" xfId="0" applyNumberFormat="1" applyFont="1" applyAlignment="1">
      <alignment vertical="top"/>
    </xf>
    <xf numFmtId="0" fontId="7" fillId="0" borderId="3" xfId="0" applyFont="1" applyBorder="1" applyAlignment="1">
      <alignment vertical="top"/>
    </xf>
    <xf numFmtId="0" fontId="7" fillId="3" borderId="1" xfId="0" applyFont="1" applyFill="1" applyBorder="1" applyAlignment="1">
      <alignment vertical="top" wrapText="1"/>
    </xf>
    <xf numFmtId="0" fontId="7" fillId="0" borderId="2" xfId="0" applyFont="1" applyBorder="1" applyAlignment="1">
      <alignment vertical="top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4" fillId="0" borderId="0" xfId="0" applyNumberFormat="1" applyFont="1" applyFill="1"/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 indent="1"/>
    </xf>
    <xf numFmtId="0" fontId="9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2" fillId="0" borderId="0" xfId="0" applyFont="1"/>
    <xf numFmtId="43" fontId="2" fillId="0" borderId="0" xfId="1" applyFont="1" applyAlignment="1">
      <alignment vertical="top"/>
    </xf>
    <xf numFmtId="0" fontId="2" fillId="0" borderId="0" xfId="0" applyFont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7" fillId="2" borderId="4" xfId="0" applyFont="1" applyFill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left" vertical="top" wrapText="1"/>
    </xf>
    <xf numFmtId="0" fontId="0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7" fillId="0" borderId="1" xfId="0" quotePrefix="1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3" fontId="12" fillId="0" borderId="0" xfId="1" applyFont="1"/>
    <xf numFmtId="43" fontId="4" fillId="0" borderId="0" xfId="1" applyFont="1" applyFill="1" applyAlignment="1">
      <alignment wrapText="1"/>
    </xf>
    <xf numFmtId="43" fontId="4" fillId="0" borderId="0" xfId="1" applyFont="1" applyFill="1"/>
    <xf numFmtId="43" fontId="8" fillId="0" borderId="0" xfId="1" applyFont="1" applyAlignment="1">
      <alignment vertical="top"/>
    </xf>
    <xf numFmtId="43" fontId="9" fillId="0" borderId="0" xfId="1" applyFont="1" applyAlignment="1">
      <alignment vertical="top"/>
    </xf>
    <xf numFmtId="43" fontId="10" fillId="0" borderId="0" xfId="1" applyFont="1" applyAlignment="1">
      <alignment vertical="top"/>
    </xf>
    <xf numFmtId="2" fontId="9" fillId="0" borderId="1" xfId="0" applyNumberFormat="1" applyFont="1" applyBorder="1" applyAlignment="1">
      <alignment horizontal="center" vertical="top" wrapText="1"/>
    </xf>
    <xf numFmtId="0" fontId="16" fillId="0" borderId="6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43" fontId="8" fillId="0" borderId="0" xfId="1" applyFont="1" applyFill="1" applyAlignment="1">
      <alignment vertical="top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5" fillId="0" borderId="3" xfId="1" applyFont="1" applyBorder="1" applyAlignment="1">
      <alignment vertical="top" wrapText="1"/>
    </xf>
    <xf numFmtId="43" fontId="5" fillId="0" borderId="4" xfId="1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2" fontId="9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 wrapText="1"/>
    </xf>
    <xf numFmtId="164" fontId="7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vertical="top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43" fontId="5" fillId="0" borderId="2" xfId="1" applyFont="1" applyBorder="1" applyAlignment="1">
      <alignment horizontal="center" vertical="top" wrapText="1"/>
    </xf>
    <xf numFmtId="43" fontId="5" fillId="0" borderId="4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 indent="1"/>
    </xf>
    <xf numFmtId="0" fontId="5" fillId="0" borderId="4" xfId="0" applyFont="1" applyBorder="1" applyAlignment="1">
      <alignment horizontal="left" vertical="top" wrapText="1" inden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164" fontId="5" fillId="0" borderId="4" xfId="1" applyNumberFormat="1" applyFont="1" applyFill="1" applyBorder="1" applyAlignment="1">
      <alignment horizontal="center" vertical="top" wrapText="1"/>
    </xf>
    <xf numFmtId="164" fontId="2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3" fillId="0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horizontal="right" vertical="top" wrapText="1"/>
    </xf>
    <xf numFmtId="164" fontId="7" fillId="0" borderId="4" xfId="1" applyNumberFormat="1" applyFont="1" applyFill="1" applyBorder="1" applyAlignment="1">
      <alignment horizontal="center" vertical="top" wrapText="1"/>
    </xf>
    <xf numFmtId="164" fontId="7" fillId="0" borderId="3" xfId="1" applyNumberFormat="1" applyFont="1" applyFill="1" applyBorder="1" applyAlignment="1">
      <alignment vertical="top" wrapText="1"/>
    </xf>
    <xf numFmtId="164" fontId="7" fillId="0" borderId="4" xfId="1" applyNumberFormat="1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center" vertical="top"/>
    </xf>
    <xf numFmtId="43" fontId="5" fillId="0" borderId="2" xfId="1" applyFont="1" applyBorder="1" applyAlignment="1">
      <alignment horizontal="center" vertical="top" wrapText="1"/>
    </xf>
    <xf numFmtId="164" fontId="7" fillId="0" borderId="4" xfId="1" applyNumberFormat="1" applyFont="1" applyFill="1" applyBorder="1" applyAlignment="1">
      <alignment horizontal="center" vertical="top" wrapText="1"/>
    </xf>
    <xf numFmtId="164" fontId="8" fillId="0" borderId="0" xfId="0" applyNumberFormat="1" applyFont="1" applyAlignment="1">
      <alignment vertical="top"/>
    </xf>
    <xf numFmtId="164" fontId="5" fillId="0" borderId="2" xfId="1" applyNumberFormat="1" applyFont="1" applyBorder="1" applyAlignment="1">
      <alignment horizontal="center" vertical="top" wrapText="1"/>
    </xf>
    <xf numFmtId="164" fontId="5" fillId="0" borderId="3" xfId="1" applyNumberFormat="1" applyFont="1" applyBorder="1" applyAlignment="1">
      <alignment horizontal="center" vertical="top" wrapText="1"/>
    </xf>
    <xf numFmtId="164" fontId="5" fillId="0" borderId="4" xfId="1" applyNumberFormat="1" applyFont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center" vertical="top" wrapText="1"/>
    </xf>
    <xf numFmtId="164" fontId="7" fillId="0" borderId="3" xfId="1" applyNumberFormat="1" applyFont="1" applyBorder="1" applyAlignment="1">
      <alignment vertical="top" wrapText="1"/>
    </xf>
    <xf numFmtId="164" fontId="7" fillId="0" borderId="4" xfId="1" applyNumberFormat="1" applyFont="1" applyBorder="1" applyAlignment="1">
      <alignment vertical="top" wrapText="1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164" fontId="5" fillId="0" borderId="4" xfId="1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164" fontId="7" fillId="0" borderId="4" xfId="1" applyNumberFormat="1" applyFont="1" applyFill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vertical="top"/>
    </xf>
    <xf numFmtId="164" fontId="5" fillId="0" borderId="2" xfId="1" applyNumberFormat="1" applyFont="1" applyFill="1" applyBorder="1" applyAlignment="1">
      <alignment vertical="top" wrapText="1"/>
    </xf>
    <xf numFmtId="164" fontId="5" fillId="0" borderId="4" xfId="1" applyNumberFormat="1" applyFont="1" applyFill="1" applyBorder="1" applyAlignment="1">
      <alignment vertical="top" wrapText="1"/>
    </xf>
    <xf numFmtId="164" fontId="5" fillId="0" borderId="2" xfId="1" applyNumberFormat="1" applyFont="1" applyBorder="1" applyAlignment="1">
      <alignment vertical="top" wrapText="1"/>
    </xf>
    <xf numFmtId="164" fontId="5" fillId="0" borderId="4" xfId="1" applyNumberFormat="1" applyFont="1" applyBorder="1" applyAlignment="1">
      <alignment vertical="top" wrapText="1"/>
    </xf>
    <xf numFmtId="164" fontId="5" fillId="0" borderId="2" xfId="1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 indent="1"/>
    </xf>
    <xf numFmtId="0" fontId="5" fillId="0" borderId="3" xfId="0" applyFont="1" applyFill="1" applyBorder="1" applyAlignment="1">
      <alignment horizontal="left" vertical="top" wrapText="1" indent="1"/>
    </xf>
    <xf numFmtId="0" fontId="5" fillId="0" borderId="4" xfId="0" applyFont="1" applyFill="1" applyBorder="1" applyAlignment="1">
      <alignment horizontal="left" vertical="top" wrapText="1" indent="1"/>
    </xf>
    <xf numFmtId="0" fontId="5" fillId="0" borderId="4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7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164" fontId="7" fillId="0" borderId="1" xfId="1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164" fontId="7" fillId="0" borderId="2" xfId="1" applyNumberFormat="1" applyFont="1" applyBorder="1" applyAlignment="1">
      <alignment horizontal="center" vertical="top" wrapText="1"/>
    </xf>
    <xf numFmtId="164" fontId="7" fillId="0" borderId="4" xfId="1" applyNumberFormat="1" applyFont="1" applyBorder="1" applyAlignment="1">
      <alignment horizontal="center" vertical="top" wrapText="1"/>
    </xf>
    <xf numFmtId="43" fontId="5" fillId="0" borderId="2" xfId="1" applyFont="1" applyBorder="1" applyAlignment="1">
      <alignment horizontal="center" vertical="top" wrapText="1"/>
    </xf>
    <xf numFmtId="43" fontId="5" fillId="0" borderId="3" xfId="1" applyFont="1" applyBorder="1" applyAlignment="1">
      <alignment horizontal="center" vertical="top" wrapText="1"/>
    </xf>
    <xf numFmtId="43" fontId="5" fillId="0" borderId="4" xfId="1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 indent="1"/>
    </xf>
    <xf numFmtId="0" fontId="5" fillId="0" borderId="3" xfId="0" applyFont="1" applyFill="1" applyBorder="1" applyAlignment="1">
      <alignment horizontal="left" vertical="top" wrapText="1" indent="1"/>
    </xf>
    <xf numFmtId="0" fontId="5" fillId="0" borderId="4" xfId="0" applyFont="1" applyFill="1" applyBorder="1" applyAlignment="1">
      <alignment horizontal="left" vertical="top" wrapText="1" inden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164" fontId="5" fillId="0" borderId="4" xfId="1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64" fontId="5" fillId="0" borderId="2" xfId="1" applyNumberFormat="1" applyFont="1" applyBorder="1" applyAlignment="1">
      <alignment horizontal="center" vertical="top" wrapText="1"/>
    </xf>
    <xf numFmtId="164" fontId="5" fillId="0" borderId="3" xfId="1" applyNumberFormat="1" applyFont="1" applyBorder="1" applyAlignment="1">
      <alignment horizontal="center" vertical="top" wrapText="1"/>
    </xf>
    <xf numFmtId="164" fontId="5" fillId="0" borderId="4" xfId="1" applyNumberFormat="1" applyFont="1" applyBorder="1" applyAlignment="1">
      <alignment horizontal="center" vertical="top" wrapText="1"/>
    </xf>
    <xf numFmtId="164" fontId="7" fillId="0" borderId="3" xfId="1" applyNumberFormat="1" applyFont="1" applyBorder="1" applyAlignment="1">
      <alignment horizontal="center" vertical="top" wrapText="1"/>
    </xf>
    <xf numFmtId="43" fontId="7" fillId="0" borderId="2" xfId="1" applyFont="1" applyBorder="1" applyAlignment="1">
      <alignment horizontal="center" vertical="top" wrapText="1"/>
    </xf>
    <xf numFmtId="43" fontId="7" fillId="0" borderId="3" xfId="1" applyFont="1" applyBorder="1" applyAlignment="1">
      <alignment horizontal="center" vertical="top" wrapText="1"/>
    </xf>
    <xf numFmtId="43" fontId="7" fillId="0" borderId="4" xfId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 indent="1"/>
    </xf>
    <xf numFmtId="0" fontId="5" fillId="0" borderId="3" xfId="0" applyFont="1" applyBorder="1" applyAlignment="1">
      <alignment horizontal="left" vertical="top" wrapText="1" indent="1"/>
    </xf>
    <xf numFmtId="0" fontId="5" fillId="0" borderId="4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64" fontId="5" fillId="0" borderId="2" xfId="1" applyNumberFormat="1" applyFont="1" applyFill="1" applyBorder="1" applyAlignment="1">
      <alignment horizontal="right" vertical="top" wrapText="1"/>
    </xf>
    <xf numFmtId="164" fontId="5" fillId="0" borderId="4" xfId="1" applyNumberFormat="1" applyFont="1" applyFill="1" applyBorder="1" applyAlignment="1">
      <alignment horizontal="right" vertical="top" wrapText="1"/>
    </xf>
    <xf numFmtId="164" fontId="5" fillId="0" borderId="2" xfId="1" applyNumberFormat="1" applyFont="1" applyBorder="1" applyAlignment="1">
      <alignment horizontal="right" vertical="top" wrapText="1"/>
    </xf>
    <xf numFmtId="164" fontId="5" fillId="0" borderId="4" xfId="1" applyNumberFormat="1" applyFont="1" applyBorder="1" applyAlignment="1">
      <alignment horizontal="right" vertical="top" wrapText="1"/>
    </xf>
    <xf numFmtId="43" fontId="5" fillId="0" borderId="2" xfId="1" applyFont="1" applyBorder="1" applyAlignment="1">
      <alignment horizontal="right" vertical="top" wrapText="1"/>
    </xf>
    <xf numFmtId="43" fontId="5" fillId="0" borderId="4" xfId="1" applyFont="1" applyBorder="1" applyAlignment="1">
      <alignment horizontal="right" vertical="top" wrapText="1"/>
    </xf>
    <xf numFmtId="164" fontId="7" fillId="0" borderId="2" xfId="1" applyNumberFormat="1" applyFont="1" applyFill="1" applyBorder="1" applyAlignment="1">
      <alignment horizontal="center" vertical="top" wrapText="1"/>
    </xf>
    <xf numFmtId="164" fontId="7" fillId="0" borderId="4" xfId="1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</cellXfs>
  <cellStyles count="4">
    <cellStyle name="Comma" xfId="1" builtinId="3"/>
    <cellStyle name="Comma [0]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70" zoomScaleNormal="70" workbookViewId="0">
      <selection activeCell="C21" sqref="C21"/>
    </sheetView>
  </sheetViews>
  <sheetFormatPr defaultRowHeight="15" x14ac:dyDescent="0.25"/>
  <cols>
    <col min="1" max="1" width="53.28515625" customWidth="1"/>
    <col min="2" max="2" width="3.85546875" customWidth="1"/>
    <col min="3" max="3" width="47.42578125" customWidth="1"/>
    <col min="4" max="4" width="13.140625" customWidth="1"/>
    <col min="5" max="5" width="48.140625" customWidth="1"/>
    <col min="6" max="6" width="4.85546875" customWidth="1"/>
    <col min="7" max="7" width="46.5703125" customWidth="1"/>
    <col min="257" max="257" width="45.28515625" customWidth="1"/>
    <col min="258" max="258" width="3.85546875" customWidth="1"/>
    <col min="259" max="259" width="42.140625" customWidth="1"/>
    <col min="260" max="260" width="16" customWidth="1"/>
    <col min="261" max="261" width="45.42578125" customWidth="1"/>
    <col min="262" max="262" width="4.85546875" customWidth="1"/>
    <col min="263" max="263" width="42" customWidth="1"/>
    <col min="513" max="513" width="45.28515625" customWidth="1"/>
    <col min="514" max="514" width="3.85546875" customWidth="1"/>
    <col min="515" max="515" width="42.140625" customWidth="1"/>
    <col min="516" max="516" width="16" customWidth="1"/>
    <col min="517" max="517" width="45.42578125" customWidth="1"/>
    <col min="518" max="518" width="4.85546875" customWidth="1"/>
    <col min="519" max="519" width="42" customWidth="1"/>
    <col min="769" max="769" width="45.28515625" customWidth="1"/>
    <col min="770" max="770" width="3.85546875" customWidth="1"/>
    <col min="771" max="771" width="42.140625" customWidth="1"/>
    <col min="772" max="772" width="16" customWidth="1"/>
    <col min="773" max="773" width="45.42578125" customWidth="1"/>
    <col min="774" max="774" width="4.85546875" customWidth="1"/>
    <col min="775" max="775" width="42" customWidth="1"/>
    <col min="1025" max="1025" width="45.28515625" customWidth="1"/>
    <col min="1026" max="1026" width="3.85546875" customWidth="1"/>
    <col min="1027" max="1027" width="42.140625" customWidth="1"/>
    <col min="1028" max="1028" width="16" customWidth="1"/>
    <col min="1029" max="1029" width="45.42578125" customWidth="1"/>
    <col min="1030" max="1030" width="4.85546875" customWidth="1"/>
    <col min="1031" max="1031" width="42" customWidth="1"/>
    <col min="1281" max="1281" width="45.28515625" customWidth="1"/>
    <col min="1282" max="1282" width="3.85546875" customWidth="1"/>
    <col min="1283" max="1283" width="42.140625" customWidth="1"/>
    <col min="1284" max="1284" width="16" customWidth="1"/>
    <col min="1285" max="1285" width="45.42578125" customWidth="1"/>
    <col min="1286" max="1286" width="4.85546875" customWidth="1"/>
    <col min="1287" max="1287" width="42" customWidth="1"/>
    <col min="1537" max="1537" width="45.28515625" customWidth="1"/>
    <col min="1538" max="1538" width="3.85546875" customWidth="1"/>
    <col min="1539" max="1539" width="42.140625" customWidth="1"/>
    <col min="1540" max="1540" width="16" customWidth="1"/>
    <col min="1541" max="1541" width="45.42578125" customWidth="1"/>
    <col min="1542" max="1542" width="4.85546875" customWidth="1"/>
    <col min="1543" max="1543" width="42" customWidth="1"/>
    <col min="1793" max="1793" width="45.28515625" customWidth="1"/>
    <col min="1794" max="1794" width="3.85546875" customWidth="1"/>
    <col min="1795" max="1795" width="42.140625" customWidth="1"/>
    <col min="1796" max="1796" width="16" customWidth="1"/>
    <col min="1797" max="1797" width="45.42578125" customWidth="1"/>
    <col min="1798" max="1798" width="4.85546875" customWidth="1"/>
    <col min="1799" max="1799" width="42" customWidth="1"/>
    <col min="2049" max="2049" width="45.28515625" customWidth="1"/>
    <col min="2050" max="2050" width="3.85546875" customWidth="1"/>
    <col min="2051" max="2051" width="42.140625" customWidth="1"/>
    <col min="2052" max="2052" width="16" customWidth="1"/>
    <col min="2053" max="2053" width="45.42578125" customWidth="1"/>
    <col min="2054" max="2054" width="4.85546875" customWidth="1"/>
    <col min="2055" max="2055" width="42" customWidth="1"/>
    <col min="2305" max="2305" width="45.28515625" customWidth="1"/>
    <col min="2306" max="2306" width="3.85546875" customWidth="1"/>
    <col min="2307" max="2307" width="42.140625" customWidth="1"/>
    <col min="2308" max="2308" width="16" customWidth="1"/>
    <col min="2309" max="2309" width="45.42578125" customWidth="1"/>
    <col min="2310" max="2310" width="4.85546875" customWidth="1"/>
    <col min="2311" max="2311" width="42" customWidth="1"/>
    <col min="2561" max="2561" width="45.28515625" customWidth="1"/>
    <col min="2562" max="2562" width="3.85546875" customWidth="1"/>
    <col min="2563" max="2563" width="42.140625" customWidth="1"/>
    <col min="2564" max="2564" width="16" customWidth="1"/>
    <col min="2565" max="2565" width="45.42578125" customWidth="1"/>
    <col min="2566" max="2566" width="4.85546875" customWidth="1"/>
    <col min="2567" max="2567" width="42" customWidth="1"/>
    <col min="2817" max="2817" width="45.28515625" customWidth="1"/>
    <col min="2818" max="2818" width="3.85546875" customWidth="1"/>
    <col min="2819" max="2819" width="42.140625" customWidth="1"/>
    <col min="2820" max="2820" width="16" customWidth="1"/>
    <col min="2821" max="2821" width="45.42578125" customWidth="1"/>
    <col min="2822" max="2822" width="4.85546875" customWidth="1"/>
    <col min="2823" max="2823" width="42" customWidth="1"/>
    <col min="3073" max="3073" width="45.28515625" customWidth="1"/>
    <col min="3074" max="3074" width="3.85546875" customWidth="1"/>
    <col min="3075" max="3075" width="42.140625" customWidth="1"/>
    <col min="3076" max="3076" width="16" customWidth="1"/>
    <col min="3077" max="3077" width="45.42578125" customWidth="1"/>
    <col min="3078" max="3078" width="4.85546875" customWidth="1"/>
    <col min="3079" max="3079" width="42" customWidth="1"/>
    <col min="3329" max="3329" width="45.28515625" customWidth="1"/>
    <col min="3330" max="3330" width="3.85546875" customWidth="1"/>
    <col min="3331" max="3331" width="42.140625" customWidth="1"/>
    <col min="3332" max="3332" width="16" customWidth="1"/>
    <col min="3333" max="3333" width="45.42578125" customWidth="1"/>
    <col min="3334" max="3334" width="4.85546875" customWidth="1"/>
    <col min="3335" max="3335" width="42" customWidth="1"/>
    <col min="3585" max="3585" width="45.28515625" customWidth="1"/>
    <col min="3586" max="3586" width="3.85546875" customWidth="1"/>
    <col min="3587" max="3587" width="42.140625" customWidth="1"/>
    <col min="3588" max="3588" width="16" customWidth="1"/>
    <col min="3589" max="3589" width="45.42578125" customWidth="1"/>
    <col min="3590" max="3590" width="4.85546875" customWidth="1"/>
    <col min="3591" max="3591" width="42" customWidth="1"/>
    <col min="3841" max="3841" width="45.28515625" customWidth="1"/>
    <col min="3842" max="3842" width="3.85546875" customWidth="1"/>
    <col min="3843" max="3843" width="42.140625" customWidth="1"/>
    <col min="3844" max="3844" width="16" customWidth="1"/>
    <col min="3845" max="3845" width="45.42578125" customWidth="1"/>
    <col min="3846" max="3846" width="4.85546875" customWidth="1"/>
    <col min="3847" max="3847" width="42" customWidth="1"/>
    <col min="4097" max="4097" width="45.28515625" customWidth="1"/>
    <col min="4098" max="4098" width="3.85546875" customWidth="1"/>
    <col min="4099" max="4099" width="42.140625" customWidth="1"/>
    <col min="4100" max="4100" width="16" customWidth="1"/>
    <col min="4101" max="4101" width="45.42578125" customWidth="1"/>
    <col min="4102" max="4102" width="4.85546875" customWidth="1"/>
    <col min="4103" max="4103" width="42" customWidth="1"/>
    <col min="4353" max="4353" width="45.28515625" customWidth="1"/>
    <col min="4354" max="4354" width="3.85546875" customWidth="1"/>
    <col min="4355" max="4355" width="42.140625" customWidth="1"/>
    <col min="4356" max="4356" width="16" customWidth="1"/>
    <col min="4357" max="4357" width="45.42578125" customWidth="1"/>
    <col min="4358" max="4358" width="4.85546875" customWidth="1"/>
    <col min="4359" max="4359" width="42" customWidth="1"/>
    <col min="4609" max="4609" width="45.28515625" customWidth="1"/>
    <col min="4610" max="4610" width="3.85546875" customWidth="1"/>
    <col min="4611" max="4611" width="42.140625" customWidth="1"/>
    <col min="4612" max="4612" width="16" customWidth="1"/>
    <col min="4613" max="4613" width="45.42578125" customWidth="1"/>
    <col min="4614" max="4614" width="4.85546875" customWidth="1"/>
    <col min="4615" max="4615" width="42" customWidth="1"/>
    <col min="4865" max="4865" width="45.28515625" customWidth="1"/>
    <col min="4866" max="4866" width="3.85546875" customWidth="1"/>
    <col min="4867" max="4867" width="42.140625" customWidth="1"/>
    <col min="4868" max="4868" width="16" customWidth="1"/>
    <col min="4869" max="4869" width="45.42578125" customWidth="1"/>
    <col min="4870" max="4870" width="4.85546875" customWidth="1"/>
    <col min="4871" max="4871" width="42" customWidth="1"/>
    <col min="5121" max="5121" width="45.28515625" customWidth="1"/>
    <col min="5122" max="5122" width="3.85546875" customWidth="1"/>
    <col min="5123" max="5123" width="42.140625" customWidth="1"/>
    <col min="5124" max="5124" width="16" customWidth="1"/>
    <col min="5125" max="5125" width="45.42578125" customWidth="1"/>
    <col min="5126" max="5126" width="4.85546875" customWidth="1"/>
    <col min="5127" max="5127" width="42" customWidth="1"/>
    <col min="5377" max="5377" width="45.28515625" customWidth="1"/>
    <col min="5378" max="5378" width="3.85546875" customWidth="1"/>
    <col min="5379" max="5379" width="42.140625" customWidth="1"/>
    <col min="5380" max="5380" width="16" customWidth="1"/>
    <col min="5381" max="5381" width="45.42578125" customWidth="1"/>
    <col min="5382" max="5382" width="4.85546875" customWidth="1"/>
    <col min="5383" max="5383" width="42" customWidth="1"/>
    <col min="5633" max="5633" width="45.28515625" customWidth="1"/>
    <col min="5634" max="5634" width="3.85546875" customWidth="1"/>
    <col min="5635" max="5635" width="42.140625" customWidth="1"/>
    <col min="5636" max="5636" width="16" customWidth="1"/>
    <col min="5637" max="5637" width="45.42578125" customWidth="1"/>
    <col min="5638" max="5638" width="4.85546875" customWidth="1"/>
    <col min="5639" max="5639" width="42" customWidth="1"/>
    <col min="5889" max="5889" width="45.28515625" customWidth="1"/>
    <col min="5890" max="5890" width="3.85546875" customWidth="1"/>
    <col min="5891" max="5891" width="42.140625" customWidth="1"/>
    <col min="5892" max="5892" width="16" customWidth="1"/>
    <col min="5893" max="5893" width="45.42578125" customWidth="1"/>
    <col min="5894" max="5894" width="4.85546875" customWidth="1"/>
    <col min="5895" max="5895" width="42" customWidth="1"/>
    <col min="6145" max="6145" width="45.28515625" customWidth="1"/>
    <col min="6146" max="6146" width="3.85546875" customWidth="1"/>
    <col min="6147" max="6147" width="42.140625" customWidth="1"/>
    <col min="6148" max="6148" width="16" customWidth="1"/>
    <col min="6149" max="6149" width="45.42578125" customWidth="1"/>
    <col min="6150" max="6150" width="4.85546875" customWidth="1"/>
    <col min="6151" max="6151" width="42" customWidth="1"/>
    <col min="6401" max="6401" width="45.28515625" customWidth="1"/>
    <col min="6402" max="6402" width="3.85546875" customWidth="1"/>
    <col min="6403" max="6403" width="42.140625" customWidth="1"/>
    <col min="6404" max="6404" width="16" customWidth="1"/>
    <col min="6405" max="6405" width="45.42578125" customWidth="1"/>
    <col min="6406" max="6406" width="4.85546875" customWidth="1"/>
    <col min="6407" max="6407" width="42" customWidth="1"/>
    <col min="6657" max="6657" width="45.28515625" customWidth="1"/>
    <col min="6658" max="6658" width="3.85546875" customWidth="1"/>
    <col min="6659" max="6659" width="42.140625" customWidth="1"/>
    <col min="6660" max="6660" width="16" customWidth="1"/>
    <col min="6661" max="6661" width="45.42578125" customWidth="1"/>
    <col min="6662" max="6662" width="4.85546875" customWidth="1"/>
    <col min="6663" max="6663" width="42" customWidth="1"/>
    <col min="6913" max="6913" width="45.28515625" customWidth="1"/>
    <col min="6914" max="6914" width="3.85546875" customWidth="1"/>
    <col min="6915" max="6915" width="42.140625" customWidth="1"/>
    <col min="6916" max="6916" width="16" customWidth="1"/>
    <col min="6917" max="6917" width="45.42578125" customWidth="1"/>
    <col min="6918" max="6918" width="4.85546875" customWidth="1"/>
    <col min="6919" max="6919" width="42" customWidth="1"/>
    <col min="7169" max="7169" width="45.28515625" customWidth="1"/>
    <col min="7170" max="7170" width="3.85546875" customWidth="1"/>
    <col min="7171" max="7171" width="42.140625" customWidth="1"/>
    <col min="7172" max="7172" width="16" customWidth="1"/>
    <col min="7173" max="7173" width="45.42578125" customWidth="1"/>
    <col min="7174" max="7174" width="4.85546875" customWidth="1"/>
    <col min="7175" max="7175" width="42" customWidth="1"/>
    <col min="7425" max="7425" width="45.28515625" customWidth="1"/>
    <col min="7426" max="7426" width="3.85546875" customWidth="1"/>
    <col min="7427" max="7427" width="42.140625" customWidth="1"/>
    <col min="7428" max="7428" width="16" customWidth="1"/>
    <col min="7429" max="7429" width="45.42578125" customWidth="1"/>
    <col min="7430" max="7430" width="4.85546875" customWidth="1"/>
    <col min="7431" max="7431" width="42" customWidth="1"/>
    <col min="7681" max="7681" width="45.28515625" customWidth="1"/>
    <col min="7682" max="7682" width="3.85546875" customWidth="1"/>
    <col min="7683" max="7683" width="42.140625" customWidth="1"/>
    <col min="7684" max="7684" width="16" customWidth="1"/>
    <col min="7685" max="7685" width="45.42578125" customWidth="1"/>
    <col min="7686" max="7686" width="4.85546875" customWidth="1"/>
    <col min="7687" max="7687" width="42" customWidth="1"/>
    <col min="7937" max="7937" width="45.28515625" customWidth="1"/>
    <col min="7938" max="7938" width="3.85546875" customWidth="1"/>
    <col min="7939" max="7939" width="42.140625" customWidth="1"/>
    <col min="7940" max="7940" width="16" customWidth="1"/>
    <col min="7941" max="7941" width="45.42578125" customWidth="1"/>
    <col min="7942" max="7942" width="4.85546875" customWidth="1"/>
    <col min="7943" max="7943" width="42" customWidth="1"/>
    <col min="8193" max="8193" width="45.28515625" customWidth="1"/>
    <col min="8194" max="8194" width="3.85546875" customWidth="1"/>
    <col min="8195" max="8195" width="42.140625" customWidth="1"/>
    <col min="8196" max="8196" width="16" customWidth="1"/>
    <col min="8197" max="8197" width="45.42578125" customWidth="1"/>
    <col min="8198" max="8198" width="4.85546875" customWidth="1"/>
    <col min="8199" max="8199" width="42" customWidth="1"/>
    <col min="8449" max="8449" width="45.28515625" customWidth="1"/>
    <col min="8450" max="8450" width="3.85546875" customWidth="1"/>
    <col min="8451" max="8451" width="42.140625" customWidth="1"/>
    <col min="8452" max="8452" width="16" customWidth="1"/>
    <col min="8453" max="8453" width="45.42578125" customWidth="1"/>
    <col min="8454" max="8454" width="4.85546875" customWidth="1"/>
    <col min="8455" max="8455" width="42" customWidth="1"/>
    <col min="8705" max="8705" width="45.28515625" customWidth="1"/>
    <col min="8706" max="8706" width="3.85546875" customWidth="1"/>
    <col min="8707" max="8707" width="42.140625" customWidth="1"/>
    <col min="8708" max="8708" width="16" customWidth="1"/>
    <col min="8709" max="8709" width="45.42578125" customWidth="1"/>
    <col min="8710" max="8710" width="4.85546875" customWidth="1"/>
    <col min="8711" max="8711" width="42" customWidth="1"/>
    <col min="8961" max="8961" width="45.28515625" customWidth="1"/>
    <col min="8962" max="8962" width="3.85546875" customWidth="1"/>
    <col min="8963" max="8963" width="42.140625" customWidth="1"/>
    <col min="8964" max="8964" width="16" customWidth="1"/>
    <col min="8965" max="8965" width="45.42578125" customWidth="1"/>
    <col min="8966" max="8966" width="4.85546875" customWidth="1"/>
    <col min="8967" max="8967" width="42" customWidth="1"/>
    <col min="9217" max="9217" width="45.28515625" customWidth="1"/>
    <col min="9218" max="9218" width="3.85546875" customWidth="1"/>
    <col min="9219" max="9219" width="42.140625" customWidth="1"/>
    <col min="9220" max="9220" width="16" customWidth="1"/>
    <col min="9221" max="9221" width="45.42578125" customWidth="1"/>
    <col min="9222" max="9222" width="4.85546875" customWidth="1"/>
    <col min="9223" max="9223" width="42" customWidth="1"/>
    <col min="9473" max="9473" width="45.28515625" customWidth="1"/>
    <col min="9474" max="9474" width="3.85546875" customWidth="1"/>
    <col min="9475" max="9475" width="42.140625" customWidth="1"/>
    <col min="9476" max="9476" width="16" customWidth="1"/>
    <col min="9477" max="9477" width="45.42578125" customWidth="1"/>
    <col min="9478" max="9478" width="4.85546875" customWidth="1"/>
    <col min="9479" max="9479" width="42" customWidth="1"/>
    <col min="9729" max="9729" width="45.28515625" customWidth="1"/>
    <col min="9730" max="9730" width="3.85546875" customWidth="1"/>
    <col min="9731" max="9731" width="42.140625" customWidth="1"/>
    <col min="9732" max="9732" width="16" customWidth="1"/>
    <col min="9733" max="9733" width="45.42578125" customWidth="1"/>
    <col min="9734" max="9734" width="4.85546875" customWidth="1"/>
    <col min="9735" max="9735" width="42" customWidth="1"/>
    <col min="9985" max="9985" width="45.28515625" customWidth="1"/>
    <col min="9986" max="9986" width="3.85546875" customWidth="1"/>
    <col min="9987" max="9987" width="42.140625" customWidth="1"/>
    <col min="9988" max="9988" width="16" customWidth="1"/>
    <col min="9989" max="9989" width="45.42578125" customWidth="1"/>
    <col min="9990" max="9990" width="4.85546875" customWidth="1"/>
    <col min="9991" max="9991" width="42" customWidth="1"/>
    <col min="10241" max="10241" width="45.28515625" customWidth="1"/>
    <col min="10242" max="10242" width="3.85546875" customWidth="1"/>
    <col min="10243" max="10243" width="42.140625" customWidth="1"/>
    <col min="10244" max="10244" width="16" customWidth="1"/>
    <col min="10245" max="10245" width="45.42578125" customWidth="1"/>
    <col min="10246" max="10246" width="4.85546875" customWidth="1"/>
    <col min="10247" max="10247" width="42" customWidth="1"/>
    <col min="10497" max="10497" width="45.28515625" customWidth="1"/>
    <col min="10498" max="10498" width="3.85546875" customWidth="1"/>
    <col min="10499" max="10499" width="42.140625" customWidth="1"/>
    <col min="10500" max="10500" width="16" customWidth="1"/>
    <col min="10501" max="10501" width="45.42578125" customWidth="1"/>
    <col min="10502" max="10502" width="4.85546875" customWidth="1"/>
    <col min="10503" max="10503" width="42" customWidth="1"/>
    <col min="10753" max="10753" width="45.28515625" customWidth="1"/>
    <col min="10754" max="10754" width="3.85546875" customWidth="1"/>
    <col min="10755" max="10755" width="42.140625" customWidth="1"/>
    <col min="10756" max="10756" width="16" customWidth="1"/>
    <col min="10757" max="10757" width="45.42578125" customWidth="1"/>
    <col min="10758" max="10758" width="4.85546875" customWidth="1"/>
    <col min="10759" max="10759" width="42" customWidth="1"/>
    <col min="11009" max="11009" width="45.28515625" customWidth="1"/>
    <col min="11010" max="11010" width="3.85546875" customWidth="1"/>
    <col min="11011" max="11011" width="42.140625" customWidth="1"/>
    <col min="11012" max="11012" width="16" customWidth="1"/>
    <col min="11013" max="11013" width="45.42578125" customWidth="1"/>
    <col min="11014" max="11014" width="4.85546875" customWidth="1"/>
    <col min="11015" max="11015" width="42" customWidth="1"/>
    <col min="11265" max="11265" width="45.28515625" customWidth="1"/>
    <col min="11266" max="11266" width="3.85546875" customWidth="1"/>
    <col min="11267" max="11267" width="42.140625" customWidth="1"/>
    <col min="11268" max="11268" width="16" customWidth="1"/>
    <col min="11269" max="11269" width="45.42578125" customWidth="1"/>
    <col min="11270" max="11270" width="4.85546875" customWidth="1"/>
    <col min="11271" max="11271" width="42" customWidth="1"/>
    <col min="11521" max="11521" width="45.28515625" customWidth="1"/>
    <col min="11522" max="11522" width="3.85546875" customWidth="1"/>
    <col min="11523" max="11523" width="42.140625" customWidth="1"/>
    <col min="11524" max="11524" width="16" customWidth="1"/>
    <col min="11525" max="11525" width="45.42578125" customWidth="1"/>
    <col min="11526" max="11526" width="4.85546875" customWidth="1"/>
    <col min="11527" max="11527" width="42" customWidth="1"/>
    <col min="11777" max="11777" width="45.28515625" customWidth="1"/>
    <col min="11778" max="11778" width="3.85546875" customWidth="1"/>
    <col min="11779" max="11779" width="42.140625" customWidth="1"/>
    <col min="11780" max="11780" width="16" customWidth="1"/>
    <col min="11781" max="11781" width="45.42578125" customWidth="1"/>
    <col min="11782" max="11782" width="4.85546875" customWidth="1"/>
    <col min="11783" max="11783" width="42" customWidth="1"/>
    <col min="12033" max="12033" width="45.28515625" customWidth="1"/>
    <col min="12034" max="12034" width="3.85546875" customWidth="1"/>
    <col min="12035" max="12035" width="42.140625" customWidth="1"/>
    <col min="12036" max="12036" width="16" customWidth="1"/>
    <col min="12037" max="12037" width="45.42578125" customWidth="1"/>
    <col min="12038" max="12038" width="4.85546875" customWidth="1"/>
    <col min="12039" max="12039" width="42" customWidth="1"/>
    <col min="12289" max="12289" width="45.28515625" customWidth="1"/>
    <col min="12290" max="12290" width="3.85546875" customWidth="1"/>
    <col min="12291" max="12291" width="42.140625" customWidth="1"/>
    <col min="12292" max="12292" width="16" customWidth="1"/>
    <col min="12293" max="12293" width="45.42578125" customWidth="1"/>
    <col min="12294" max="12294" width="4.85546875" customWidth="1"/>
    <col min="12295" max="12295" width="42" customWidth="1"/>
    <col min="12545" max="12545" width="45.28515625" customWidth="1"/>
    <col min="12546" max="12546" width="3.85546875" customWidth="1"/>
    <col min="12547" max="12547" width="42.140625" customWidth="1"/>
    <col min="12548" max="12548" width="16" customWidth="1"/>
    <col min="12549" max="12549" width="45.42578125" customWidth="1"/>
    <col min="12550" max="12550" width="4.85546875" customWidth="1"/>
    <col min="12551" max="12551" width="42" customWidth="1"/>
    <col min="12801" max="12801" width="45.28515625" customWidth="1"/>
    <col min="12802" max="12802" width="3.85546875" customWidth="1"/>
    <col min="12803" max="12803" width="42.140625" customWidth="1"/>
    <col min="12804" max="12804" width="16" customWidth="1"/>
    <col min="12805" max="12805" width="45.42578125" customWidth="1"/>
    <col min="12806" max="12806" width="4.85546875" customWidth="1"/>
    <col min="12807" max="12807" width="42" customWidth="1"/>
    <col min="13057" max="13057" width="45.28515625" customWidth="1"/>
    <col min="13058" max="13058" width="3.85546875" customWidth="1"/>
    <col min="13059" max="13059" width="42.140625" customWidth="1"/>
    <col min="13060" max="13060" width="16" customWidth="1"/>
    <col min="13061" max="13061" width="45.42578125" customWidth="1"/>
    <col min="13062" max="13062" width="4.85546875" customWidth="1"/>
    <col min="13063" max="13063" width="42" customWidth="1"/>
    <col min="13313" max="13313" width="45.28515625" customWidth="1"/>
    <col min="13314" max="13314" width="3.85546875" customWidth="1"/>
    <col min="13315" max="13315" width="42.140625" customWidth="1"/>
    <col min="13316" max="13316" width="16" customWidth="1"/>
    <col min="13317" max="13317" width="45.42578125" customWidth="1"/>
    <col min="13318" max="13318" width="4.85546875" customWidth="1"/>
    <col min="13319" max="13319" width="42" customWidth="1"/>
    <col min="13569" max="13569" width="45.28515625" customWidth="1"/>
    <col min="13570" max="13570" width="3.85546875" customWidth="1"/>
    <col min="13571" max="13571" width="42.140625" customWidth="1"/>
    <col min="13572" max="13572" width="16" customWidth="1"/>
    <col min="13573" max="13573" width="45.42578125" customWidth="1"/>
    <col min="13574" max="13574" width="4.85546875" customWidth="1"/>
    <col min="13575" max="13575" width="42" customWidth="1"/>
    <col min="13825" max="13825" width="45.28515625" customWidth="1"/>
    <col min="13826" max="13826" width="3.85546875" customWidth="1"/>
    <col min="13827" max="13827" width="42.140625" customWidth="1"/>
    <col min="13828" max="13828" width="16" customWidth="1"/>
    <col min="13829" max="13829" width="45.42578125" customWidth="1"/>
    <col min="13830" max="13830" width="4.85546875" customWidth="1"/>
    <col min="13831" max="13831" width="42" customWidth="1"/>
    <col min="14081" max="14081" width="45.28515625" customWidth="1"/>
    <col min="14082" max="14082" width="3.85546875" customWidth="1"/>
    <col min="14083" max="14083" width="42.140625" customWidth="1"/>
    <col min="14084" max="14084" width="16" customWidth="1"/>
    <col min="14085" max="14085" width="45.42578125" customWidth="1"/>
    <col min="14086" max="14086" width="4.85546875" customWidth="1"/>
    <col min="14087" max="14087" width="42" customWidth="1"/>
    <col min="14337" max="14337" width="45.28515625" customWidth="1"/>
    <col min="14338" max="14338" width="3.85546875" customWidth="1"/>
    <col min="14339" max="14339" width="42.140625" customWidth="1"/>
    <col min="14340" max="14340" width="16" customWidth="1"/>
    <col min="14341" max="14341" width="45.42578125" customWidth="1"/>
    <col min="14342" max="14342" width="4.85546875" customWidth="1"/>
    <col min="14343" max="14343" width="42" customWidth="1"/>
    <col min="14593" max="14593" width="45.28515625" customWidth="1"/>
    <col min="14594" max="14594" width="3.85546875" customWidth="1"/>
    <col min="14595" max="14595" width="42.140625" customWidth="1"/>
    <col min="14596" max="14596" width="16" customWidth="1"/>
    <col min="14597" max="14597" width="45.42578125" customWidth="1"/>
    <col min="14598" max="14598" width="4.85546875" customWidth="1"/>
    <col min="14599" max="14599" width="42" customWidth="1"/>
    <col min="14849" max="14849" width="45.28515625" customWidth="1"/>
    <col min="14850" max="14850" width="3.85546875" customWidth="1"/>
    <col min="14851" max="14851" width="42.140625" customWidth="1"/>
    <col min="14852" max="14852" width="16" customWidth="1"/>
    <col min="14853" max="14853" width="45.42578125" customWidth="1"/>
    <col min="14854" max="14854" width="4.85546875" customWidth="1"/>
    <col min="14855" max="14855" width="42" customWidth="1"/>
    <col min="15105" max="15105" width="45.28515625" customWidth="1"/>
    <col min="15106" max="15106" width="3.85546875" customWidth="1"/>
    <col min="15107" max="15107" width="42.140625" customWidth="1"/>
    <col min="15108" max="15108" width="16" customWidth="1"/>
    <col min="15109" max="15109" width="45.42578125" customWidth="1"/>
    <col min="15110" max="15110" width="4.85546875" customWidth="1"/>
    <col min="15111" max="15111" width="42" customWidth="1"/>
    <col min="15361" max="15361" width="45.28515625" customWidth="1"/>
    <col min="15362" max="15362" width="3.85546875" customWidth="1"/>
    <col min="15363" max="15363" width="42.140625" customWidth="1"/>
    <col min="15364" max="15364" width="16" customWidth="1"/>
    <col min="15365" max="15365" width="45.42578125" customWidth="1"/>
    <col min="15366" max="15366" width="4.85546875" customWidth="1"/>
    <col min="15367" max="15367" width="42" customWidth="1"/>
    <col min="15617" max="15617" width="45.28515625" customWidth="1"/>
    <col min="15618" max="15618" width="3.85546875" customWidth="1"/>
    <col min="15619" max="15619" width="42.140625" customWidth="1"/>
    <col min="15620" max="15620" width="16" customWidth="1"/>
    <col min="15621" max="15621" width="45.42578125" customWidth="1"/>
    <col min="15622" max="15622" width="4.85546875" customWidth="1"/>
    <col min="15623" max="15623" width="42" customWidth="1"/>
    <col min="15873" max="15873" width="45.28515625" customWidth="1"/>
    <col min="15874" max="15874" width="3.85546875" customWidth="1"/>
    <col min="15875" max="15875" width="42.140625" customWidth="1"/>
    <col min="15876" max="15876" width="16" customWidth="1"/>
    <col min="15877" max="15877" width="45.42578125" customWidth="1"/>
    <col min="15878" max="15878" width="4.85546875" customWidth="1"/>
    <col min="15879" max="15879" width="42" customWidth="1"/>
    <col min="16129" max="16129" width="45.28515625" customWidth="1"/>
    <col min="16130" max="16130" width="3.85546875" customWidth="1"/>
    <col min="16131" max="16131" width="42.140625" customWidth="1"/>
    <col min="16132" max="16132" width="16" customWidth="1"/>
    <col min="16133" max="16133" width="45.42578125" customWidth="1"/>
    <col min="16134" max="16134" width="4.85546875" customWidth="1"/>
    <col min="16135" max="16135" width="42" customWidth="1"/>
  </cols>
  <sheetData>
    <row r="1" spans="1:7" ht="20.25" x14ac:dyDescent="0.3">
      <c r="A1" s="177" t="s">
        <v>315</v>
      </c>
      <c r="B1" s="177"/>
      <c r="C1" s="177"/>
      <c r="D1" s="177"/>
      <c r="E1" s="177"/>
      <c r="F1" s="177"/>
      <c r="G1" s="177"/>
    </row>
    <row r="3" spans="1:7" ht="15.75" x14ac:dyDescent="0.25">
      <c r="A3" s="54" t="s">
        <v>262</v>
      </c>
      <c r="B3" s="178" t="s">
        <v>263</v>
      </c>
      <c r="C3" s="179"/>
      <c r="D3" s="179"/>
      <c r="E3" s="179"/>
      <c r="F3" s="179"/>
      <c r="G3" s="180"/>
    </row>
    <row r="4" spans="1:7" ht="15.75" x14ac:dyDescent="0.25">
      <c r="A4" s="54" t="s">
        <v>264</v>
      </c>
      <c r="B4" s="178" t="s">
        <v>265</v>
      </c>
      <c r="C4" s="180"/>
      <c r="D4" s="54" t="s">
        <v>266</v>
      </c>
      <c r="E4" s="54" t="s">
        <v>267</v>
      </c>
      <c r="F4" s="178" t="s">
        <v>268</v>
      </c>
      <c r="G4" s="180"/>
    </row>
    <row r="5" spans="1:7" ht="15.75" x14ac:dyDescent="0.25">
      <c r="A5" s="54"/>
      <c r="B5" s="55"/>
      <c r="C5" s="56"/>
      <c r="D5" s="54"/>
      <c r="E5" s="54"/>
      <c r="F5" s="178"/>
      <c r="G5" s="180"/>
    </row>
    <row r="6" spans="1:7" ht="31.5" x14ac:dyDescent="0.25">
      <c r="A6" s="57" t="s">
        <v>24</v>
      </c>
      <c r="B6" s="166" t="s">
        <v>269</v>
      </c>
      <c r="C6" s="167"/>
      <c r="D6" s="58" t="s">
        <v>270</v>
      </c>
      <c r="E6" s="57" t="s">
        <v>271</v>
      </c>
      <c r="F6" s="166" t="s">
        <v>272</v>
      </c>
      <c r="G6" s="167"/>
    </row>
    <row r="7" spans="1:7" ht="47.25" x14ac:dyDescent="0.25">
      <c r="A7" s="57" t="s">
        <v>273</v>
      </c>
      <c r="B7" s="166" t="s">
        <v>274</v>
      </c>
      <c r="C7" s="167"/>
      <c r="D7" s="58" t="s">
        <v>35</v>
      </c>
      <c r="E7" s="57" t="s">
        <v>275</v>
      </c>
      <c r="F7" s="166" t="s">
        <v>276</v>
      </c>
      <c r="G7" s="167"/>
    </row>
    <row r="8" spans="1:7" ht="55.5" customHeight="1" x14ac:dyDescent="0.25">
      <c r="A8" s="57" t="s">
        <v>277</v>
      </c>
      <c r="B8" s="166" t="s">
        <v>278</v>
      </c>
      <c r="C8" s="167"/>
      <c r="D8" s="58" t="s">
        <v>35</v>
      </c>
      <c r="E8" s="59" t="s">
        <v>279</v>
      </c>
      <c r="F8" s="166" t="s">
        <v>280</v>
      </c>
      <c r="G8" s="167"/>
    </row>
    <row r="9" spans="1:7" ht="15.75" x14ac:dyDescent="0.25">
      <c r="A9" s="163" t="s">
        <v>281</v>
      </c>
      <c r="B9" s="166" t="s">
        <v>282</v>
      </c>
      <c r="C9" s="167"/>
      <c r="D9" s="168" t="s">
        <v>35</v>
      </c>
      <c r="E9" s="163" t="s">
        <v>283</v>
      </c>
      <c r="F9" s="171" t="s">
        <v>284</v>
      </c>
      <c r="G9" s="172"/>
    </row>
    <row r="10" spans="1:7" ht="15.75" x14ac:dyDescent="0.25">
      <c r="A10" s="164"/>
      <c r="B10" s="60">
        <v>1</v>
      </c>
      <c r="C10" s="61" t="s">
        <v>285</v>
      </c>
      <c r="D10" s="169"/>
      <c r="E10" s="164"/>
      <c r="F10" s="173"/>
      <c r="G10" s="174"/>
    </row>
    <row r="11" spans="1:7" ht="15.75" x14ac:dyDescent="0.25">
      <c r="A11" s="164"/>
      <c r="B11" s="60">
        <v>2</v>
      </c>
      <c r="C11" s="61" t="s">
        <v>286</v>
      </c>
      <c r="D11" s="169"/>
      <c r="E11" s="164"/>
      <c r="F11" s="173"/>
      <c r="G11" s="174"/>
    </row>
    <row r="12" spans="1:7" ht="15.75" x14ac:dyDescent="0.25">
      <c r="A12" s="165"/>
      <c r="B12" s="60">
        <v>3</v>
      </c>
      <c r="C12" s="61" t="s">
        <v>287</v>
      </c>
      <c r="D12" s="170"/>
      <c r="E12" s="165"/>
      <c r="F12" s="175"/>
      <c r="G12" s="176"/>
    </row>
    <row r="13" spans="1:7" ht="48" customHeight="1" x14ac:dyDescent="0.25">
      <c r="A13" s="163" t="s">
        <v>288</v>
      </c>
      <c r="B13" s="60">
        <v>1</v>
      </c>
      <c r="C13" s="61" t="s">
        <v>289</v>
      </c>
      <c r="D13" s="58" t="s">
        <v>35</v>
      </c>
      <c r="E13" s="57" t="s">
        <v>290</v>
      </c>
      <c r="F13" s="60">
        <v>1</v>
      </c>
      <c r="G13" s="61" t="s">
        <v>291</v>
      </c>
    </row>
    <row r="14" spans="1:7" ht="21.75" customHeight="1" x14ac:dyDescent="0.25">
      <c r="A14" s="164"/>
      <c r="B14" s="60">
        <v>2</v>
      </c>
      <c r="C14" s="61" t="s">
        <v>292</v>
      </c>
      <c r="D14" s="58" t="s">
        <v>293</v>
      </c>
      <c r="E14" s="57" t="s">
        <v>294</v>
      </c>
      <c r="F14" s="60">
        <v>2</v>
      </c>
      <c r="G14" s="61" t="s">
        <v>295</v>
      </c>
    </row>
    <row r="15" spans="1:7" ht="47.25" x14ac:dyDescent="0.25">
      <c r="A15" s="164"/>
      <c r="B15" s="60">
        <v>3</v>
      </c>
      <c r="C15" s="61" t="s">
        <v>296</v>
      </c>
      <c r="D15" s="58" t="s">
        <v>35</v>
      </c>
      <c r="E15" s="57" t="s">
        <v>297</v>
      </c>
      <c r="F15" s="60">
        <v>3</v>
      </c>
      <c r="G15" s="61" t="s">
        <v>298</v>
      </c>
    </row>
    <row r="16" spans="1:7" ht="31.5" x14ac:dyDescent="0.25">
      <c r="A16" s="164"/>
      <c r="B16" s="60">
        <v>4</v>
      </c>
      <c r="C16" s="61" t="s">
        <v>299</v>
      </c>
      <c r="D16" s="58" t="s">
        <v>35</v>
      </c>
      <c r="E16" s="57" t="s">
        <v>300</v>
      </c>
      <c r="F16" s="60">
        <v>4</v>
      </c>
      <c r="G16" s="61" t="s">
        <v>301</v>
      </c>
    </row>
    <row r="17" spans="1:7" ht="15.75" x14ac:dyDescent="0.25">
      <c r="A17" s="164"/>
      <c r="B17" s="60">
        <v>5</v>
      </c>
      <c r="C17" s="61" t="s">
        <v>302</v>
      </c>
      <c r="D17" s="58" t="s">
        <v>184</v>
      </c>
      <c r="E17" s="57" t="s">
        <v>303</v>
      </c>
      <c r="F17" s="60">
        <v>5</v>
      </c>
      <c r="G17" s="61" t="s">
        <v>304</v>
      </c>
    </row>
    <row r="18" spans="1:7" ht="31.5" x14ac:dyDescent="0.25">
      <c r="A18" s="165"/>
      <c r="B18" s="62">
        <v>6</v>
      </c>
      <c r="C18" s="63" t="s">
        <v>305</v>
      </c>
      <c r="D18" s="64" t="s">
        <v>144</v>
      </c>
      <c r="E18" s="65" t="s">
        <v>306</v>
      </c>
      <c r="F18" s="62">
        <v>6</v>
      </c>
      <c r="G18" s="63" t="s">
        <v>307</v>
      </c>
    </row>
    <row r="19" spans="1:7" ht="51.75" customHeight="1" x14ac:dyDescent="0.25">
      <c r="A19" s="163" t="s">
        <v>353</v>
      </c>
      <c r="B19" s="166" t="s">
        <v>354</v>
      </c>
      <c r="C19" s="167"/>
      <c r="D19" s="58" t="s">
        <v>116</v>
      </c>
      <c r="E19" s="57" t="s">
        <v>355</v>
      </c>
      <c r="F19" s="166" t="s">
        <v>308</v>
      </c>
      <c r="G19" s="167"/>
    </row>
    <row r="20" spans="1:7" ht="31.5" x14ac:dyDescent="0.25">
      <c r="A20" s="164"/>
      <c r="B20" s="60">
        <v>1</v>
      </c>
      <c r="C20" s="80" t="s">
        <v>309</v>
      </c>
      <c r="D20" s="58" t="s">
        <v>35</v>
      </c>
      <c r="E20" s="57" t="s">
        <v>356</v>
      </c>
      <c r="F20" s="60">
        <v>1</v>
      </c>
      <c r="G20" s="80" t="s">
        <v>361</v>
      </c>
    </row>
    <row r="21" spans="1:7" ht="31.5" x14ac:dyDescent="0.25">
      <c r="A21" s="164"/>
      <c r="B21" s="60">
        <v>2</v>
      </c>
      <c r="C21" s="80" t="s">
        <v>358</v>
      </c>
      <c r="D21" s="58" t="s">
        <v>35</v>
      </c>
      <c r="E21" s="57" t="s">
        <v>359</v>
      </c>
      <c r="F21" s="60">
        <v>2</v>
      </c>
      <c r="G21" s="80" t="s">
        <v>360</v>
      </c>
    </row>
    <row r="22" spans="1:7" ht="51.75" customHeight="1" x14ac:dyDescent="0.25">
      <c r="A22" s="164"/>
      <c r="B22" s="60">
        <v>3</v>
      </c>
      <c r="C22" s="80" t="s">
        <v>310</v>
      </c>
      <c r="D22" s="58" t="s">
        <v>35</v>
      </c>
      <c r="E22" s="57" t="s">
        <v>362</v>
      </c>
      <c r="F22" s="60">
        <v>3</v>
      </c>
      <c r="G22" s="80" t="s">
        <v>363</v>
      </c>
    </row>
    <row r="23" spans="1:7" ht="51.75" customHeight="1" x14ac:dyDescent="0.25">
      <c r="A23" s="165"/>
      <c r="B23" s="60">
        <v>4</v>
      </c>
      <c r="C23" s="80" t="s">
        <v>351</v>
      </c>
      <c r="D23" s="58" t="s">
        <v>35</v>
      </c>
      <c r="E23" s="57" t="s">
        <v>357</v>
      </c>
      <c r="F23" s="60">
        <v>4</v>
      </c>
      <c r="G23" s="80" t="s">
        <v>352</v>
      </c>
    </row>
    <row r="24" spans="1:7" x14ac:dyDescent="0.25">
      <c r="A24" s="66"/>
      <c r="B24" s="66"/>
      <c r="C24" s="66"/>
      <c r="D24" s="66"/>
      <c r="E24" s="66"/>
      <c r="F24" s="66"/>
      <c r="G24" s="66"/>
    </row>
    <row r="25" spans="1:7" ht="18.75" x14ac:dyDescent="0.3">
      <c r="F25" s="67" t="s">
        <v>311</v>
      </c>
    </row>
    <row r="26" spans="1:7" ht="18.75" x14ac:dyDescent="0.3">
      <c r="F26" s="67" t="s">
        <v>312</v>
      </c>
    </row>
    <row r="27" spans="1:7" ht="18.75" x14ac:dyDescent="0.3">
      <c r="F27" s="67"/>
    </row>
    <row r="28" spans="1:7" ht="18.75" x14ac:dyDescent="0.3">
      <c r="F28" s="67"/>
    </row>
    <row r="29" spans="1:7" ht="18.75" x14ac:dyDescent="0.3">
      <c r="F29" s="67"/>
    </row>
    <row r="30" spans="1:7" ht="18.75" x14ac:dyDescent="0.3">
      <c r="F30" s="68" t="s">
        <v>313</v>
      </c>
    </row>
    <row r="31" spans="1:7" ht="18.75" x14ac:dyDescent="0.3">
      <c r="F31" s="69" t="s">
        <v>314</v>
      </c>
    </row>
    <row r="32" spans="1:7" ht="18" x14ac:dyDescent="0.25">
      <c r="F32" s="70"/>
    </row>
  </sheetData>
  <mergeCells count="20">
    <mergeCell ref="A1:G1"/>
    <mergeCell ref="B3:G3"/>
    <mergeCell ref="B4:C4"/>
    <mergeCell ref="F4:G4"/>
    <mergeCell ref="F5:G5"/>
    <mergeCell ref="A19:A23"/>
    <mergeCell ref="B19:C19"/>
    <mergeCell ref="F19:G19"/>
    <mergeCell ref="A13:A18"/>
    <mergeCell ref="B6:C6"/>
    <mergeCell ref="F6:G6"/>
    <mergeCell ref="B7:C7"/>
    <mergeCell ref="F7:G7"/>
    <mergeCell ref="B8:C8"/>
    <mergeCell ref="F8:G8"/>
    <mergeCell ref="A9:A12"/>
    <mergeCell ref="B9:C9"/>
    <mergeCell ref="D9:D12"/>
    <mergeCell ref="E9:E12"/>
    <mergeCell ref="F9:G12"/>
  </mergeCells>
  <pageMargins left="1.66" right="0.27" top="0.52" bottom="0.6" header="0.3" footer="0.3"/>
  <pageSetup paperSize="5" scale="7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3"/>
  <sheetViews>
    <sheetView tabSelected="1" topLeftCell="A7" workbookViewId="0">
      <selection activeCell="S13" sqref="S13"/>
    </sheetView>
  </sheetViews>
  <sheetFormatPr defaultRowHeight="16.5" x14ac:dyDescent="0.3"/>
  <cols>
    <col min="1" max="1" width="12.5703125" style="1" customWidth="1"/>
    <col min="2" max="2" width="2.28515625" style="1" customWidth="1"/>
    <col min="3" max="3" width="19.140625" style="1" customWidth="1"/>
    <col min="4" max="4" width="17" style="1" customWidth="1"/>
    <col min="5" max="5" width="13.5703125" style="1" customWidth="1"/>
    <col min="6" max="6" width="22.7109375" style="1" customWidth="1"/>
    <col min="7" max="7" width="29.42578125" style="1" customWidth="1"/>
    <col min="8" max="8" width="8.7109375" style="1" customWidth="1"/>
    <col min="9" max="9" width="9.140625" style="1" customWidth="1"/>
    <col min="10" max="10" width="7.42578125" style="1" customWidth="1"/>
    <col min="11" max="11" width="14.42578125" style="11" customWidth="1"/>
    <col min="12" max="12" width="10.42578125" style="1" customWidth="1"/>
    <col min="13" max="13" width="9.140625" style="1" customWidth="1"/>
    <col min="14" max="14" width="7.42578125" style="1" customWidth="1"/>
    <col min="15" max="15" width="14.140625" style="11" customWidth="1"/>
    <col min="16" max="16" width="11.28515625" style="44" customWidth="1"/>
    <col min="17" max="17" width="9.140625" style="1"/>
    <col min="18" max="18" width="16.28515625" style="1" customWidth="1"/>
    <col min="19" max="19" width="14.28515625" style="1" customWidth="1"/>
    <col min="20" max="20" width="15.85546875" style="11" customWidth="1"/>
    <col min="21" max="21" width="15.5703125" style="11" customWidth="1"/>
    <col min="22" max="22" width="16" style="11" bestFit="1" customWidth="1"/>
    <col min="23" max="16384" width="9.140625" style="1"/>
  </cols>
  <sheetData>
    <row r="1" spans="1:22" s="45" customFormat="1" ht="18" x14ac:dyDescent="0.25">
      <c r="A1" s="181" t="s">
        <v>21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T1" s="73"/>
      <c r="U1" s="73"/>
      <c r="V1" s="73"/>
    </row>
    <row r="2" spans="1:22" s="45" customFormat="1" ht="18" x14ac:dyDescent="0.25">
      <c r="A2" s="181" t="s">
        <v>22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T2" s="73"/>
      <c r="U2" s="73"/>
      <c r="V2" s="73"/>
    </row>
    <row r="3" spans="1:22" s="45" customFormat="1" ht="18" x14ac:dyDescent="0.2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T3" s="73"/>
      <c r="U3" s="73"/>
      <c r="V3" s="73"/>
    </row>
    <row r="4" spans="1:22" s="4" customFormat="1" ht="21" customHeight="1" x14ac:dyDescent="0.25">
      <c r="A4" s="182" t="s">
        <v>256</v>
      </c>
      <c r="B4" s="182"/>
      <c r="C4" s="182"/>
      <c r="D4" s="182"/>
      <c r="E4" s="182"/>
      <c r="F4" s="182"/>
      <c r="G4" s="182"/>
      <c r="K4" s="46"/>
      <c r="O4" s="46"/>
      <c r="P4" s="47"/>
      <c r="T4" s="46"/>
      <c r="U4" s="46"/>
      <c r="V4" s="46"/>
    </row>
    <row r="5" spans="1:22" s="2" customFormat="1" ht="25.5" customHeight="1" x14ac:dyDescent="0.3">
      <c r="A5" s="183" t="s">
        <v>0</v>
      </c>
      <c r="B5" s="186" t="s">
        <v>1</v>
      </c>
      <c r="C5" s="187"/>
      <c r="D5" s="97" t="s">
        <v>2</v>
      </c>
      <c r="E5" s="188" t="s">
        <v>3</v>
      </c>
      <c r="F5" s="97" t="s">
        <v>4</v>
      </c>
      <c r="G5" s="97" t="s">
        <v>5</v>
      </c>
      <c r="H5" s="188" t="s">
        <v>6</v>
      </c>
      <c r="I5" s="188" t="s">
        <v>7</v>
      </c>
      <c r="J5" s="188"/>
      <c r="K5" s="188"/>
      <c r="L5" s="188"/>
      <c r="M5" s="188" t="s">
        <v>8</v>
      </c>
      <c r="N5" s="188" t="s">
        <v>9</v>
      </c>
      <c r="O5" s="188"/>
      <c r="P5" s="188" t="s">
        <v>10</v>
      </c>
      <c r="T5" s="74"/>
      <c r="U5" s="74"/>
      <c r="V5" s="74"/>
    </row>
    <row r="6" spans="1:22" s="2" customFormat="1" ht="47.25" customHeight="1" x14ac:dyDescent="0.3">
      <c r="A6" s="184"/>
      <c r="B6" s="190"/>
      <c r="C6" s="188" t="s">
        <v>11</v>
      </c>
      <c r="D6" s="188" t="s">
        <v>12</v>
      </c>
      <c r="E6" s="188"/>
      <c r="F6" s="97" t="s">
        <v>13</v>
      </c>
      <c r="G6" s="97" t="s">
        <v>14</v>
      </c>
      <c r="H6" s="188"/>
      <c r="I6" s="188" t="s">
        <v>15</v>
      </c>
      <c r="J6" s="188" t="s">
        <v>16</v>
      </c>
      <c r="K6" s="191" t="s">
        <v>17</v>
      </c>
      <c r="L6" s="188" t="s">
        <v>18</v>
      </c>
      <c r="M6" s="188"/>
      <c r="N6" s="188" t="s">
        <v>16</v>
      </c>
      <c r="O6" s="191" t="s">
        <v>17</v>
      </c>
      <c r="P6" s="188"/>
      <c r="T6" s="74"/>
      <c r="U6" s="74"/>
      <c r="V6" s="74"/>
    </row>
    <row r="7" spans="1:22" s="2" customFormat="1" x14ac:dyDescent="0.3">
      <c r="A7" s="185"/>
      <c r="B7" s="190"/>
      <c r="C7" s="188"/>
      <c r="D7" s="188"/>
      <c r="E7" s="188"/>
      <c r="F7" s="97" t="s">
        <v>19</v>
      </c>
      <c r="G7" s="97" t="s">
        <v>20</v>
      </c>
      <c r="H7" s="188"/>
      <c r="I7" s="188"/>
      <c r="J7" s="188"/>
      <c r="K7" s="191"/>
      <c r="L7" s="188"/>
      <c r="M7" s="188"/>
      <c r="N7" s="188"/>
      <c r="O7" s="191"/>
      <c r="P7" s="188"/>
      <c r="T7" s="74"/>
      <c r="U7" s="74"/>
      <c r="V7" s="74"/>
    </row>
    <row r="8" spans="1:22" s="26" customFormat="1" x14ac:dyDescent="0.3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5">
        <v>11</v>
      </c>
      <c r="L8" s="24">
        <v>12</v>
      </c>
      <c r="M8" s="24">
        <v>13</v>
      </c>
      <c r="N8" s="24">
        <v>10</v>
      </c>
      <c r="O8" s="25">
        <v>11</v>
      </c>
      <c r="P8" s="24">
        <v>16</v>
      </c>
      <c r="T8" s="75"/>
      <c r="U8" s="75"/>
      <c r="V8" s="75"/>
    </row>
    <row r="9" spans="1:22" s="7" customFormat="1" ht="30.75" customHeight="1" x14ac:dyDescent="0.25">
      <c r="A9" s="105" t="s">
        <v>249</v>
      </c>
      <c r="B9" s="99"/>
      <c r="C9" s="99"/>
      <c r="D9" s="99"/>
      <c r="E9" s="99"/>
      <c r="F9" s="99"/>
      <c r="G9" s="99"/>
      <c r="H9" s="99"/>
      <c r="I9" s="99"/>
      <c r="J9" s="99"/>
      <c r="K9" s="121">
        <f>K10+K98</f>
        <v>16186002000</v>
      </c>
      <c r="L9" s="99"/>
      <c r="M9" s="99"/>
      <c r="N9" s="99"/>
      <c r="O9" s="121">
        <f>O10+O98</f>
        <v>16670802100</v>
      </c>
      <c r="P9" s="24" t="s">
        <v>257</v>
      </c>
      <c r="R9" s="131"/>
      <c r="S9" s="120"/>
      <c r="T9" s="131"/>
      <c r="U9" s="120"/>
      <c r="V9" s="76"/>
    </row>
    <row r="10" spans="1:22" s="7" customFormat="1" ht="21.75" customHeight="1" x14ac:dyDescent="0.25">
      <c r="A10" s="105" t="s">
        <v>23</v>
      </c>
      <c r="B10" s="189"/>
      <c r="C10" s="189"/>
      <c r="D10" s="189"/>
      <c r="E10" s="189"/>
      <c r="F10" s="189"/>
      <c r="G10" s="189"/>
      <c r="H10" s="189"/>
      <c r="I10" s="189"/>
      <c r="J10" s="189"/>
      <c r="K10" s="200">
        <f>K12+K73</f>
        <v>14218519570</v>
      </c>
      <c r="L10" s="189"/>
      <c r="M10" s="189"/>
      <c r="N10" s="189"/>
      <c r="O10" s="200">
        <f>O12+O73</f>
        <v>14019334409</v>
      </c>
      <c r="P10" s="201" t="s">
        <v>257</v>
      </c>
      <c r="T10" s="76"/>
      <c r="U10" s="76"/>
      <c r="V10" s="76"/>
    </row>
    <row r="11" spans="1:22" s="7" customFormat="1" x14ac:dyDescent="0.25">
      <c r="A11" s="105" t="s">
        <v>248</v>
      </c>
      <c r="B11" s="189"/>
      <c r="C11" s="189"/>
      <c r="D11" s="189"/>
      <c r="E11" s="189"/>
      <c r="F11" s="189"/>
      <c r="G11" s="189"/>
      <c r="H11" s="189"/>
      <c r="I11" s="189"/>
      <c r="J11" s="189"/>
      <c r="K11" s="200"/>
      <c r="L11" s="189"/>
      <c r="M11" s="189"/>
      <c r="N11" s="189"/>
      <c r="O11" s="200"/>
      <c r="P11" s="201"/>
      <c r="T11" s="76"/>
      <c r="U11" s="76"/>
      <c r="V11" s="76"/>
    </row>
    <row r="12" spans="1:22" s="7" customFormat="1" ht="54" customHeight="1" x14ac:dyDescent="0.25">
      <c r="A12" s="23"/>
      <c r="B12" s="202"/>
      <c r="C12" s="202"/>
      <c r="D12" s="105" t="s">
        <v>25</v>
      </c>
      <c r="E12" s="99"/>
      <c r="F12" s="99"/>
      <c r="G12" s="99"/>
      <c r="H12" s="9" t="s">
        <v>35</v>
      </c>
      <c r="I12" s="99"/>
      <c r="J12" s="105"/>
      <c r="K12" s="203">
        <f>K14</f>
        <v>9592218170</v>
      </c>
      <c r="L12" s="99"/>
      <c r="M12" s="99"/>
      <c r="N12" s="105"/>
      <c r="O12" s="203">
        <f>O14</f>
        <v>10818065634</v>
      </c>
      <c r="P12" s="201" t="s">
        <v>257</v>
      </c>
      <c r="T12" s="76"/>
      <c r="U12" s="76"/>
      <c r="V12" s="76"/>
    </row>
    <row r="13" spans="1:22" s="7" customFormat="1" ht="80.25" customHeight="1" x14ac:dyDescent="0.25">
      <c r="A13" s="21"/>
      <c r="B13" s="8"/>
      <c r="C13" s="105"/>
      <c r="D13" s="105" t="s">
        <v>26</v>
      </c>
      <c r="E13" s="99"/>
      <c r="F13" s="99"/>
      <c r="G13" s="99"/>
      <c r="H13" s="9" t="s">
        <v>35</v>
      </c>
      <c r="I13" s="99"/>
      <c r="J13" s="105"/>
      <c r="K13" s="204"/>
      <c r="L13" s="99"/>
      <c r="M13" s="99"/>
      <c r="N13" s="105"/>
      <c r="O13" s="204"/>
      <c r="P13" s="201"/>
      <c r="T13" s="76"/>
      <c r="U13" s="76"/>
      <c r="V13" s="76"/>
    </row>
    <row r="14" spans="1:22" s="7" customFormat="1" ht="41.25" customHeight="1" x14ac:dyDescent="0.25">
      <c r="A14" s="192"/>
      <c r="B14" s="193"/>
      <c r="C14" s="193"/>
      <c r="D14" s="193"/>
      <c r="E14" s="194" t="s">
        <v>29</v>
      </c>
      <c r="F14" s="197" t="s">
        <v>30</v>
      </c>
      <c r="G14" s="105" t="s">
        <v>324</v>
      </c>
      <c r="H14" s="72" t="s">
        <v>35</v>
      </c>
      <c r="I14" s="99"/>
      <c r="J14" s="13">
        <v>100</v>
      </c>
      <c r="K14" s="203">
        <f>K20+K34+K41+K45+K56+K61+K68</f>
        <v>9592218170</v>
      </c>
      <c r="L14" s="99"/>
      <c r="M14" s="99"/>
      <c r="N14" s="13">
        <v>100</v>
      </c>
      <c r="O14" s="203">
        <f>O20+O34+O41+O45+O56+O61+O68</f>
        <v>10818065634</v>
      </c>
      <c r="P14" s="224" t="s">
        <v>257</v>
      </c>
      <c r="T14" s="76"/>
      <c r="U14" s="76"/>
      <c r="V14" s="76"/>
    </row>
    <row r="15" spans="1:22" s="7" customFormat="1" ht="29.25" customHeight="1" x14ac:dyDescent="0.25">
      <c r="A15" s="192"/>
      <c r="B15" s="192"/>
      <c r="C15" s="192"/>
      <c r="D15" s="192"/>
      <c r="E15" s="195"/>
      <c r="F15" s="198"/>
      <c r="G15" s="105" t="s">
        <v>31</v>
      </c>
      <c r="H15" s="72" t="s">
        <v>35</v>
      </c>
      <c r="I15" s="99"/>
      <c r="J15" s="13">
        <v>100</v>
      </c>
      <c r="K15" s="223"/>
      <c r="L15" s="99"/>
      <c r="M15" s="99"/>
      <c r="N15" s="13">
        <v>100</v>
      </c>
      <c r="O15" s="223"/>
      <c r="P15" s="225"/>
      <c r="T15" s="76"/>
      <c r="U15" s="76"/>
      <c r="V15" s="76"/>
    </row>
    <row r="16" spans="1:22" s="7" customFormat="1" ht="29.25" customHeight="1" x14ac:dyDescent="0.25">
      <c r="A16" s="192"/>
      <c r="B16" s="192"/>
      <c r="C16" s="192"/>
      <c r="D16" s="192"/>
      <c r="E16" s="195"/>
      <c r="F16" s="198"/>
      <c r="G16" s="105" t="s">
        <v>32</v>
      </c>
      <c r="H16" s="72" t="s">
        <v>35</v>
      </c>
      <c r="I16" s="99"/>
      <c r="J16" s="13">
        <v>100</v>
      </c>
      <c r="K16" s="223"/>
      <c r="L16" s="99"/>
      <c r="M16" s="99"/>
      <c r="N16" s="13">
        <v>100</v>
      </c>
      <c r="O16" s="223"/>
      <c r="P16" s="225"/>
      <c r="T16" s="76"/>
      <c r="U16" s="76"/>
      <c r="V16" s="76"/>
    </row>
    <row r="17" spans="1:22" s="7" customFormat="1" x14ac:dyDescent="0.25">
      <c r="A17" s="192"/>
      <c r="B17" s="192"/>
      <c r="C17" s="192"/>
      <c r="D17" s="192"/>
      <c r="E17" s="195"/>
      <c r="F17" s="198"/>
      <c r="G17" s="105" t="s">
        <v>33</v>
      </c>
      <c r="H17" s="72" t="s">
        <v>35</v>
      </c>
      <c r="I17" s="99"/>
      <c r="J17" s="13">
        <v>100</v>
      </c>
      <c r="K17" s="223"/>
      <c r="L17" s="99"/>
      <c r="M17" s="99"/>
      <c r="N17" s="13">
        <v>100</v>
      </c>
      <c r="O17" s="223"/>
      <c r="P17" s="225"/>
      <c r="T17" s="76"/>
      <c r="U17" s="76"/>
      <c r="V17" s="76"/>
    </row>
    <row r="18" spans="1:22" s="7" customFormat="1" ht="25.5" x14ac:dyDescent="0.25">
      <c r="A18" s="192"/>
      <c r="B18" s="192"/>
      <c r="C18" s="192"/>
      <c r="D18" s="192"/>
      <c r="E18" s="195"/>
      <c r="F18" s="198"/>
      <c r="G18" s="105" t="s">
        <v>34</v>
      </c>
      <c r="H18" s="72" t="s">
        <v>35</v>
      </c>
      <c r="I18" s="99"/>
      <c r="J18" s="13">
        <v>100</v>
      </c>
      <c r="K18" s="223"/>
      <c r="L18" s="99"/>
      <c r="M18" s="99"/>
      <c r="N18" s="13">
        <v>100</v>
      </c>
      <c r="O18" s="223"/>
      <c r="P18" s="225"/>
      <c r="T18" s="76"/>
      <c r="U18" s="76"/>
      <c r="V18" s="76"/>
    </row>
    <row r="19" spans="1:22" s="7" customFormat="1" ht="27" customHeight="1" x14ac:dyDescent="0.25">
      <c r="A19" s="192"/>
      <c r="B19" s="192"/>
      <c r="C19" s="192"/>
      <c r="D19" s="192"/>
      <c r="E19" s="196"/>
      <c r="F19" s="199"/>
      <c r="G19" s="105" t="s">
        <v>31</v>
      </c>
      <c r="H19" s="72" t="s">
        <v>35</v>
      </c>
      <c r="I19" s="99"/>
      <c r="J19" s="13">
        <v>100</v>
      </c>
      <c r="K19" s="204"/>
      <c r="L19" s="99"/>
      <c r="M19" s="99"/>
      <c r="N19" s="13">
        <v>100</v>
      </c>
      <c r="O19" s="204"/>
      <c r="P19" s="226"/>
      <c r="T19" s="76"/>
      <c r="U19" s="76"/>
      <c r="V19" s="76"/>
    </row>
    <row r="20" spans="1:22" s="7" customFormat="1" ht="42.75" customHeight="1" x14ac:dyDescent="0.25">
      <c r="A20" s="21"/>
      <c r="B20" s="21"/>
      <c r="C20" s="21"/>
      <c r="D20" s="21"/>
      <c r="E20" s="105" t="s">
        <v>27</v>
      </c>
      <c r="F20" s="155" t="s">
        <v>28</v>
      </c>
      <c r="G20" s="105" t="s">
        <v>324</v>
      </c>
      <c r="H20" s="72" t="s">
        <v>35</v>
      </c>
      <c r="I20" s="99"/>
      <c r="J20" s="13">
        <v>100</v>
      </c>
      <c r="K20" s="122">
        <f>SUM(K21:K33)</f>
        <v>178725375</v>
      </c>
      <c r="L20" s="99"/>
      <c r="M20" s="99"/>
      <c r="N20" s="105"/>
      <c r="O20" s="122">
        <f>SUM(O21:O33)</f>
        <v>205534180</v>
      </c>
      <c r="P20" s="13" t="s">
        <v>257</v>
      </c>
      <c r="T20" s="76"/>
      <c r="U20" s="76"/>
      <c r="V20" s="76"/>
    </row>
    <row r="21" spans="1:22" s="4" customFormat="1" ht="27.75" customHeight="1" x14ac:dyDescent="0.25">
      <c r="A21" s="16"/>
      <c r="B21" s="16"/>
      <c r="C21" s="16"/>
      <c r="D21" s="16"/>
      <c r="E21" s="17" t="s">
        <v>36</v>
      </c>
      <c r="F21" s="156" t="s">
        <v>37</v>
      </c>
      <c r="G21" s="3" t="s">
        <v>115</v>
      </c>
      <c r="H21" s="5" t="s">
        <v>116</v>
      </c>
      <c r="I21" s="6" t="s">
        <v>117</v>
      </c>
      <c r="J21" s="6">
        <v>1</v>
      </c>
      <c r="K21" s="116">
        <v>60010250</v>
      </c>
      <c r="L21" s="217" t="s">
        <v>118</v>
      </c>
      <c r="M21" s="102"/>
      <c r="N21" s="6">
        <v>1</v>
      </c>
      <c r="O21" s="132">
        <v>69011787</v>
      </c>
      <c r="P21" s="102"/>
      <c r="T21" s="46"/>
      <c r="U21" s="46"/>
      <c r="V21" s="46"/>
    </row>
    <row r="22" spans="1:22" s="4" customFormat="1" ht="25.5" x14ac:dyDescent="0.25">
      <c r="A22" s="16"/>
      <c r="B22" s="16"/>
      <c r="C22" s="16"/>
      <c r="D22" s="16"/>
      <c r="E22" s="19"/>
      <c r="F22" s="157"/>
      <c r="G22" s="3" t="s">
        <v>114</v>
      </c>
      <c r="H22" s="5" t="s">
        <v>116</v>
      </c>
      <c r="I22" s="6" t="s">
        <v>117</v>
      </c>
      <c r="J22" s="6">
        <v>1</v>
      </c>
      <c r="K22" s="117"/>
      <c r="L22" s="218"/>
      <c r="M22" s="103"/>
      <c r="N22" s="6">
        <v>1</v>
      </c>
      <c r="O22" s="133"/>
      <c r="P22" s="103"/>
      <c r="T22" s="46"/>
      <c r="U22" s="46"/>
      <c r="V22" s="46"/>
    </row>
    <row r="23" spans="1:22" s="4" customFormat="1" x14ac:dyDescent="0.25">
      <c r="A23" s="15"/>
      <c r="B23" s="15"/>
      <c r="C23" s="15"/>
      <c r="D23" s="15"/>
      <c r="E23" s="18"/>
      <c r="F23" s="158"/>
      <c r="G23" s="3" t="s">
        <v>113</v>
      </c>
      <c r="H23" s="5" t="s">
        <v>116</v>
      </c>
      <c r="I23" s="6" t="s">
        <v>117</v>
      </c>
      <c r="J23" s="6">
        <v>1</v>
      </c>
      <c r="K23" s="118"/>
      <c r="L23" s="219"/>
      <c r="M23" s="104"/>
      <c r="N23" s="6">
        <v>1</v>
      </c>
      <c r="O23" s="134"/>
      <c r="P23" s="104"/>
      <c r="T23" s="46"/>
      <c r="U23" s="46"/>
      <c r="V23" s="46"/>
    </row>
    <row r="24" spans="1:22" s="4" customFormat="1" ht="39.75" customHeight="1" x14ac:dyDescent="0.25">
      <c r="A24" s="16"/>
      <c r="B24" s="16"/>
      <c r="C24" s="16"/>
      <c r="D24" s="16"/>
      <c r="E24" s="18" t="s">
        <v>38</v>
      </c>
      <c r="F24" s="158" t="s">
        <v>39</v>
      </c>
      <c r="G24" s="18" t="s">
        <v>119</v>
      </c>
      <c r="H24" s="101" t="s">
        <v>116</v>
      </c>
      <c r="I24" s="104" t="s">
        <v>117</v>
      </c>
      <c r="J24" s="104">
        <v>1</v>
      </c>
      <c r="K24" s="118">
        <v>22819500</v>
      </c>
      <c r="L24" s="101" t="s">
        <v>118</v>
      </c>
      <c r="M24" s="104"/>
      <c r="N24" s="104">
        <v>1</v>
      </c>
      <c r="O24" s="133">
        <v>26242425</v>
      </c>
      <c r="P24" s="104"/>
      <c r="R24" s="20"/>
      <c r="T24" s="46"/>
      <c r="U24" s="46"/>
      <c r="V24" s="46"/>
    </row>
    <row r="25" spans="1:22" s="4" customFormat="1" ht="39.75" customHeight="1" x14ac:dyDescent="0.25">
      <c r="A25" s="16"/>
      <c r="B25" s="16"/>
      <c r="C25" s="16"/>
      <c r="D25" s="16"/>
      <c r="E25" s="3" t="s">
        <v>40</v>
      </c>
      <c r="F25" s="39" t="s">
        <v>41</v>
      </c>
      <c r="G25" s="3" t="s">
        <v>120</v>
      </c>
      <c r="H25" s="5" t="s">
        <v>116</v>
      </c>
      <c r="I25" s="6" t="s">
        <v>117</v>
      </c>
      <c r="J25" s="6">
        <v>1</v>
      </c>
      <c r="K25" s="95">
        <v>6966500</v>
      </c>
      <c r="L25" s="5" t="s">
        <v>118</v>
      </c>
      <c r="M25" s="6"/>
      <c r="N25" s="6">
        <v>1</v>
      </c>
      <c r="O25" s="132">
        <v>8011475</v>
      </c>
      <c r="P25" s="6"/>
      <c r="T25" s="46"/>
      <c r="U25" s="46"/>
      <c r="V25" s="46"/>
    </row>
    <row r="26" spans="1:22" s="4" customFormat="1" ht="39.75" customHeight="1" x14ac:dyDescent="0.25">
      <c r="A26" s="16"/>
      <c r="B26" s="16"/>
      <c r="C26" s="16"/>
      <c r="D26" s="16"/>
      <c r="E26" s="3" t="s">
        <v>42</v>
      </c>
      <c r="F26" s="39" t="s">
        <v>43</v>
      </c>
      <c r="G26" s="3" t="s">
        <v>121</v>
      </c>
      <c r="H26" s="5" t="s">
        <v>116</v>
      </c>
      <c r="I26" s="6" t="s">
        <v>117</v>
      </c>
      <c r="J26" s="6">
        <v>1</v>
      </c>
      <c r="K26" s="95">
        <v>4935000</v>
      </c>
      <c r="L26" s="5" t="s">
        <v>118</v>
      </c>
      <c r="M26" s="6"/>
      <c r="N26" s="6">
        <v>1</v>
      </c>
      <c r="O26" s="132">
        <v>5675250</v>
      </c>
      <c r="P26" s="6"/>
      <c r="T26" s="46"/>
      <c r="U26" s="46"/>
      <c r="V26" s="46"/>
    </row>
    <row r="27" spans="1:22" s="4" customFormat="1" ht="40.5" customHeight="1" x14ac:dyDescent="0.25">
      <c r="A27" s="16"/>
      <c r="B27" s="16"/>
      <c r="C27" s="16"/>
      <c r="D27" s="16"/>
      <c r="E27" s="3" t="s">
        <v>44</v>
      </c>
      <c r="F27" s="39" t="s">
        <v>45</v>
      </c>
      <c r="G27" s="3" t="s">
        <v>122</v>
      </c>
      <c r="H27" s="5" t="s">
        <v>116</v>
      </c>
      <c r="I27" s="6" t="s">
        <v>117</v>
      </c>
      <c r="J27" s="6">
        <v>1</v>
      </c>
      <c r="K27" s="95">
        <v>2512500</v>
      </c>
      <c r="L27" s="5" t="s">
        <v>118</v>
      </c>
      <c r="M27" s="6"/>
      <c r="N27" s="6">
        <v>1</v>
      </c>
      <c r="O27" s="132">
        <v>2889375</v>
      </c>
      <c r="P27" s="6"/>
      <c r="T27" s="46"/>
      <c r="U27" s="46"/>
      <c r="V27" s="46"/>
    </row>
    <row r="28" spans="1:22" s="4" customFormat="1" ht="30" customHeight="1" x14ac:dyDescent="0.25">
      <c r="A28" s="16"/>
      <c r="B28" s="16"/>
      <c r="C28" s="16"/>
      <c r="D28" s="16"/>
      <c r="E28" s="17" t="s">
        <v>46</v>
      </c>
      <c r="F28" s="208" t="s">
        <v>47</v>
      </c>
      <c r="G28" s="3" t="s">
        <v>128</v>
      </c>
      <c r="H28" s="5" t="s">
        <v>116</v>
      </c>
      <c r="I28" s="211" t="s">
        <v>117</v>
      </c>
      <c r="J28" s="6">
        <v>1</v>
      </c>
      <c r="K28" s="214">
        <v>81481625</v>
      </c>
      <c r="L28" s="217" t="s">
        <v>118</v>
      </c>
      <c r="M28" s="205"/>
      <c r="N28" s="6">
        <v>1</v>
      </c>
      <c r="O28" s="220">
        <v>93703868</v>
      </c>
      <c r="P28" s="205"/>
      <c r="T28" s="46"/>
      <c r="U28" s="46"/>
      <c r="V28" s="46"/>
    </row>
    <row r="29" spans="1:22" s="4" customFormat="1" x14ac:dyDescent="0.25">
      <c r="A29" s="16"/>
      <c r="B29" s="16"/>
      <c r="C29" s="16"/>
      <c r="D29" s="16"/>
      <c r="E29" s="19"/>
      <c r="F29" s="209"/>
      <c r="G29" s="3" t="s">
        <v>127</v>
      </c>
      <c r="H29" s="5" t="s">
        <v>116</v>
      </c>
      <c r="I29" s="212"/>
      <c r="J29" s="6">
        <v>1</v>
      </c>
      <c r="K29" s="215"/>
      <c r="L29" s="218"/>
      <c r="M29" s="206"/>
      <c r="N29" s="6">
        <v>1</v>
      </c>
      <c r="O29" s="221"/>
      <c r="P29" s="206"/>
      <c r="T29" s="46"/>
      <c r="U29" s="46"/>
      <c r="V29" s="46"/>
    </row>
    <row r="30" spans="1:22" s="4" customFormat="1" x14ac:dyDescent="0.25">
      <c r="A30" s="16"/>
      <c r="B30" s="16"/>
      <c r="C30" s="16"/>
      <c r="D30" s="16"/>
      <c r="E30" s="19"/>
      <c r="F30" s="209"/>
      <c r="G30" s="3" t="s">
        <v>126</v>
      </c>
      <c r="H30" s="5" t="s">
        <v>116</v>
      </c>
      <c r="I30" s="212"/>
      <c r="J30" s="6">
        <v>1</v>
      </c>
      <c r="K30" s="215"/>
      <c r="L30" s="218"/>
      <c r="M30" s="206"/>
      <c r="N30" s="6">
        <v>1</v>
      </c>
      <c r="O30" s="221"/>
      <c r="P30" s="206"/>
      <c r="T30" s="46"/>
      <c r="U30" s="46"/>
      <c r="V30" s="46"/>
    </row>
    <row r="31" spans="1:22" s="4" customFormat="1" ht="25.5" x14ac:dyDescent="0.25">
      <c r="A31" s="16"/>
      <c r="B31" s="16"/>
      <c r="C31" s="16"/>
      <c r="D31" s="16"/>
      <c r="E31" s="19"/>
      <c r="F31" s="209"/>
      <c r="G31" s="3" t="s">
        <v>124</v>
      </c>
      <c r="H31" s="5" t="s">
        <v>116</v>
      </c>
      <c r="I31" s="212"/>
      <c r="J31" s="6">
        <v>1</v>
      </c>
      <c r="K31" s="215"/>
      <c r="L31" s="218"/>
      <c r="M31" s="206"/>
      <c r="N31" s="6">
        <v>1</v>
      </c>
      <c r="O31" s="221"/>
      <c r="P31" s="206"/>
      <c r="T31" s="46"/>
      <c r="U31" s="46"/>
      <c r="V31" s="46"/>
    </row>
    <row r="32" spans="1:22" s="4" customFormat="1" x14ac:dyDescent="0.25">
      <c r="A32" s="16"/>
      <c r="B32" s="16"/>
      <c r="C32" s="16"/>
      <c r="D32" s="16"/>
      <c r="E32" s="19"/>
      <c r="F32" s="209"/>
      <c r="G32" s="3" t="s">
        <v>125</v>
      </c>
      <c r="H32" s="5" t="s">
        <v>116</v>
      </c>
      <c r="I32" s="212"/>
      <c r="J32" s="6">
        <v>1</v>
      </c>
      <c r="K32" s="215"/>
      <c r="L32" s="218"/>
      <c r="M32" s="206"/>
      <c r="N32" s="6">
        <v>1</v>
      </c>
      <c r="O32" s="221"/>
      <c r="P32" s="206"/>
      <c r="T32" s="46"/>
      <c r="U32" s="46"/>
      <c r="V32" s="46"/>
    </row>
    <row r="33" spans="1:22" s="4" customFormat="1" ht="25.5" x14ac:dyDescent="0.25">
      <c r="A33" s="16"/>
      <c r="B33" s="16"/>
      <c r="C33" s="16"/>
      <c r="D33" s="16"/>
      <c r="E33" s="18"/>
      <c r="F33" s="159"/>
      <c r="G33" s="3" t="s">
        <v>123</v>
      </c>
      <c r="H33" s="5" t="s">
        <v>116</v>
      </c>
      <c r="I33" s="213"/>
      <c r="J33" s="6">
        <v>4</v>
      </c>
      <c r="K33" s="216"/>
      <c r="L33" s="219"/>
      <c r="M33" s="207"/>
      <c r="N33" s="6">
        <v>4</v>
      </c>
      <c r="O33" s="222"/>
      <c r="P33" s="207"/>
      <c r="T33" s="46"/>
      <c r="U33" s="46"/>
      <c r="V33" s="46"/>
    </row>
    <row r="34" spans="1:22" s="7" customFormat="1" ht="42" customHeight="1" x14ac:dyDescent="0.25">
      <c r="A34" s="21"/>
      <c r="B34" s="21"/>
      <c r="C34" s="21"/>
      <c r="D34" s="21"/>
      <c r="E34" s="105" t="s">
        <v>48</v>
      </c>
      <c r="F34" s="155" t="s">
        <v>49</v>
      </c>
      <c r="G34" s="105" t="s">
        <v>325</v>
      </c>
      <c r="H34" s="13" t="s">
        <v>35</v>
      </c>
      <c r="I34" s="22"/>
      <c r="J34" s="13">
        <v>100</v>
      </c>
      <c r="K34" s="122">
        <f>SUM(K35:K40)</f>
        <v>4794325509</v>
      </c>
      <c r="L34" s="22"/>
      <c r="M34" s="22"/>
      <c r="N34" s="13">
        <v>100</v>
      </c>
      <c r="O34" s="122">
        <f>SUM(O35:O40)</f>
        <v>5237580196</v>
      </c>
      <c r="P34" s="13" t="s">
        <v>257</v>
      </c>
      <c r="T34" s="76"/>
      <c r="U34" s="76"/>
      <c r="V34" s="76"/>
    </row>
    <row r="35" spans="1:22" s="4" customFormat="1" ht="40.5" customHeight="1" x14ac:dyDescent="0.25">
      <c r="A35" s="16"/>
      <c r="B35" s="16"/>
      <c r="C35" s="16"/>
      <c r="D35" s="16"/>
      <c r="E35" s="3" t="s">
        <v>50</v>
      </c>
      <c r="F35" s="39" t="s">
        <v>51</v>
      </c>
      <c r="G35" s="3" t="s">
        <v>52</v>
      </c>
      <c r="H35" s="5" t="s">
        <v>129</v>
      </c>
      <c r="I35" s="6" t="s">
        <v>117</v>
      </c>
      <c r="J35" s="6">
        <v>12</v>
      </c>
      <c r="K35" s="123">
        <v>4701078609</v>
      </c>
      <c r="L35" s="5" t="s">
        <v>118</v>
      </c>
      <c r="M35" s="6"/>
      <c r="N35" s="6">
        <v>12</v>
      </c>
      <c r="O35" s="132">
        <v>5130346261</v>
      </c>
      <c r="P35" s="6"/>
      <c r="T35" s="46"/>
      <c r="U35" s="46"/>
      <c r="V35" s="46"/>
    </row>
    <row r="36" spans="1:22" s="4" customFormat="1" ht="27.75" customHeight="1" x14ac:dyDescent="0.25">
      <c r="A36" s="16"/>
      <c r="B36" s="16"/>
      <c r="C36" s="16"/>
      <c r="D36" s="16"/>
      <c r="E36" s="17" t="s">
        <v>53</v>
      </c>
      <c r="F36" s="208" t="s">
        <v>54</v>
      </c>
      <c r="G36" s="3" t="s">
        <v>55</v>
      </c>
      <c r="H36" s="5" t="s">
        <v>116</v>
      </c>
      <c r="I36" s="211" t="s">
        <v>117</v>
      </c>
      <c r="J36" s="6">
        <v>1</v>
      </c>
      <c r="K36" s="214">
        <v>19235000</v>
      </c>
      <c r="L36" s="217" t="s">
        <v>118</v>
      </c>
      <c r="M36" s="205"/>
      <c r="N36" s="6">
        <v>1</v>
      </c>
      <c r="O36" s="220">
        <v>22120250</v>
      </c>
      <c r="P36" s="205"/>
      <c r="T36" s="46"/>
      <c r="U36" s="46"/>
      <c r="V36" s="46"/>
    </row>
    <row r="37" spans="1:22" s="4" customFormat="1" ht="25.5" x14ac:dyDescent="0.25">
      <c r="A37" s="16"/>
      <c r="B37" s="16"/>
      <c r="C37" s="16"/>
      <c r="D37" s="16"/>
      <c r="E37" s="19"/>
      <c r="F37" s="209"/>
      <c r="G37" s="3" t="s">
        <v>56</v>
      </c>
      <c r="H37" s="5" t="s">
        <v>116</v>
      </c>
      <c r="I37" s="212"/>
      <c r="J37" s="6">
        <v>1</v>
      </c>
      <c r="K37" s="215"/>
      <c r="L37" s="218"/>
      <c r="M37" s="206"/>
      <c r="N37" s="6">
        <v>1</v>
      </c>
      <c r="O37" s="221"/>
      <c r="P37" s="206"/>
      <c r="T37" s="46"/>
      <c r="U37" s="46"/>
      <c r="V37" s="46"/>
    </row>
    <row r="38" spans="1:22" s="4" customFormat="1" x14ac:dyDescent="0.25">
      <c r="A38" s="16"/>
      <c r="B38" s="16"/>
      <c r="C38" s="16"/>
      <c r="D38" s="16"/>
      <c r="E38" s="18"/>
      <c r="F38" s="210"/>
      <c r="G38" s="3" t="s">
        <v>57</v>
      </c>
      <c r="H38" s="5" t="s">
        <v>116</v>
      </c>
      <c r="I38" s="213"/>
      <c r="J38" s="6">
        <v>1</v>
      </c>
      <c r="K38" s="216"/>
      <c r="L38" s="219"/>
      <c r="M38" s="207"/>
      <c r="N38" s="6">
        <v>1</v>
      </c>
      <c r="O38" s="222"/>
      <c r="P38" s="207"/>
      <c r="T38" s="46"/>
      <c r="U38" s="46"/>
      <c r="V38" s="46"/>
    </row>
    <row r="39" spans="1:22" s="4" customFormat="1" ht="15.75" customHeight="1" x14ac:dyDescent="0.25">
      <c r="A39" s="16"/>
      <c r="B39" s="16"/>
      <c r="C39" s="16"/>
      <c r="D39" s="16"/>
      <c r="E39" s="17" t="s">
        <v>58</v>
      </c>
      <c r="F39" s="208" t="s">
        <v>130</v>
      </c>
      <c r="G39" s="3" t="s">
        <v>59</v>
      </c>
      <c r="H39" s="5" t="s">
        <v>116</v>
      </c>
      <c r="I39" s="211" t="s">
        <v>117</v>
      </c>
      <c r="J39" s="6">
        <v>12</v>
      </c>
      <c r="K39" s="233">
        <v>74011900</v>
      </c>
      <c r="L39" s="217" t="s">
        <v>118</v>
      </c>
      <c r="M39" s="237"/>
      <c r="N39" s="6">
        <v>12</v>
      </c>
      <c r="O39" s="235">
        <v>85113685</v>
      </c>
      <c r="P39" s="205"/>
      <c r="T39" s="46"/>
      <c r="U39" s="46"/>
      <c r="V39" s="46"/>
    </row>
    <row r="40" spans="1:22" s="4" customFormat="1" x14ac:dyDescent="0.25">
      <c r="A40" s="16"/>
      <c r="B40" s="16"/>
      <c r="C40" s="16"/>
      <c r="D40" s="16"/>
      <c r="E40" s="18"/>
      <c r="F40" s="210"/>
      <c r="G40" s="3" t="s">
        <v>60</v>
      </c>
      <c r="H40" s="5" t="s">
        <v>116</v>
      </c>
      <c r="I40" s="213"/>
      <c r="J40" s="6">
        <v>2</v>
      </c>
      <c r="K40" s="234"/>
      <c r="L40" s="219"/>
      <c r="M40" s="238"/>
      <c r="N40" s="6">
        <v>2</v>
      </c>
      <c r="O40" s="236"/>
      <c r="P40" s="207"/>
      <c r="T40" s="46"/>
      <c r="U40" s="46"/>
      <c r="V40" s="46"/>
    </row>
    <row r="41" spans="1:22" s="7" customFormat="1" ht="29.25" customHeight="1" x14ac:dyDescent="0.25">
      <c r="A41" s="21"/>
      <c r="B41" s="21"/>
      <c r="C41" s="21"/>
      <c r="D41" s="21"/>
      <c r="E41" s="105" t="s">
        <v>61</v>
      </c>
      <c r="F41" s="155" t="s">
        <v>62</v>
      </c>
      <c r="G41" s="105" t="s">
        <v>32</v>
      </c>
      <c r="H41" s="13" t="s">
        <v>35</v>
      </c>
      <c r="I41" s="22"/>
      <c r="J41" s="13">
        <v>100</v>
      </c>
      <c r="K41" s="96">
        <f>SUM(K42:K44)</f>
        <v>152372800</v>
      </c>
      <c r="L41" s="22"/>
      <c r="M41" s="22"/>
      <c r="N41" s="13">
        <v>100</v>
      </c>
      <c r="O41" s="96">
        <f>SUM(O42:O44)</f>
        <v>175228720</v>
      </c>
      <c r="P41" s="13" t="s">
        <v>257</v>
      </c>
      <c r="T41" s="76"/>
      <c r="U41" s="76"/>
      <c r="V41" s="76"/>
    </row>
    <row r="42" spans="1:22" s="4" customFormat="1" ht="44.25" customHeight="1" x14ac:dyDescent="0.25">
      <c r="A42" s="15"/>
      <c r="B42" s="15"/>
      <c r="C42" s="15"/>
      <c r="D42" s="15"/>
      <c r="E42" s="3" t="s">
        <v>63</v>
      </c>
      <c r="F42" s="39" t="s">
        <v>64</v>
      </c>
      <c r="G42" s="3" t="s">
        <v>65</v>
      </c>
      <c r="H42" s="5" t="s">
        <v>116</v>
      </c>
      <c r="I42" s="6" t="s">
        <v>117</v>
      </c>
      <c r="J42" s="6">
        <v>1</v>
      </c>
      <c r="K42" s="95">
        <v>4349000</v>
      </c>
      <c r="L42" s="5" t="s">
        <v>118</v>
      </c>
      <c r="M42" s="6"/>
      <c r="N42" s="6">
        <v>1</v>
      </c>
      <c r="O42" s="135">
        <v>5001350</v>
      </c>
      <c r="P42" s="6"/>
      <c r="T42" s="46"/>
      <c r="U42" s="46"/>
      <c r="V42" s="46"/>
    </row>
    <row r="43" spans="1:22" s="4" customFormat="1" ht="38.25" x14ac:dyDescent="0.25">
      <c r="A43" s="16"/>
      <c r="B43" s="16"/>
      <c r="C43" s="16"/>
      <c r="D43" s="16"/>
      <c r="E43" s="18" t="s">
        <v>66</v>
      </c>
      <c r="F43" s="158" t="s">
        <v>67</v>
      </c>
      <c r="G43" s="18" t="s">
        <v>68</v>
      </c>
      <c r="H43" s="100" t="s">
        <v>129</v>
      </c>
      <c r="I43" s="103" t="s">
        <v>117</v>
      </c>
      <c r="J43" s="103">
        <v>12</v>
      </c>
      <c r="K43" s="117">
        <v>124011900</v>
      </c>
      <c r="L43" s="100" t="s">
        <v>118</v>
      </c>
      <c r="M43" s="103"/>
      <c r="N43" s="103">
        <v>100</v>
      </c>
      <c r="O43" s="133">
        <v>142613685</v>
      </c>
      <c r="P43" s="103"/>
      <c r="T43" s="46"/>
      <c r="U43" s="46"/>
      <c r="V43" s="46"/>
    </row>
    <row r="44" spans="1:22" s="4" customFormat="1" ht="38.25" x14ac:dyDescent="0.25">
      <c r="A44" s="16"/>
      <c r="B44" s="16"/>
      <c r="C44" s="16"/>
      <c r="D44" s="16"/>
      <c r="E44" s="18" t="s">
        <v>333</v>
      </c>
      <c r="F44" s="158" t="s">
        <v>334</v>
      </c>
      <c r="G44" s="3" t="s">
        <v>335</v>
      </c>
      <c r="H44" s="5" t="s">
        <v>116</v>
      </c>
      <c r="I44" s="6" t="s">
        <v>117</v>
      </c>
      <c r="J44" s="6">
        <v>4</v>
      </c>
      <c r="K44" s="95">
        <v>24011900</v>
      </c>
      <c r="L44" s="5" t="s">
        <v>118</v>
      </c>
      <c r="M44" s="6"/>
      <c r="N44" s="6">
        <v>100</v>
      </c>
      <c r="O44" s="135">
        <v>27613685</v>
      </c>
      <c r="P44" s="6"/>
      <c r="T44" s="46"/>
      <c r="U44" s="46"/>
      <c r="V44" s="46"/>
    </row>
    <row r="45" spans="1:22" s="7" customFormat="1" ht="25.5" x14ac:dyDescent="0.25">
      <c r="A45" s="21"/>
      <c r="B45" s="21"/>
      <c r="C45" s="21"/>
      <c r="D45" s="21"/>
      <c r="E45" s="105" t="s">
        <v>69</v>
      </c>
      <c r="F45" s="155" t="s">
        <v>70</v>
      </c>
      <c r="G45" s="105" t="s">
        <v>33</v>
      </c>
      <c r="H45" s="13" t="s">
        <v>35</v>
      </c>
      <c r="I45" s="22"/>
      <c r="J45" s="13">
        <v>75</v>
      </c>
      <c r="K45" s="96">
        <f>SUM(K46:K53)</f>
        <v>538137593</v>
      </c>
      <c r="L45" s="22"/>
      <c r="M45" s="22"/>
      <c r="N45" s="13">
        <v>75</v>
      </c>
      <c r="O45" s="96">
        <f>SUM(O46:O53)</f>
        <v>618858243</v>
      </c>
      <c r="P45" s="13" t="s">
        <v>257</v>
      </c>
      <c r="T45" s="76"/>
      <c r="U45" s="76"/>
      <c r="V45" s="76"/>
    </row>
    <row r="46" spans="1:22" s="4" customFormat="1" ht="45" customHeight="1" x14ac:dyDescent="0.25">
      <c r="A46" s="16"/>
      <c r="B46" s="16"/>
      <c r="C46" s="16"/>
      <c r="D46" s="16"/>
      <c r="E46" s="3" t="s">
        <v>71</v>
      </c>
      <c r="F46" s="39" t="s">
        <v>72</v>
      </c>
      <c r="G46" s="3" t="s">
        <v>131</v>
      </c>
      <c r="H46" s="5" t="s">
        <v>129</v>
      </c>
      <c r="I46" s="6" t="s">
        <v>117</v>
      </c>
      <c r="J46" s="6">
        <v>12</v>
      </c>
      <c r="K46" s="95">
        <v>28161693</v>
      </c>
      <c r="L46" s="5" t="s">
        <v>118</v>
      </c>
      <c r="M46" s="6"/>
      <c r="N46" s="6">
        <v>12</v>
      </c>
      <c r="O46" s="135">
        <v>32385946</v>
      </c>
      <c r="P46" s="6"/>
      <c r="T46" s="46"/>
      <c r="U46" s="46"/>
      <c r="V46" s="46"/>
    </row>
    <row r="47" spans="1:22" s="4" customFormat="1" ht="38.25" x14ac:dyDescent="0.25">
      <c r="A47" s="16"/>
      <c r="B47" s="16"/>
      <c r="C47" s="16"/>
      <c r="D47" s="16"/>
      <c r="E47" s="18" t="s">
        <v>73</v>
      </c>
      <c r="F47" s="158" t="s">
        <v>74</v>
      </c>
      <c r="G47" s="18" t="s">
        <v>75</v>
      </c>
      <c r="H47" s="101" t="s">
        <v>129</v>
      </c>
      <c r="I47" s="104" t="s">
        <v>117</v>
      </c>
      <c r="J47" s="104">
        <v>12</v>
      </c>
      <c r="K47" s="118">
        <v>56608630</v>
      </c>
      <c r="L47" s="101" t="s">
        <v>118</v>
      </c>
      <c r="M47" s="104"/>
      <c r="N47" s="104">
        <v>12</v>
      </c>
      <c r="O47" s="133">
        <v>65099924</v>
      </c>
      <c r="P47" s="104"/>
      <c r="T47" s="46"/>
      <c r="U47" s="46"/>
      <c r="V47" s="46"/>
    </row>
    <row r="48" spans="1:22" s="4" customFormat="1" ht="38.25" x14ac:dyDescent="0.25">
      <c r="A48" s="16"/>
      <c r="B48" s="16"/>
      <c r="C48" s="16"/>
      <c r="D48" s="16"/>
      <c r="E48" s="3" t="s">
        <v>76</v>
      </c>
      <c r="F48" s="39" t="s">
        <v>77</v>
      </c>
      <c r="G48" s="3" t="s">
        <v>78</v>
      </c>
      <c r="H48" s="5" t="s">
        <v>129</v>
      </c>
      <c r="I48" s="6" t="s">
        <v>117</v>
      </c>
      <c r="J48" s="6">
        <v>12</v>
      </c>
      <c r="K48" s="95">
        <v>25439960</v>
      </c>
      <c r="L48" s="5" t="s">
        <v>118</v>
      </c>
      <c r="M48" s="6"/>
      <c r="N48" s="6">
        <v>12</v>
      </c>
      <c r="O48" s="132">
        <v>29255954</v>
      </c>
      <c r="P48" s="6"/>
      <c r="T48" s="46"/>
      <c r="U48" s="46"/>
      <c r="V48" s="46"/>
    </row>
    <row r="49" spans="1:22" s="4" customFormat="1" ht="38.25" x14ac:dyDescent="0.25">
      <c r="A49" s="16"/>
      <c r="B49" s="16"/>
      <c r="C49" s="16"/>
      <c r="D49" s="16"/>
      <c r="E49" s="3" t="s">
        <v>79</v>
      </c>
      <c r="F49" s="39" t="s">
        <v>80</v>
      </c>
      <c r="G49" s="3" t="s">
        <v>81</v>
      </c>
      <c r="H49" s="5" t="s">
        <v>129</v>
      </c>
      <c r="I49" s="6" t="s">
        <v>117</v>
      </c>
      <c r="J49" s="6">
        <v>12</v>
      </c>
      <c r="K49" s="95">
        <v>64360000</v>
      </c>
      <c r="L49" s="5" t="s">
        <v>118</v>
      </c>
      <c r="M49" s="6"/>
      <c r="N49" s="6">
        <v>12</v>
      </c>
      <c r="O49" s="132">
        <v>74014000</v>
      </c>
      <c r="P49" s="6"/>
      <c r="T49" s="46"/>
      <c r="U49" s="46"/>
      <c r="V49" s="46"/>
    </row>
    <row r="50" spans="1:22" s="4" customFormat="1" ht="38.25" x14ac:dyDescent="0.25">
      <c r="A50" s="16"/>
      <c r="B50" s="16"/>
      <c r="C50" s="16"/>
      <c r="D50" s="16"/>
      <c r="E50" s="3" t="s">
        <v>82</v>
      </c>
      <c r="F50" s="39" t="s">
        <v>83</v>
      </c>
      <c r="G50" s="3" t="s">
        <v>84</v>
      </c>
      <c r="H50" s="5" t="s">
        <v>129</v>
      </c>
      <c r="I50" s="6" t="s">
        <v>117</v>
      </c>
      <c r="J50" s="6">
        <v>12</v>
      </c>
      <c r="K50" s="95">
        <v>62757431</v>
      </c>
      <c r="L50" s="5" t="s">
        <v>118</v>
      </c>
      <c r="M50" s="6"/>
      <c r="N50" s="6">
        <v>12</v>
      </c>
      <c r="O50" s="132">
        <v>72171045</v>
      </c>
      <c r="P50" s="6"/>
      <c r="T50" s="46"/>
      <c r="U50" s="46"/>
      <c r="V50" s="46"/>
    </row>
    <row r="51" spans="1:22" s="4" customFormat="1" ht="38.25" x14ac:dyDescent="0.25">
      <c r="A51" s="16"/>
      <c r="B51" s="16"/>
      <c r="C51" s="16"/>
      <c r="D51" s="16"/>
      <c r="E51" s="3" t="s">
        <v>85</v>
      </c>
      <c r="F51" s="39" t="s">
        <v>86</v>
      </c>
      <c r="G51" s="3" t="s">
        <v>87</v>
      </c>
      <c r="H51" s="5" t="s">
        <v>132</v>
      </c>
      <c r="I51" s="6" t="s">
        <v>117</v>
      </c>
      <c r="J51" s="6">
        <v>4224</v>
      </c>
      <c r="K51" s="95">
        <v>26610479</v>
      </c>
      <c r="L51" s="5" t="s">
        <v>118</v>
      </c>
      <c r="M51" s="6"/>
      <c r="N51" s="6">
        <v>5280</v>
      </c>
      <c r="O51" s="132">
        <v>30602050</v>
      </c>
      <c r="P51" s="6"/>
      <c r="T51" s="46"/>
      <c r="U51" s="46"/>
      <c r="V51" s="46"/>
    </row>
    <row r="52" spans="1:22" s="4" customFormat="1" ht="38.25" x14ac:dyDescent="0.25">
      <c r="A52" s="16"/>
      <c r="B52" s="16"/>
      <c r="C52" s="16"/>
      <c r="D52" s="16"/>
      <c r="E52" s="3" t="s">
        <v>88</v>
      </c>
      <c r="F52" s="39" t="s">
        <v>89</v>
      </c>
      <c r="G52" s="3" t="s">
        <v>90</v>
      </c>
      <c r="H52" s="5" t="s">
        <v>129</v>
      </c>
      <c r="I52" s="6" t="s">
        <v>326</v>
      </c>
      <c r="J52" s="6">
        <v>12</v>
      </c>
      <c r="K52" s="95">
        <v>197500000</v>
      </c>
      <c r="L52" s="5" t="s">
        <v>118</v>
      </c>
      <c r="M52" s="6"/>
      <c r="N52" s="6">
        <v>12</v>
      </c>
      <c r="O52" s="132">
        <v>227125000</v>
      </c>
      <c r="P52" s="6"/>
      <c r="T52" s="46"/>
      <c r="U52" s="46"/>
      <c r="V52" s="46"/>
    </row>
    <row r="53" spans="1:22" s="4" customFormat="1" ht="27" customHeight="1" x14ac:dyDescent="0.25">
      <c r="A53" s="16"/>
      <c r="B53" s="16"/>
      <c r="C53" s="16"/>
      <c r="D53" s="16"/>
      <c r="E53" s="3" t="s">
        <v>330</v>
      </c>
      <c r="F53" s="39" t="s">
        <v>331</v>
      </c>
      <c r="G53" s="3" t="s">
        <v>336</v>
      </c>
      <c r="H53" s="5" t="s">
        <v>332</v>
      </c>
      <c r="I53" s="6" t="s">
        <v>117</v>
      </c>
      <c r="J53" s="6">
        <v>5</v>
      </c>
      <c r="K53" s="95">
        <v>76699400</v>
      </c>
      <c r="L53" s="5" t="s">
        <v>118</v>
      </c>
      <c r="M53" s="6"/>
      <c r="N53" s="6">
        <v>5</v>
      </c>
      <c r="O53" s="132">
        <v>88204324</v>
      </c>
      <c r="P53" s="6"/>
      <c r="T53" s="46"/>
      <c r="U53" s="46"/>
      <c r="V53" s="46"/>
    </row>
    <row r="54" spans="1:22" s="4" customFormat="1" ht="25.5" x14ac:dyDescent="0.25">
      <c r="A54" s="16"/>
      <c r="B54" s="16"/>
      <c r="C54" s="16"/>
      <c r="D54" s="16"/>
      <c r="E54" s="17"/>
      <c r="F54" s="156"/>
      <c r="G54" s="3" t="s">
        <v>337</v>
      </c>
      <c r="H54" s="5" t="s">
        <v>332</v>
      </c>
      <c r="I54" s="6" t="s">
        <v>117</v>
      </c>
      <c r="J54" s="6">
        <v>5</v>
      </c>
      <c r="K54" s="95"/>
      <c r="L54" s="5"/>
      <c r="M54" s="6"/>
      <c r="N54" s="6">
        <v>5</v>
      </c>
      <c r="O54" s="132"/>
      <c r="P54" s="6"/>
      <c r="T54" s="46"/>
      <c r="U54" s="46"/>
      <c r="V54" s="46"/>
    </row>
    <row r="55" spans="1:22" s="4" customFormat="1" ht="25.5" x14ac:dyDescent="0.25">
      <c r="A55" s="16"/>
      <c r="B55" s="16"/>
      <c r="C55" s="16"/>
      <c r="D55" s="16"/>
      <c r="E55" s="18"/>
      <c r="F55" s="158"/>
      <c r="G55" s="3" t="s">
        <v>338</v>
      </c>
      <c r="H55" s="5" t="s">
        <v>332</v>
      </c>
      <c r="I55" s="6" t="s">
        <v>117</v>
      </c>
      <c r="J55" s="6">
        <v>5</v>
      </c>
      <c r="K55" s="95"/>
      <c r="L55" s="5"/>
      <c r="M55" s="6"/>
      <c r="N55" s="6">
        <v>5</v>
      </c>
      <c r="O55" s="132"/>
      <c r="P55" s="6"/>
      <c r="T55" s="46"/>
      <c r="U55" s="46"/>
      <c r="V55" s="46"/>
    </row>
    <row r="56" spans="1:22" s="7" customFormat="1" ht="45" customHeight="1" x14ac:dyDescent="0.25">
      <c r="A56" s="21"/>
      <c r="B56" s="21"/>
      <c r="C56" s="21"/>
      <c r="D56" s="21"/>
      <c r="E56" s="105" t="s">
        <v>91</v>
      </c>
      <c r="F56" s="37" t="s">
        <v>92</v>
      </c>
      <c r="G56" s="105" t="s">
        <v>31</v>
      </c>
      <c r="H56" s="13" t="s">
        <v>35</v>
      </c>
      <c r="I56" s="22"/>
      <c r="J56" s="13">
        <v>85</v>
      </c>
      <c r="K56" s="96">
        <f>SUM(K57:K60)</f>
        <v>2287042024</v>
      </c>
      <c r="L56" s="22"/>
      <c r="M56" s="22"/>
      <c r="N56" s="13">
        <v>85</v>
      </c>
      <c r="O56" s="96">
        <f>SUM(O57:O60)</f>
        <v>2477478170</v>
      </c>
      <c r="P56" s="13" t="s">
        <v>257</v>
      </c>
      <c r="T56" s="76"/>
      <c r="U56" s="76"/>
      <c r="V56" s="76"/>
    </row>
    <row r="57" spans="1:22" s="4" customFormat="1" ht="44.25" customHeight="1" x14ac:dyDescent="0.25">
      <c r="A57" s="16"/>
      <c r="B57" s="16"/>
      <c r="C57" s="16"/>
      <c r="D57" s="16"/>
      <c r="E57" s="3" t="s">
        <v>93</v>
      </c>
      <c r="F57" s="39" t="s">
        <v>94</v>
      </c>
      <c r="G57" s="3" t="s">
        <v>133</v>
      </c>
      <c r="H57" s="5" t="s">
        <v>134</v>
      </c>
      <c r="I57" s="6" t="s">
        <v>117</v>
      </c>
      <c r="J57" s="6">
        <v>1</v>
      </c>
      <c r="K57" s="95">
        <v>373101200</v>
      </c>
      <c r="L57" s="5" t="s">
        <v>118</v>
      </c>
      <c r="M57" s="6"/>
      <c r="N57" s="6">
        <v>1</v>
      </c>
      <c r="O57" s="132">
        <v>429066380</v>
      </c>
      <c r="P57" s="6"/>
      <c r="T57" s="46"/>
      <c r="U57" s="46"/>
      <c r="V57" s="46"/>
    </row>
    <row r="58" spans="1:22" s="4" customFormat="1" ht="20.25" customHeight="1" x14ac:dyDescent="0.25">
      <c r="A58" s="16"/>
      <c r="B58" s="16"/>
      <c r="C58" s="16"/>
      <c r="D58" s="16"/>
      <c r="E58" s="231" t="s">
        <v>135</v>
      </c>
      <c r="F58" s="208" t="s">
        <v>136</v>
      </c>
      <c r="G58" s="3" t="s">
        <v>251</v>
      </c>
      <c r="H58" s="5" t="s">
        <v>134</v>
      </c>
      <c r="I58" s="211" t="s">
        <v>117</v>
      </c>
      <c r="J58" s="6">
        <v>1</v>
      </c>
      <c r="K58" s="233">
        <v>450801000</v>
      </c>
      <c r="L58" s="217" t="s">
        <v>118</v>
      </c>
      <c r="M58" s="102"/>
      <c r="N58" s="6">
        <v>1</v>
      </c>
      <c r="O58" s="235">
        <v>250801000</v>
      </c>
      <c r="P58" s="102"/>
      <c r="T58" s="46"/>
      <c r="U58" s="46"/>
      <c r="V58" s="46"/>
    </row>
    <row r="59" spans="1:22" s="4" customFormat="1" ht="20.25" customHeight="1" x14ac:dyDescent="0.25">
      <c r="A59" s="15"/>
      <c r="B59" s="15"/>
      <c r="C59" s="15"/>
      <c r="D59" s="15"/>
      <c r="E59" s="232"/>
      <c r="F59" s="210"/>
      <c r="G59" s="3" t="s">
        <v>250</v>
      </c>
      <c r="H59" s="5" t="s">
        <v>134</v>
      </c>
      <c r="I59" s="213"/>
      <c r="J59" s="6">
        <v>30</v>
      </c>
      <c r="K59" s="234"/>
      <c r="L59" s="219"/>
      <c r="M59" s="104"/>
      <c r="N59" s="6">
        <v>30</v>
      </c>
      <c r="O59" s="236"/>
      <c r="P59" s="104"/>
      <c r="T59" s="46"/>
      <c r="U59" s="46"/>
      <c r="V59" s="46"/>
    </row>
    <row r="60" spans="1:22" s="4" customFormat="1" ht="39.75" customHeight="1" x14ac:dyDescent="0.25">
      <c r="A60" s="16"/>
      <c r="B60" s="16"/>
      <c r="C60" s="16"/>
      <c r="D60" s="16"/>
      <c r="E60" s="18" t="s">
        <v>137</v>
      </c>
      <c r="F60" s="158" t="s">
        <v>138</v>
      </c>
      <c r="G60" s="18" t="s">
        <v>327</v>
      </c>
      <c r="H60" s="101" t="s">
        <v>139</v>
      </c>
      <c r="I60" s="104" t="s">
        <v>117</v>
      </c>
      <c r="J60" s="104">
        <v>1</v>
      </c>
      <c r="K60" s="118">
        <v>1463139824</v>
      </c>
      <c r="L60" s="101" t="s">
        <v>118</v>
      </c>
      <c r="M60" s="104"/>
      <c r="N60" s="104">
        <v>1</v>
      </c>
      <c r="O60" s="133">
        <v>1797610790</v>
      </c>
      <c r="P60" s="104"/>
      <c r="T60" s="46"/>
      <c r="U60" s="46"/>
      <c r="V60" s="46"/>
    </row>
    <row r="61" spans="1:22" s="7" customFormat="1" ht="29.25" customHeight="1" x14ac:dyDescent="0.25">
      <c r="A61" s="21"/>
      <c r="B61" s="21"/>
      <c r="C61" s="21"/>
      <c r="D61" s="21"/>
      <c r="E61" s="105" t="s">
        <v>95</v>
      </c>
      <c r="F61" s="155" t="s">
        <v>96</v>
      </c>
      <c r="G61" s="105" t="s">
        <v>33</v>
      </c>
      <c r="H61" s="13" t="s">
        <v>35</v>
      </c>
      <c r="I61" s="22"/>
      <c r="J61" s="13">
        <v>85</v>
      </c>
      <c r="K61" s="96">
        <f>SUM(K62:K64)</f>
        <v>851439824</v>
      </c>
      <c r="L61" s="22"/>
      <c r="M61" s="22"/>
      <c r="N61" s="13">
        <v>85</v>
      </c>
      <c r="O61" s="96">
        <f>SUM(O62:O64)</f>
        <v>1194684824</v>
      </c>
      <c r="P61" s="13" t="s">
        <v>257</v>
      </c>
      <c r="T61" s="76"/>
      <c r="U61" s="76"/>
      <c r="V61" s="76"/>
    </row>
    <row r="62" spans="1:22" s="4" customFormat="1" ht="38.25" x14ac:dyDescent="0.25">
      <c r="A62" s="16"/>
      <c r="B62" s="16"/>
      <c r="C62" s="16"/>
      <c r="D62" s="16"/>
      <c r="E62" s="3" t="s">
        <v>97</v>
      </c>
      <c r="F62" s="39" t="s">
        <v>98</v>
      </c>
      <c r="G62" s="3" t="s">
        <v>99</v>
      </c>
      <c r="H62" s="5" t="s">
        <v>140</v>
      </c>
      <c r="I62" s="6" t="s">
        <v>117</v>
      </c>
      <c r="J62" s="6">
        <v>1700</v>
      </c>
      <c r="K62" s="95">
        <v>9300000</v>
      </c>
      <c r="L62" s="5" t="s">
        <v>118</v>
      </c>
      <c r="M62" s="6"/>
      <c r="N62" s="6">
        <v>1800</v>
      </c>
      <c r="O62" s="135">
        <v>10695000</v>
      </c>
      <c r="P62" s="6"/>
      <c r="T62" s="46"/>
      <c r="U62" s="76"/>
      <c r="V62" s="76"/>
    </row>
    <row r="63" spans="1:22" s="4" customFormat="1" ht="38.25" x14ac:dyDescent="0.25">
      <c r="A63" s="16"/>
      <c r="B63" s="16"/>
      <c r="C63" s="16"/>
      <c r="D63" s="16"/>
      <c r="E63" s="18" t="s">
        <v>100</v>
      </c>
      <c r="F63" s="158" t="s">
        <v>101</v>
      </c>
      <c r="G63" s="18" t="s">
        <v>102</v>
      </c>
      <c r="H63" s="101" t="s">
        <v>129</v>
      </c>
      <c r="I63" s="104" t="s">
        <v>117</v>
      </c>
      <c r="J63" s="104">
        <v>12</v>
      </c>
      <c r="K63" s="118">
        <v>279000000</v>
      </c>
      <c r="L63" s="101" t="s">
        <v>118</v>
      </c>
      <c r="M63" s="104"/>
      <c r="N63" s="104">
        <v>12</v>
      </c>
      <c r="O63" s="133">
        <v>320850000</v>
      </c>
      <c r="P63" s="104"/>
      <c r="T63" s="46"/>
      <c r="U63" s="76"/>
      <c r="V63" s="76"/>
    </row>
    <row r="64" spans="1:22" s="4" customFormat="1" ht="30" customHeight="1" x14ac:dyDescent="0.25">
      <c r="A64" s="16"/>
      <c r="B64" s="16"/>
      <c r="C64" s="16"/>
      <c r="D64" s="16"/>
      <c r="E64" s="17" t="s">
        <v>103</v>
      </c>
      <c r="F64" s="156" t="s">
        <v>104</v>
      </c>
      <c r="G64" s="3" t="s">
        <v>141</v>
      </c>
      <c r="H64" s="5" t="s">
        <v>129</v>
      </c>
      <c r="I64" s="102" t="s">
        <v>117</v>
      </c>
      <c r="J64" s="6">
        <v>12</v>
      </c>
      <c r="K64" s="116">
        <v>563139824</v>
      </c>
      <c r="L64" s="217" t="s">
        <v>118</v>
      </c>
      <c r="M64" s="102"/>
      <c r="N64" s="6">
        <v>12</v>
      </c>
      <c r="O64" s="132">
        <v>863139824</v>
      </c>
      <c r="P64" s="102"/>
      <c r="T64" s="46"/>
      <c r="U64" s="46"/>
      <c r="V64" s="46"/>
    </row>
    <row r="65" spans="1:22" s="4" customFormat="1" x14ac:dyDescent="0.25">
      <c r="A65" s="16"/>
      <c r="B65" s="16"/>
      <c r="C65" s="16"/>
      <c r="D65" s="16"/>
      <c r="E65" s="19"/>
      <c r="F65" s="157"/>
      <c r="G65" s="3" t="s">
        <v>328</v>
      </c>
      <c r="H65" s="5" t="s">
        <v>142</v>
      </c>
      <c r="I65" s="103"/>
      <c r="J65" s="6">
        <v>1</v>
      </c>
      <c r="K65" s="117"/>
      <c r="L65" s="218"/>
      <c r="M65" s="103"/>
      <c r="N65" s="6">
        <v>1</v>
      </c>
      <c r="O65" s="133"/>
      <c r="P65" s="103"/>
      <c r="T65" s="46"/>
      <c r="U65" s="46"/>
      <c r="V65" s="46"/>
    </row>
    <row r="66" spans="1:22" s="4" customFormat="1" x14ac:dyDescent="0.25">
      <c r="A66" s="16"/>
      <c r="B66" s="16"/>
      <c r="C66" s="16"/>
      <c r="D66" s="16"/>
      <c r="E66" s="19"/>
      <c r="F66" s="157"/>
      <c r="G66" s="3" t="s">
        <v>143</v>
      </c>
      <c r="H66" s="5" t="s">
        <v>144</v>
      </c>
      <c r="I66" s="103"/>
      <c r="J66" s="6">
        <v>3</v>
      </c>
      <c r="K66" s="117"/>
      <c r="L66" s="218"/>
      <c r="M66" s="103"/>
      <c r="N66" s="6">
        <v>3</v>
      </c>
      <c r="O66" s="133"/>
      <c r="P66" s="103"/>
      <c r="T66" s="46"/>
      <c r="U66" s="46"/>
      <c r="V66" s="46"/>
    </row>
    <row r="67" spans="1:22" s="4" customFormat="1" ht="25.5" x14ac:dyDescent="0.25">
      <c r="A67" s="16"/>
      <c r="B67" s="16"/>
      <c r="C67" s="16"/>
      <c r="D67" s="16"/>
      <c r="E67" s="18"/>
      <c r="F67" s="158"/>
      <c r="G67" s="3" t="s">
        <v>145</v>
      </c>
      <c r="H67" s="5" t="s">
        <v>129</v>
      </c>
      <c r="I67" s="104"/>
      <c r="J67" s="6">
        <v>12</v>
      </c>
      <c r="K67" s="118"/>
      <c r="L67" s="219"/>
      <c r="M67" s="104"/>
      <c r="N67" s="6">
        <v>12</v>
      </c>
      <c r="O67" s="134"/>
      <c r="P67" s="104"/>
      <c r="T67" s="46"/>
      <c r="U67" s="46"/>
      <c r="V67" s="46"/>
    </row>
    <row r="68" spans="1:22" s="7" customFormat="1" ht="42.75" customHeight="1" x14ac:dyDescent="0.25">
      <c r="A68" s="21"/>
      <c r="B68" s="21"/>
      <c r="C68" s="21"/>
      <c r="D68" s="21"/>
      <c r="E68" s="105" t="s">
        <v>105</v>
      </c>
      <c r="F68" s="155" t="s">
        <v>106</v>
      </c>
      <c r="G68" s="105" t="s">
        <v>31</v>
      </c>
      <c r="H68" s="13" t="s">
        <v>35</v>
      </c>
      <c r="I68" s="22"/>
      <c r="J68" s="13">
        <v>85</v>
      </c>
      <c r="K68" s="96">
        <f>SUM(K69:K72)</f>
        <v>790175045</v>
      </c>
      <c r="L68" s="22"/>
      <c r="M68" s="22"/>
      <c r="N68" s="13">
        <v>85</v>
      </c>
      <c r="O68" s="96">
        <f>SUM(O69:O72)</f>
        <v>908701301</v>
      </c>
      <c r="P68" s="13" t="s">
        <v>257</v>
      </c>
      <c r="T68" s="76"/>
      <c r="U68" s="76"/>
      <c r="V68" s="76"/>
    </row>
    <row r="69" spans="1:22" s="4" customFormat="1" ht="57.75" customHeight="1" x14ac:dyDescent="0.25">
      <c r="A69" s="16"/>
      <c r="B69" s="16"/>
      <c r="C69" s="16"/>
      <c r="D69" s="16"/>
      <c r="E69" s="3" t="s">
        <v>107</v>
      </c>
      <c r="F69" s="39" t="s">
        <v>108</v>
      </c>
      <c r="G69" s="3" t="s">
        <v>146</v>
      </c>
      <c r="H69" s="5" t="s">
        <v>134</v>
      </c>
      <c r="I69" s="6" t="s">
        <v>117</v>
      </c>
      <c r="J69" s="5">
        <v>8</v>
      </c>
      <c r="K69" s="95">
        <v>303645680</v>
      </c>
      <c r="L69" s="5" t="s">
        <v>118</v>
      </c>
      <c r="M69" s="6"/>
      <c r="N69" s="5">
        <v>8</v>
      </c>
      <c r="O69" s="132">
        <v>349192532</v>
      </c>
      <c r="P69" s="6"/>
      <c r="T69" s="46"/>
      <c r="U69" s="46"/>
      <c r="V69" s="46"/>
    </row>
    <row r="70" spans="1:22" s="4" customFormat="1" ht="54" customHeight="1" x14ac:dyDescent="0.25">
      <c r="A70" s="16"/>
      <c r="B70" s="16"/>
      <c r="C70" s="16"/>
      <c r="D70" s="16"/>
      <c r="E70" s="3" t="s">
        <v>109</v>
      </c>
      <c r="F70" s="39" t="s">
        <v>110</v>
      </c>
      <c r="G70" s="3" t="s">
        <v>147</v>
      </c>
      <c r="H70" s="5" t="s">
        <v>134</v>
      </c>
      <c r="I70" s="6" t="s">
        <v>117</v>
      </c>
      <c r="J70" s="6">
        <v>6</v>
      </c>
      <c r="K70" s="95">
        <v>344139365</v>
      </c>
      <c r="L70" s="5" t="s">
        <v>118</v>
      </c>
      <c r="M70" s="6"/>
      <c r="N70" s="6">
        <v>6</v>
      </c>
      <c r="O70" s="132">
        <v>395760269</v>
      </c>
      <c r="P70" s="6"/>
      <c r="T70" s="46"/>
      <c r="U70" s="46"/>
      <c r="V70" s="46"/>
    </row>
    <row r="71" spans="1:22" s="4" customFormat="1" ht="43.5" customHeight="1" x14ac:dyDescent="0.25">
      <c r="A71" s="16"/>
      <c r="B71" s="16"/>
      <c r="C71" s="16"/>
      <c r="D71" s="16"/>
      <c r="E71" s="3" t="s">
        <v>111</v>
      </c>
      <c r="F71" s="39" t="s">
        <v>112</v>
      </c>
      <c r="G71" s="3" t="s">
        <v>329</v>
      </c>
      <c r="H71" s="5" t="s">
        <v>134</v>
      </c>
      <c r="I71" s="6" t="s">
        <v>117</v>
      </c>
      <c r="J71" s="6">
        <v>40</v>
      </c>
      <c r="K71" s="95">
        <v>44890000</v>
      </c>
      <c r="L71" s="5" t="s">
        <v>118</v>
      </c>
      <c r="M71" s="6"/>
      <c r="N71" s="6">
        <v>85</v>
      </c>
      <c r="O71" s="132">
        <v>51623500</v>
      </c>
      <c r="P71" s="6"/>
      <c r="T71" s="46"/>
      <c r="U71" s="46"/>
      <c r="V71" s="46"/>
    </row>
    <row r="72" spans="1:22" s="4" customFormat="1" ht="38.25" x14ac:dyDescent="0.25">
      <c r="A72" s="15"/>
      <c r="B72" s="15"/>
      <c r="C72" s="15"/>
      <c r="D72" s="15"/>
      <c r="E72" s="3" t="s">
        <v>148</v>
      </c>
      <c r="F72" s="39" t="s">
        <v>149</v>
      </c>
      <c r="G72" s="3" t="s">
        <v>151</v>
      </c>
      <c r="H72" s="5" t="s">
        <v>150</v>
      </c>
      <c r="I72" s="6" t="s">
        <v>117</v>
      </c>
      <c r="J72" s="6">
        <v>1</v>
      </c>
      <c r="K72" s="95">
        <v>97500000</v>
      </c>
      <c r="L72" s="5" t="s">
        <v>118</v>
      </c>
      <c r="M72" s="6"/>
      <c r="N72" s="6">
        <v>1</v>
      </c>
      <c r="O72" s="132">
        <v>112125000</v>
      </c>
      <c r="P72" s="6"/>
      <c r="T72" s="46"/>
      <c r="U72" s="46"/>
      <c r="V72" s="46"/>
    </row>
    <row r="73" spans="1:22" s="7" customFormat="1" ht="54" customHeight="1" x14ac:dyDescent="0.25">
      <c r="A73" s="23" t="s">
        <v>23</v>
      </c>
      <c r="B73" s="202" t="s">
        <v>316</v>
      </c>
      <c r="C73" s="202"/>
      <c r="D73" s="145" t="s">
        <v>317</v>
      </c>
      <c r="E73" s="141"/>
      <c r="F73" s="141"/>
      <c r="G73" s="141"/>
      <c r="H73" s="9"/>
      <c r="I73" s="141"/>
      <c r="J73" s="145"/>
      <c r="K73" s="239">
        <f>K75</f>
        <v>4626301400</v>
      </c>
      <c r="L73" s="141"/>
      <c r="M73" s="141"/>
      <c r="N73" s="145"/>
      <c r="O73" s="239">
        <f>O75</f>
        <v>3201268775</v>
      </c>
      <c r="P73" s="193" t="s">
        <v>257</v>
      </c>
      <c r="T73" s="76"/>
      <c r="U73" s="76"/>
      <c r="V73" s="76"/>
    </row>
    <row r="74" spans="1:22" s="7" customFormat="1" ht="47.25" customHeight="1" x14ac:dyDescent="0.25">
      <c r="A74" s="149"/>
      <c r="B74" s="8"/>
      <c r="C74" s="145" t="s">
        <v>318</v>
      </c>
      <c r="D74" s="145" t="s">
        <v>319</v>
      </c>
      <c r="E74" s="141"/>
      <c r="F74" s="141"/>
      <c r="G74" s="141"/>
      <c r="H74" s="9"/>
      <c r="I74" s="141"/>
      <c r="J74" s="145"/>
      <c r="K74" s="240"/>
      <c r="L74" s="141"/>
      <c r="M74" s="141"/>
      <c r="N74" s="145"/>
      <c r="O74" s="240"/>
      <c r="P74" s="227"/>
      <c r="T74" s="76"/>
      <c r="U74" s="76"/>
      <c r="V74" s="76"/>
    </row>
    <row r="75" spans="1:22" s="28" customFormat="1" ht="25.5" customHeight="1" x14ac:dyDescent="0.25">
      <c r="A75" s="15"/>
      <c r="B75" s="15"/>
      <c r="C75" s="15"/>
      <c r="D75" s="15"/>
      <c r="E75" s="88" t="s">
        <v>152</v>
      </c>
      <c r="F75" s="86" t="s">
        <v>153</v>
      </c>
      <c r="G75" s="88" t="s">
        <v>154</v>
      </c>
      <c r="H75" s="93" t="s">
        <v>35</v>
      </c>
      <c r="I75" s="49"/>
      <c r="J75" s="148">
        <v>8.67</v>
      </c>
      <c r="K75" s="126">
        <f>K78+K92</f>
        <v>4626301400</v>
      </c>
      <c r="L75" s="49"/>
      <c r="M75" s="90"/>
      <c r="N75" s="148">
        <v>8.67</v>
      </c>
      <c r="O75" s="126">
        <f>O78+O92</f>
        <v>3201268775</v>
      </c>
      <c r="P75" s="48" t="s">
        <v>257</v>
      </c>
      <c r="T75" s="77"/>
      <c r="U75" s="77"/>
      <c r="V75" s="77"/>
    </row>
    <row r="76" spans="1:22" s="29" customFormat="1" ht="30.75" customHeight="1" x14ac:dyDescent="0.25">
      <c r="A76" s="16"/>
      <c r="B76" s="16"/>
      <c r="C76" s="16"/>
      <c r="D76" s="16"/>
      <c r="E76" s="87"/>
      <c r="F76" s="85"/>
      <c r="G76" s="88" t="s">
        <v>155</v>
      </c>
      <c r="H76" s="93" t="s">
        <v>35</v>
      </c>
      <c r="I76" s="49"/>
      <c r="J76" s="94">
        <v>6.05</v>
      </c>
      <c r="K76" s="125"/>
      <c r="L76" s="49"/>
      <c r="M76" s="89"/>
      <c r="N76" s="94">
        <v>6.05</v>
      </c>
      <c r="O76" s="136"/>
      <c r="P76" s="92"/>
      <c r="T76" s="78"/>
      <c r="U76" s="78"/>
      <c r="V76" s="78"/>
    </row>
    <row r="77" spans="1:22" s="29" customFormat="1" ht="30.75" customHeight="1" x14ac:dyDescent="0.25">
      <c r="A77" s="16"/>
      <c r="B77" s="16"/>
      <c r="C77" s="16"/>
      <c r="D77" s="16"/>
      <c r="E77" s="88"/>
      <c r="F77" s="86"/>
      <c r="G77" s="27" t="s">
        <v>156</v>
      </c>
      <c r="H77" s="41" t="s">
        <v>35</v>
      </c>
      <c r="I77" s="99"/>
      <c r="J77" s="43">
        <v>95</v>
      </c>
      <c r="K77" s="126"/>
      <c r="L77" s="99"/>
      <c r="M77" s="90"/>
      <c r="N77" s="43">
        <v>95</v>
      </c>
      <c r="O77" s="137"/>
      <c r="P77" s="48"/>
      <c r="T77" s="78"/>
      <c r="U77" s="78"/>
      <c r="V77" s="78"/>
    </row>
    <row r="78" spans="1:22" s="7" customFormat="1" ht="45.75" customHeight="1" x14ac:dyDescent="0.25">
      <c r="A78" s="21"/>
      <c r="B78" s="21"/>
      <c r="C78" s="21"/>
      <c r="D78" s="21"/>
      <c r="E78" s="48" t="s">
        <v>157</v>
      </c>
      <c r="F78" s="48" t="s">
        <v>193</v>
      </c>
      <c r="G78" s="48" t="s">
        <v>160</v>
      </c>
      <c r="H78" s="79" t="s">
        <v>35</v>
      </c>
      <c r="I78" s="49"/>
      <c r="J78" s="43">
        <v>6.05</v>
      </c>
      <c r="K78" s="124">
        <f>SUM(K79:K91)</f>
        <v>3107031400</v>
      </c>
      <c r="L78" s="49"/>
      <c r="M78" s="50"/>
      <c r="N78" s="50"/>
      <c r="O78" s="130">
        <f>SUM(O79:O91)</f>
        <v>2070531400</v>
      </c>
      <c r="P78" s="115" t="s">
        <v>257</v>
      </c>
      <c r="T78" s="76"/>
      <c r="U78" s="76"/>
      <c r="V78" s="76"/>
    </row>
    <row r="79" spans="1:22" s="4" customFormat="1" ht="55.5" customHeight="1" x14ac:dyDescent="0.25">
      <c r="A79" s="16"/>
      <c r="B79" s="16"/>
      <c r="C79" s="16"/>
      <c r="D79" s="16"/>
      <c r="E79" s="3" t="s">
        <v>364</v>
      </c>
      <c r="F79" s="10" t="s">
        <v>365</v>
      </c>
      <c r="G79" s="3" t="s">
        <v>366</v>
      </c>
      <c r="H79" s="5" t="s">
        <v>150</v>
      </c>
      <c r="I79" s="6" t="s">
        <v>117</v>
      </c>
      <c r="J79" s="5">
        <v>20000</v>
      </c>
      <c r="K79" s="95">
        <v>620000000</v>
      </c>
      <c r="L79" s="5" t="s">
        <v>118</v>
      </c>
      <c r="M79" s="6"/>
      <c r="N79" s="5">
        <v>20000</v>
      </c>
      <c r="O79" s="132">
        <v>483000000</v>
      </c>
      <c r="P79" s="6"/>
      <c r="T79" s="46"/>
      <c r="U79" s="46"/>
      <c r="V79" s="46"/>
    </row>
    <row r="80" spans="1:22" s="4" customFormat="1" ht="41.25" customHeight="1" x14ac:dyDescent="0.25">
      <c r="A80" s="16"/>
      <c r="B80" s="16"/>
      <c r="C80" s="16"/>
      <c r="D80" s="16"/>
      <c r="E80" s="3" t="s">
        <v>161</v>
      </c>
      <c r="F80" s="10" t="s">
        <v>159</v>
      </c>
      <c r="G80" s="3" t="s">
        <v>339</v>
      </c>
      <c r="H80" s="5" t="s">
        <v>340</v>
      </c>
      <c r="I80" s="6" t="s">
        <v>117</v>
      </c>
      <c r="J80" s="5">
        <v>20000</v>
      </c>
      <c r="K80" s="95">
        <v>525000000</v>
      </c>
      <c r="L80" s="5" t="s">
        <v>118</v>
      </c>
      <c r="M80" s="6"/>
      <c r="N80" s="5">
        <v>20000</v>
      </c>
      <c r="O80" s="132">
        <v>488750000</v>
      </c>
      <c r="P80" s="6"/>
      <c r="T80" s="46"/>
      <c r="U80" s="46"/>
      <c r="V80" s="46"/>
    </row>
    <row r="81" spans="1:22" s="4" customFormat="1" ht="42.75" customHeight="1" x14ac:dyDescent="0.25">
      <c r="A81" s="16"/>
      <c r="B81" s="16"/>
      <c r="C81" s="16"/>
      <c r="D81" s="16"/>
      <c r="E81" s="17"/>
      <c r="F81" s="108"/>
      <c r="G81" s="3" t="s">
        <v>367</v>
      </c>
      <c r="H81" s="5" t="s">
        <v>167</v>
      </c>
      <c r="I81" s="6"/>
      <c r="J81" s="160"/>
      <c r="K81" s="154"/>
      <c r="L81" s="161"/>
      <c r="M81" s="102"/>
      <c r="N81" s="5"/>
      <c r="O81" s="106"/>
      <c r="P81" s="102"/>
      <c r="T81" s="46"/>
      <c r="U81" s="46"/>
      <c r="V81" s="46"/>
    </row>
    <row r="82" spans="1:22" s="4" customFormat="1" ht="42.75" customHeight="1" x14ac:dyDescent="0.25">
      <c r="A82" s="16"/>
      <c r="B82" s="16"/>
      <c r="C82" s="16"/>
      <c r="D82" s="16"/>
      <c r="E82" s="17"/>
      <c r="F82" s="127"/>
      <c r="G82" s="3" t="s">
        <v>368</v>
      </c>
      <c r="H82" s="5" t="s">
        <v>340</v>
      </c>
      <c r="I82" s="6" t="s">
        <v>117</v>
      </c>
      <c r="J82" s="160">
        <v>20000</v>
      </c>
      <c r="K82" s="154">
        <v>200000000</v>
      </c>
      <c r="L82" s="160" t="s">
        <v>369</v>
      </c>
      <c r="M82" s="128"/>
      <c r="N82" s="5"/>
      <c r="O82" s="129"/>
      <c r="P82" s="128"/>
      <c r="R82" s="119"/>
      <c r="S82" s="119"/>
      <c r="T82" s="119"/>
      <c r="U82" s="46"/>
      <c r="V82" s="46"/>
    </row>
    <row r="83" spans="1:22" s="4" customFormat="1" ht="42.75" customHeight="1" x14ac:dyDescent="0.25">
      <c r="A83" s="16"/>
      <c r="B83" s="16"/>
      <c r="C83" s="16"/>
      <c r="D83" s="16"/>
      <c r="E83" s="17"/>
      <c r="F83" s="127"/>
      <c r="G83" s="3" t="s">
        <v>370</v>
      </c>
      <c r="H83" s="5" t="s">
        <v>134</v>
      </c>
      <c r="I83" s="6" t="s">
        <v>117</v>
      </c>
      <c r="J83" s="160">
        <v>150</v>
      </c>
      <c r="K83" s="154">
        <v>300000000</v>
      </c>
      <c r="L83" s="160" t="s">
        <v>369</v>
      </c>
      <c r="M83" s="128"/>
      <c r="N83" s="5"/>
      <c r="O83" s="129"/>
      <c r="P83" s="128"/>
      <c r="R83" s="119"/>
      <c r="S83" s="119"/>
      <c r="T83" s="119"/>
      <c r="U83" s="46"/>
      <c r="V83" s="46"/>
    </row>
    <row r="84" spans="1:22" s="4" customFormat="1" ht="42.75" customHeight="1" x14ac:dyDescent="0.25">
      <c r="A84" s="16"/>
      <c r="B84" s="16"/>
      <c r="C84" s="16"/>
      <c r="D84" s="16"/>
      <c r="E84" s="17"/>
      <c r="F84" s="108"/>
      <c r="G84" s="3" t="s">
        <v>371</v>
      </c>
      <c r="H84" s="5">
        <v>10</v>
      </c>
      <c r="I84" s="6" t="s">
        <v>117</v>
      </c>
      <c r="J84" s="160">
        <v>150</v>
      </c>
      <c r="K84" s="154">
        <v>500000000</v>
      </c>
      <c r="L84" s="160" t="s">
        <v>369</v>
      </c>
      <c r="M84" s="102"/>
      <c r="N84" s="5"/>
      <c r="O84" s="106"/>
      <c r="P84" s="102"/>
      <c r="R84" s="119"/>
      <c r="S84" s="119"/>
      <c r="T84" s="119"/>
      <c r="U84" s="46"/>
      <c r="V84" s="46"/>
    </row>
    <row r="85" spans="1:22" s="4" customFormat="1" ht="30.75" customHeight="1" x14ac:dyDescent="0.25">
      <c r="A85" s="16"/>
      <c r="B85" s="16"/>
      <c r="C85" s="16"/>
      <c r="D85" s="16"/>
      <c r="E85" s="17" t="s">
        <v>162</v>
      </c>
      <c r="F85" s="228" t="s">
        <v>168</v>
      </c>
      <c r="G85" s="3" t="s">
        <v>165</v>
      </c>
      <c r="H85" s="5" t="s">
        <v>167</v>
      </c>
      <c r="I85" s="6" t="s">
        <v>117</v>
      </c>
      <c r="J85" s="6">
        <v>15</v>
      </c>
      <c r="K85" s="214">
        <v>495336400</v>
      </c>
      <c r="L85" s="217" t="s">
        <v>118</v>
      </c>
      <c r="M85" s="211"/>
      <c r="N85" s="6">
        <v>15</v>
      </c>
      <c r="O85" s="220">
        <v>525336400</v>
      </c>
      <c r="P85" s="211"/>
      <c r="T85" s="46"/>
      <c r="U85" s="46"/>
      <c r="V85" s="46"/>
    </row>
    <row r="86" spans="1:22" s="4" customFormat="1" ht="28.5" customHeight="1" x14ac:dyDescent="0.25">
      <c r="A86" s="16"/>
      <c r="B86" s="16"/>
      <c r="C86" s="16"/>
      <c r="D86" s="16"/>
      <c r="E86" s="19"/>
      <c r="F86" s="229"/>
      <c r="G86" s="3" t="s">
        <v>166</v>
      </c>
      <c r="H86" s="5" t="s">
        <v>167</v>
      </c>
      <c r="I86" s="6" t="s">
        <v>117</v>
      </c>
      <c r="J86" s="6">
        <v>5</v>
      </c>
      <c r="K86" s="215"/>
      <c r="L86" s="218"/>
      <c r="M86" s="212"/>
      <c r="N86" s="6">
        <v>5</v>
      </c>
      <c r="O86" s="221"/>
      <c r="P86" s="212"/>
      <c r="T86" s="46"/>
      <c r="U86" s="46"/>
      <c r="V86" s="46"/>
    </row>
    <row r="87" spans="1:22" s="4" customFormat="1" ht="21.75" customHeight="1" x14ac:dyDescent="0.25">
      <c r="A87" s="16"/>
      <c r="B87" s="16"/>
      <c r="C87" s="16"/>
      <c r="D87" s="16"/>
      <c r="E87" s="18"/>
      <c r="F87" s="230"/>
      <c r="G87" s="3" t="s">
        <v>252</v>
      </c>
      <c r="H87" s="5" t="s">
        <v>167</v>
      </c>
      <c r="I87" s="6" t="s">
        <v>117</v>
      </c>
      <c r="J87" s="6">
        <v>10</v>
      </c>
      <c r="K87" s="216"/>
      <c r="L87" s="219"/>
      <c r="M87" s="213"/>
      <c r="N87" s="6">
        <v>10</v>
      </c>
      <c r="O87" s="222"/>
      <c r="P87" s="213"/>
      <c r="T87" s="46"/>
      <c r="U87" s="46"/>
      <c r="V87" s="46"/>
    </row>
    <row r="88" spans="1:22" s="4" customFormat="1" ht="40.5" customHeight="1" x14ac:dyDescent="0.25">
      <c r="A88" s="16"/>
      <c r="B88" s="16"/>
      <c r="C88" s="16"/>
      <c r="D88" s="16"/>
      <c r="E88" s="3" t="s">
        <v>163</v>
      </c>
      <c r="F88" s="10" t="s">
        <v>169</v>
      </c>
      <c r="G88" s="3" t="s">
        <v>171</v>
      </c>
      <c r="H88" s="5" t="s">
        <v>172</v>
      </c>
      <c r="I88" s="6" t="s">
        <v>117</v>
      </c>
      <c r="J88" s="6">
        <v>30</v>
      </c>
      <c r="K88" s="95">
        <v>45000000</v>
      </c>
      <c r="L88" s="5" t="s">
        <v>118</v>
      </c>
      <c r="M88" s="6"/>
      <c r="N88" s="6">
        <v>30</v>
      </c>
      <c r="O88" s="132">
        <v>51750000</v>
      </c>
      <c r="P88" s="6"/>
      <c r="T88" s="46"/>
      <c r="U88" s="46"/>
      <c r="V88" s="46"/>
    </row>
    <row r="89" spans="1:22" s="4" customFormat="1" ht="18.75" customHeight="1" x14ac:dyDescent="0.25">
      <c r="A89" s="16"/>
      <c r="B89" s="16"/>
      <c r="C89" s="16"/>
      <c r="D89" s="16"/>
      <c r="E89" s="17" t="s">
        <v>164</v>
      </c>
      <c r="F89" s="228" t="s">
        <v>170</v>
      </c>
      <c r="G89" s="3" t="s">
        <v>173</v>
      </c>
      <c r="H89" s="5" t="s">
        <v>175</v>
      </c>
      <c r="I89" s="6" t="s">
        <v>117</v>
      </c>
      <c r="J89" s="6">
        <v>10</v>
      </c>
      <c r="K89" s="150">
        <v>421695000</v>
      </c>
      <c r="L89" s="217" t="s">
        <v>118</v>
      </c>
      <c r="M89" s="143"/>
      <c r="N89" s="6">
        <v>10</v>
      </c>
      <c r="O89" s="152">
        <v>521695000</v>
      </c>
      <c r="P89" s="143"/>
      <c r="T89" s="46"/>
      <c r="U89" s="46"/>
      <c r="V89" s="46"/>
    </row>
    <row r="90" spans="1:22" s="4" customFormat="1" ht="29.25" customHeight="1" x14ac:dyDescent="0.25">
      <c r="A90" s="15"/>
      <c r="B90" s="15"/>
      <c r="C90" s="15"/>
      <c r="D90" s="15"/>
      <c r="E90" s="18"/>
      <c r="F90" s="230"/>
      <c r="G90" s="3" t="s">
        <v>253</v>
      </c>
      <c r="H90" s="5" t="s">
        <v>254</v>
      </c>
      <c r="I90" s="6" t="s">
        <v>117</v>
      </c>
      <c r="J90" s="6">
        <v>20</v>
      </c>
      <c r="K90" s="151"/>
      <c r="L90" s="219"/>
      <c r="M90" s="144"/>
      <c r="N90" s="6">
        <v>20</v>
      </c>
      <c r="O90" s="153"/>
      <c r="P90" s="144"/>
      <c r="T90" s="46"/>
      <c r="U90" s="46"/>
      <c r="V90" s="46"/>
    </row>
    <row r="91" spans="1:22" s="4" customFormat="1" ht="32.25" customHeight="1" x14ac:dyDescent="0.25">
      <c r="A91" s="16"/>
      <c r="B91" s="16"/>
      <c r="C91" s="16"/>
      <c r="D91" s="16"/>
      <c r="E91" s="18"/>
      <c r="F91" s="18"/>
      <c r="G91" s="18" t="s">
        <v>174</v>
      </c>
      <c r="H91" s="142" t="s">
        <v>176</v>
      </c>
      <c r="I91" s="144" t="s">
        <v>117</v>
      </c>
      <c r="J91" s="144">
        <v>7629</v>
      </c>
      <c r="K91" s="151"/>
      <c r="L91" s="18"/>
      <c r="M91" s="104"/>
      <c r="N91" s="144">
        <v>7629</v>
      </c>
      <c r="O91" s="153"/>
      <c r="P91" s="104"/>
      <c r="T91" s="46"/>
      <c r="U91" s="46"/>
      <c r="V91" s="46"/>
    </row>
    <row r="92" spans="1:22" s="7" customFormat="1" ht="30" customHeight="1" x14ac:dyDescent="0.25">
      <c r="A92" s="21"/>
      <c r="B92" s="21"/>
      <c r="C92" s="21"/>
      <c r="D92" s="21"/>
      <c r="E92" s="105" t="s">
        <v>158</v>
      </c>
      <c r="F92" s="105" t="s">
        <v>177</v>
      </c>
      <c r="G92" s="105" t="s">
        <v>178</v>
      </c>
      <c r="H92" s="79" t="s">
        <v>35</v>
      </c>
      <c r="I92" s="99"/>
      <c r="J92" s="42">
        <v>8.67</v>
      </c>
      <c r="K92" s="96">
        <f>SUM(K93:K97)</f>
        <v>1519270000</v>
      </c>
      <c r="L92" s="99"/>
      <c r="M92" s="98"/>
      <c r="N92" s="42">
        <v>10.25</v>
      </c>
      <c r="O92" s="96">
        <f>SUM(O93:O97)</f>
        <v>1130737375</v>
      </c>
      <c r="P92" s="13" t="s">
        <v>257</v>
      </c>
      <c r="T92" s="76"/>
      <c r="U92" s="76"/>
      <c r="V92" s="76"/>
    </row>
    <row r="93" spans="1:22" s="4" customFormat="1" ht="31.5" customHeight="1" x14ac:dyDescent="0.25">
      <c r="A93" s="16"/>
      <c r="B93" s="16"/>
      <c r="C93" s="16"/>
      <c r="D93" s="16"/>
      <c r="E93" s="17" t="s">
        <v>179</v>
      </c>
      <c r="F93" s="228" t="s">
        <v>180</v>
      </c>
      <c r="G93" s="3" t="s">
        <v>181</v>
      </c>
      <c r="H93" s="5" t="s">
        <v>35</v>
      </c>
      <c r="I93" s="211" t="s">
        <v>117</v>
      </c>
      <c r="J93" s="6">
        <v>71</v>
      </c>
      <c r="K93" s="138">
        <v>544487500</v>
      </c>
      <c r="L93" s="217" t="s">
        <v>118</v>
      </c>
      <c r="M93" s="102"/>
      <c r="N93" s="6">
        <v>71</v>
      </c>
      <c r="O93" s="132">
        <v>544487500</v>
      </c>
      <c r="P93" s="102"/>
      <c r="T93" s="46"/>
      <c r="U93" s="46"/>
      <c r="V93" s="46"/>
    </row>
    <row r="94" spans="1:22" s="4" customFormat="1" ht="30.75" customHeight="1" x14ac:dyDescent="0.25">
      <c r="A94" s="16"/>
      <c r="B94" s="16"/>
      <c r="C94" s="16"/>
      <c r="D94" s="16"/>
      <c r="E94" s="19"/>
      <c r="F94" s="229"/>
      <c r="G94" s="3" t="s">
        <v>182</v>
      </c>
      <c r="H94" s="5" t="s">
        <v>184</v>
      </c>
      <c r="I94" s="212"/>
      <c r="J94" s="6">
        <v>25000</v>
      </c>
      <c r="K94" s="139"/>
      <c r="L94" s="218"/>
      <c r="M94" s="103"/>
      <c r="N94" s="6">
        <v>25000</v>
      </c>
      <c r="O94" s="133"/>
      <c r="P94" s="103"/>
      <c r="T94" s="46"/>
      <c r="U94" s="46"/>
      <c r="V94" s="46"/>
    </row>
    <row r="95" spans="1:22" s="4" customFormat="1" x14ac:dyDescent="0.25">
      <c r="A95" s="16"/>
      <c r="B95" s="16"/>
      <c r="C95" s="16"/>
      <c r="D95" s="16"/>
      <c r="E95" s="18"/>
      <c r="F95" s="230"/>
      <c r="G95" s="3" t="s">
        <v>183</v>
      </c>
      <c r="H95" s="5" t="s">
        <v>185</v>
      </c>
      <c r="I95" s="213"/>
      <c r="J95" s="6">
        <v>1</v>
      </c>
      <c r="K95" s="140"/>
      <c r="L95" s="219"/>
      <c r="M95" s="104"/>
      <c r="N95" s="6">
        <v>1</v>
      </c>
      <c r="O95" s="134"/>
      <c r="P95" s="104"/>
      <c r="T95" s="46"/>
      <c r="U95" s="46"/>
      <c r="V95" s="46"/>
    </row>
    <row r="96" spans="1:22" s="4" customFormat="1" ht="66.75" customHeight="1" x14ac:dyDescent="0.25">
      <c r="A96" s="16"/>
      <c r="B96" s="16"/>
      <c r="C96" s="16"/>
      <c r="D96" s="16"/>
      <c r="E96" s="18" t="s">
        <v>186</v>
      </c>
      <c r="F96" s="109" t="s">
        <v>187</v>
      </c>
      <c r="G96" s="18" t="s">
        <v>190</v>
      </c>
      <c r="H96" s="101" t="s">
        <v>191</v>
      </c>
      <c r="I96" s="104" t="s">
        <v>117</v>
      </c>
      <c r="J96" s="104">
        <v>8</v>
      </c>
      <c r="K96" s="140">
        <v>244782500</v>
      </c>
      <c r="L96" s="101" t="s">
        <v>118</v>
      </c>
      <c r="M96" s="104"/>
      <c r="N96" s="104">
        <v>10</v>
      </c>
      <c r="O96" s="133">
        <v>206749875</v>
      </c>
      <c r="P96" s="104"/>
      <c r="T96" s="46"/>
      <c r="U96" s="46"/>
      <c r="V96" s="46"/>
    </row>
    <row r="97" spans="1:22" s="4" customFormat="1" ht="42.75" customHeight="1" x14ac:dyDescent="0.25">
      <c r="A97" s="15"/>
      <c r="B97" s="15"/>
      <c r="C97" s="15"/>
      <c r="D97" s="15"/>
      <c r="E97" s="3" t="s">
        <v>188</v>
      </c>
      <c r="F97" s="10" t="s">
        <v>189</v>
      </c>
      <c r="G97" s="3" t="s">
        <v>192</v>
      </c>
      <c r="H97" s="5" t="s">
        <v>167</v>
      </c>
      <c r="I97" s="6" t="s">
        <v>117</v>
      </c>
      <c r="J97" s="6">
        <v>6</v>
      </c>
      <c r="K97" s="95">
        <v>730000000</v>
      </c>
      <c r="L97" s="5" t="s">
        <v>118</v>
      </c>
      <c r="M97" s="6"/>
      <c r="N97" s="6">
        <v>10</v>
      </c>
      <c r="O97" s="135">
        <v>379500000</v>
      </c>
      <c r="P97" s="6"/>
      <c r="T97" s="46"/>
      <c r="U97" s="46"/>
      <c r="V97" s="46"/>
    </row>
    <row r="98" spans="1:22" s="83" customFormat="1" ht="55.5" customHeight="1" x14ac:dyDescent="0.25">
      <c r="A98" s="81" t="s">
        <v>194</v>
      </c>
      <c r="B98" s="241" t="s">
        <v>320</v>
      </c>
      <c r="C98" s="241"/>
      <c r="D98" s="110" t="s">
        <v>321</v>
      </c>
      <c r="E98" s="99"/>
      <c r="F98" s="99"/>
      <c r="G98" s="99"/>
      <c r="H98" s="99"/>
      <c r="I98" s="99"/>
      <c r="J98" s="99"/>
      <c r="K98" s="239">
        <f>K100+K114</f>
        <v>1967482430</v>
      </c>
      <c r="L98" s="82"/>
      <c r="M98" s="82"/>
      <c r="N98" s="110"/>
      <c r="O98" s="239">
        <f>O100+O114</f>
        <v>2651467691</v>
      </c>
      <c r="P98" s="193" t="s">
        <v>257</v>
      </c>
      <c r="T98" s="84"/>
      <c r="U98" s="84"/>
      <c r="V98" s="84"/>
    </row>
    <row r="99" spans="1:22" s="7" customFormat="1" ht="54" customHeight="1" x14ac:dyDescent="0.25">
      <c r="A99" s="21"/>
      <c r="B99" s="8"/>
      <c r="C99" s="71" t="s">
        <v>322</v>
      </c>
      <c r="D99" s="105" t="s">
        <v>323</v>
      </c>
      <c r="E99" s="99"/>
      <c r="F99" s="99"/>
      <c r="G99" s="99"/>
      <c r="H99" s="99"/>
      <c r="I99" s="99"/>
      <c r="J99" s="99"/>
      <c r="K99" s="240"/>
      <c r="L99" s="99"/>
      <c r="M99" s="99"/>
      <c r="N99" s="105"/>
      <c r="O99" s="240"/>
      <c r="P99" s="227"/>
      <c r="T99" s="76"/>
      <c r="U99" s="76"/>
      <c r="V99" s="76"/>
    </row>
    <row r="100" spans="1:22" s="28" customFormat="1" ht="26.25" customHeight="1" x14ac:dyDescent="0.25">
      <c r="A100" s="21"/>
      <c r="B100" s="23"/>
      <c r="C100" s="23"/>
      <c r="D100" s="91"/>
      <c r="E100" s="245" t="s">
        <v>195</v>
      </c>
      <c r="F100" s="247" t="s">
        <v>196</v>
      </c>
      <c r="G100" s="30" t="s">
        <v>197</v>
      </c>
      <c r="H100" s="40" t="s">
        <v>35</v>
      </c>
      <c r="I100" s="99"/>
      <c r="J100" s="13">
        <v>35</v>
      </c>
      <c r="K100" s="239">
        <f>K102+K106+K110</f>
        <v>1309400750</v>
      </c>
      <c r="L100" s="99"/>
      <c r="M100" s="14"/>
      <c r="N100" s="13">
        <v>45</v>
      </c>
      <c r="O100" s="239">
        <f>O102+O106+O110</f>
        <v>1874673760</v>
      </c>
      <c r="P100" s="193" t="s">
        <v>257</v>
      </c>
      <c r="T100" s="77"/>
      <c r="U100" s="77"/>
      <c r="V100" s="77"/>
    </row>
    <row r="101" spans="1:22" s="28" customFormat="1" ht="26.25" customHeight="1" x14ac:dyDescent="0.25">
      <c r="A101" s="21"/>
      <c r="B101" s="21"/>
      <c r="C101" s="21"/>
      <c r="D101" s="92"/>
      <c r="E101" s="246"/>
      <c r="F101" s="247"/>
      <c r="G101" s="30" t="s">
        <v>198</v>
      </c>
      <c r="H101" s="40" t="s">
        <v>35</v>
      </c>
      <c r="I101" s="99"/>
      <c r="J101" s="98">
        <v>10</v>
      </c>
      <c r="K101" s="240"/>
      <c r="L101" s="99"/>
      <c r="M101" s="98"/>
      <c r="N101" s="98">
        <v>15</v>
      </c>
      <c r="O101" s="240"/>
      <c r="P101" s="227"/>
      <c r="T101" s="77"/>
      <c r="U101" s="77"/>
      <c r="V101" s="77"/>
    </row>
    <row r="102" spans="1:22" s="7" customFormat="1" ht="32.25" customHeight="1" x14ac:dyDescent="0.25">
      <c r="A102" s="21"/>
      <c r="B102" s="21"/>
      <c r="C102" s="21"/>
      <c r="D102" s="92"/>
      <c r="E102" s="31" t="s">
        <v>199</v>
      </c>
      <c r="F102" s="32" t="s">
        <v>200</v>
      </c>
      <c r="G102" s="33" t="s">
        <v>201</v>
      </c>
      <c r="H102" s="40" t="s">
        <v>217</v>
      </c>
      <c r="I102" s="99"/>
      <c r="J102" s="98">
        <v>10</v>
      </c>
      <c r="K102" s="96">
        <f>SUM(K103:K105)</f>
        <v>294167400</v>
      </c>
      <c r="L102" s="99"/>
      <c r="M102" s="98"/>
      <c r="N102" s="98">
        <v>15</v>
      </c>
      <c r="O102" s="96">
        <f>SUM(O103:O105)</f>
        <v>338292510</v>
      </c>
      <c r="P102" s="13" t="s">
        <v>257</v>
      </c>
      <c r="T102" s="76"/>
      <c r="U102" s="76"/>
      <c r="V102" s="76"/>
    </row>
    <row r="103" spans="1:22" s="4" customFormat="1" ht="39" customHeight="1" x14ac:dyDescent="0.25">
      <c r="A103" s="16"/>
      <c r="B103" s="16"/>
      <c r="C103" s="16"/>
      <c r="D103" s="92"/>
      <c r="E103" s="34" t="s">
        <v>341</v>
      </c>
      <c r="F103" s="39" t="s">
        <v>342</v>
      </c>
      <c r="G103" s="35" t="s">
        <v>343</v>
      </c>
      <c r="H103" s="5" t="s">
        <v>35</v>
      </c>
      <c r="I103" s="6" t="s">
        <v>117</v>
      </c>
      <c r="J103" s="6">
        <v>25</v>
      </c>
      <c r="K103" s="95">
        <v>70654000</v>
      </c>
      <c r="L103" s="5" t="s">
        <v>118</v>
      </c>
      <c r="M103" s="6"/>
      <c r="N103" s="6">
        <v>10</v>
      </c>
      <c r="O103" s="132">
        <v>81252100</v>
      </c>
      <c r="P103" s="6"/>
      <c r="T103" s="46"/>
      <c r="U103" s="46"/>
      <c r="V103" s="46"/>
    </row>
    <row r="104" spans="1:22" s="4" customFormat="1" ht="39" customHeight="1" x14ac:dyDescent="0.25">
      <c r="A104" s="16"/>
      <c r="B104" s="16"/>
      <c r="C104" s="16"/>
      <c r="D104" s="92"/>
      <c r="E104" s="34" t="s">
        <v>344</v>
      </c>
      <c r="F104" s="39" t="s">
        <v>345</v>
      </c>
      <c r="G104" s="35" t="s">
        <v>346</v>
      </c>
      <c r="H104" s="5" t="s">
        <v>35</v>
      </c>
      <c r="I104" s="6" t="s">
        <v>117</v>
      </c>
      <c r="J104" s="6">
        <v>3</v>
      </c>
      <c r="K104" s="95">
        <v>54000000</v>
      </c>
      <c r="L104" s="5" t="s">
        <v>118</v>
      </c>
      <c r="M104" s="6"/>
      <c r="N104" s="6">
        <v>10</v>
      </c>
      <c r="O104" s="132">
        <v>62100000</v>
      </c>
      <c r="P104" s="6"/>
      <c r="T104" s="46"/>
      <c r="U104" s="46"/>
      <c r="V104" s="46"/>
    </row>
    <row r="105" spans="1:22" s="4" customFormat="1" ht="39" customHeight="1" x14ac:dyDescent="0.25">
      <c r="A105" s="15"/>
      <c r="B105" s="15"/>
      <c r="C105" s="15"/>
      <c r="D105" s="48"/>
      <c r="E105" s="34" t="s">
        <v>202</v>
      </c>
      <c r="F105" s="39" t="s">
        <v>203</v>
      </c>
      <c r="G105" s="35" t="s">
        <v>204</v>
      </c>
      <c r="H105" s="5" t="s">
        <v>35</v>
      </c>
      <c r="I105" s="6" t="s">
        <v>117</v>
      </c>
      <c r="J105" s="6">
        <v>60</v>
      </c>
      <c r="K105" s="95">
        <v>169513400</v>
      </c>
      <c r="L105" s="5" t="s">
        <v>118</v>
      </c>
      <c r="M105" s="6"/>
      <c r="N105" s="6">
        <v>10</v>
      </c>
      <c r="O105" s="135">
        <v>194940410</v>
      </c>
      <c r="P105" s="6"/>
      <c r="T105" s="46"/>
      <c r="U105" s="46"/>
      <c r="V105" s="46"/>
    </row>
    <row r="106" spans="1:22" s="7" customFormat="1" ht="27" customHeight="1" x14ac:dyDescent="0.25">
      <c r="A106" s="21"/>
      <c r="B106" s="21"/>
      <c r="C106" s="21"/>
      <c r="D106" s="92"/>
      <c r="E106" s="31" t="s">
        <v>205</v>
      </c>
      <c r="F106" s="32" t="s">
        <v>206</v>
      </c>
      <c r="G106" s="33" t="s">
        <v>207</v>
      </c>
      <c r="H106" s="51" t="s">
        <v>35</v>
      </c>
      <c r="I106" s="49"/>
      <c r="J106" s="50">
        <v>10</v>
      </c>
      <c r="K106" s="147">
        <f>K107</f>
        <v>765233350</v>
      </c>
      <c r="L106" s="49"/>
      <c r="M106" s="50"/>
      <c r="N106" s="50">
        <v>15</v>
      </c>
      <c r="O106" s="147">
        <f>O107</f>
        <v>1268881250</v>
      </c>
      <c r="P106" s="146" t="s">
        <v>257</v>
      </c>
      <c r="T106" s="76"/>
      <c r="U106" s="76"/>
      <c r="V106" s="76"/>
    </row>
    <row r="107" spans="1:22" s="4" customFormat="1" ht="26.25" customHeight="1" x14ac:dyDescent="0.25">
      <c r="A107" s="16"/>
      <c r="B107" s="16"/>
      <c r="C107" s="16"/>
      <c r="D107" s="92"/>
      <c r="E107" s="242" t="s">
        <v>208</v>
      </c>
      <c r="F107" s="208" t="s">
        <v>209</v>
      </c>
      <c r="G107" s="38" t="s">
        <v>210</v>
      </c>
      <c r="H107" s="5" t="s">
        <v>35</v>
      </c>
      <c r="I107" s="211" t="s">
        <v>117</v>
      </c>
      <c r="J107" s="6">
        <v>10</v>
      </c>
      <c r="K107" s="214">
        <v>765233350</v>
      </c>
      <c r="L107" s="217" t="s">
        <v>118</v>
      </c>
      <c r="M107" s="102"/>
      <c r="N107" s="6">
        <v>15</v>
      </c>
      <c r="O107" s="220">
        <v>1268881250</v>
      </c>
      <c r="P107" s="102"/>
      <c r="T107" s="46"/>
      <c r="U107" s="46"/>
      <c r="V107" s="46"/>
    </row>
    <row r="108" spans="1:22" s="4" customFormat="1" ht="14.25" customHeight="1" x14ac:dyDescent="0.25">
      <c r="A108" s="16"/>
      <c r="B108" s="16"/>
      <c r="C108" s="16"/>
      <c r="D108" s="92"/>
      <c r="E108" s="243"/>
      <c r="F108" s="209"/>
      <c r="G108" s="38" t="s">
        <v>347</v>
      </c>
      <c r="H108" s="5" t="s">
        <v>116</v>
      </c>
      <c r="I108" s="212"/>
      <c r="J108" s="6">
        <v>8</v>
      </c>
      <c r="K108" s="215"/>
      <c r="L108" s="218"/>
      <c r="M108" s="103"/>
      <c r="N108" s="6">
        <v>10</v>
      </c>
      <c r="O108" s="221"/>
      <c r="P108" s="103"/>
      <c r="T108" s="46"/>
      <c r="U108" s="46"/>
      <c r="V108" s="46"/>
    </row>
    <row r="109" spans="1:22" s="4" customFormat="1" ht="14.25" customHeight="1" x14ac:dyDescent="0.25">
      <c r="A109" s="16"/>
      <c r="B109" s="16"/>
      <c r="C109" s="16"/>
      <c r="D109" s="92"/>
      <c r="E109" s="244"/>
      <c r="F109" s="210"/>
      <c r="G109" s="38" t="s">
        <v>348</v>
      </c>
      <c r="H109" s="5" t="s">
        <v>218</v>
      </c>
      <c r="I109" s="213"/>
      <c r="J109" s="6">
        <v>1</v>
      </c>
      <c r="K109" s="216"/>
      <c r="L109" s="219"/>
      <c r="M109" s="104"/>
      <c r="N109" s="6">
        <v>1</v>
      </c>
      <c r="O109" s="222"/>
      <c r="P109" s="104"/>
      <c r="T109" s="46"/>
      <c r="U109" s="46"/>
      <c r="V109" s="46"/>
    </row>
    <row r="110" spans="1:22" s="7" customFormat="1" ht="39.75" customHeight="1" x14ac:dyDescent="0.25">
      <c r="A110" s="21"/>
      <c r="B110" s="21"/>
      <c r="C110" s="21"/>
      <c r="D110" s="92"/>
      <c r="E110" s="36" t="s">
        <v>211</v>
      </c>
      <c r="F110" s="37" t="s">
        <v>212</v>
      </c>
      <c r="G110" s="30" t="s">
        <v>207</v>
      </c>
      <c r="H110" s="13" t="s">
        <v>35</v>
      </c>
      <c r="I110" s="99"/>
      <c r="J110" s="98">
        <v>25</v>
      </c>
      <c r="K110" s="96">
        <f>SUM(K111:K113)</f>
        <v>250000000</v>
      </c>
      <c r="L110" s="99"/>
      <c r="M110" s="98"/>
      <c r="N110" s="98">
        <v>30</v>
      </c>
      <c r="O110" s="96">
        <f>SUM(O111:O113)</f>
        <v>267500000</v>
      </c>
      <c r="P110" s="13" t="s">
        <v>257</v>
      </c>
      <c r="T110" s="76"/>
      <c r="U110" s="76"/>
      <c r="V110" s="76"/>
    </row>
    <row r="111" spans="1:22" s="4" customFormat="1" ht="35.25" customHeight="1" x14ac:dyDescent="0.25">
      <c r="A111" s="16"/>
      <c r="B111" s="16"/>
      <c r="C111" s="16"/>
      <c r="D111" s="92"/>
      <c r="E111" s="112" t="s">
        <v>213</v>
      </c>
      <c r="F111" s="208" t="s">
        <v>214</v>
      </c>
      <c r="G111" s="35" t="s">
        <v>349</v>
      </c>
      <c r="H111" s="5" t="s">
        <v>35</v>
      </c>
      <c r="I111" s="6" t="s">
        <v>117</v>
      </c>
      <c r="J111" s="6">
        <v>25</v>
      </c>
      <c r="K111" s="116">
        <v>130000000</v>
      </c>
      <c r="L111" s="217" t="s">
        <v>118</v>
      </c>
      <c r="M111" s="102"/>
      <c r="N111" s="6">
        <v>30</v>
      </c>
      <c r="O111" s="132">
        <v>139500000</v>
      </c>
      <c r="P111" s="102"/>
      <c r="T111" s="46"/>
      <c r="U111" s="46"/>
      <c r="V111" s="46"/>
    </row>
    <row r="112" spans="1:22" s="4" customFormat="1" ht="16.5" customHeight="1" x14ac:dyDescent="0.25">
      <c r="A112" s="16"/>
      <c r="B112" s="16"/>
      <c r="C112" s="16"/>
      <c r="D112" s="92"/>
      <c r="E112" s="113"/>
      <c r="F112" s="210"/>
      <c r="G112" s="35" t="s">
        <v>255</v>
      </c>
      <c r="H112" s="5" t="s">
        <v>144</v>
      </c>
      <c r="I112" s="6" t="s">
        <v>117</v>
      </c>
      <c r="J112" s="6">
        <v>1</v>
      </c>
      <c r="K112" s="118"/>
      <c r="L112" s="219"/>
      <c r="M112" s="104"/>
      <c r="N112" s="6">
        <v>1</v>
      </c>
      <c r="O112" s="134"/>
      <c r="P112" s="104"/>
      <c r="T112" s="46"/>
      <c r="U112" s="46"/>
      <c r="V112" s="46"/>
    </row>
    <row r="113" spans="1:22" s="4" customFormat="1" ht="41.25" customHeight="1" x14ac:dyDescent="0.25">
      <c r="A113" s="16"/>
      <c r="B113" s="16"/>
      <c r="C113" s="16"/>
      <c r="D113" s="92"/>
      <c r="E113" s="113" t="s">
        <v>215</v>
      </c>
      <c r="F113" s="158" t="s">
        <v>216</v>
      </c>
      <c r="G113" s="38" t="s">
        <v>219</v>
      </c>
      <c r="H113" s="101" t="s">
        <v>35</v>
      </c>
      <c r="I113" s="104" t="s">
        <v>117</v>
      </c>
      <c r="J113" s="104">
        <v>20</v>
      </c>
      <c r="K113" s="118">
        <v>120000000</v>
      </c>
      <c r="L113" s="101" t="s">
        <v>118</v>
      </c>
      <c r="M113" s="104"/>
      <c r="N113" s="104">
        <v>25</v>
      </c>
      <c r="O113" s="134">
        <v>128000000</v>
      </c>
      <c r="P113" s="104"/>
      <c r="T113" s="46"/>
      <c r="U113" s="46"/>
      <c r="V113" s="46"/>
    </row>
    <row r="114" spans="1:22" s="28" customFormat="1" ht="27" customHeight="1" x14ac:dyDescent="0.25">
      <c r="A114" s="16"/>
      <c r="B114" s="16"/>
      <c r="C114" s="16"/>
      <c r="D114" s="92"/>
      <c r="E114" s="31" t="s">
        <v>221</v>
      </c>
      <c r="F114" s="32" t="s">
        <v>222</v>
      </c>
      <c r="G114" s="33" t="s">
        <v>220</v>
      </c>
      <c r="H114" s="51" t="s">
        <v>35</v>
      </c>
      <c r="I114" s="49"/>
      <c r="J114" s="115">
        <v>15</v>
      </c>
      <c r="K114" s="124">
        <f>K115+K117+K119+K123</f>
        <v>658081680</v>
      </c>
      <c r="L114" s="49"/>
      <c r="M114" s="107"/>
      <c r="N114" s="115">
        <v>20</v>
      </c>
      <c r="O114" s="130">
        <f>O115+O117+O119+O123</f>
        <v>776793931</v>
      </c>
      <c r="P114" s="115" t="s">
        <v>257</v>
      </c>
      <c r="T114" s="77"/>
      <c r="U114" s="77"/>
      <c r="V114" s="77"/>
    </row>
    <row r="115" spans="1:22" s="7" customFormat="1" ht="66" customHeight="1" x14ac:dyDescent="0.25">
      <c r="A115" s="21"/>
      <c r="B115" s="21"/>
      <c r="C115" s="21"/>
      <c r="D115" s="21"/>
      <c r="E115" s="105" t="s">
        <v>223</v>
      </c>
      <c r="F115" s="155" t="s">
        <v>224</v>
      </c>
      <c r="G115" s="30" t="s">
        <v>220</v>
      </c>
      <c r="H115" s="40" t="s">
        <v>35</v>
      </c>
      <c r="I115" s="99"/>
      <c r="J115" s="13">
        <v>10</v>
      </c>
      <c r="K115" s="96">
        <f>K116</f>
        <v>120326500</v>
      </c>
      <c r="L115" s="99"/>
      <c r="M115" s="98"/>
      <c r="N115" s="13">
        <v>15</v>
      </c>
      <c r="O115" s="96">
        <f>O116</f>
        <v>132875475</v>
      </c>
      <c r="P115" s="13" t="s">
        <v>257</v>
      </c>
      <c r="T115" s="76"/>
      <c r="U115" s="76"/>
      <c r="V115" s="76"/>
    </row>
    <row r="116" spans="1:22" s="4" customFormat="1" ht="27.75" customHeight="1" x14ac:dyDescent="0.25">
      <c r="A116" s="16"/>
      <c r="B116" s="16"/>
      <c r="C116" s="16"/>
      <c r="D116" s="16"/>
      <c r="E116" s="3" t="s">
        <v>225</v>
      </c>
      <c r="F116" s="39" t="s">
        <v>226</v>
      </c>
      <c r="G116" s="3" t="s">
        <v>350</v>
      </c>
      <c r="H116" s="5" t="s">
        <v>35</v>
      </c>
      <c r="I116" s="6" t="s">
        <v>117</v>
      </c>
      <c r="J116" s="6">
        <v>10</v>
      </c>
      <c r="K116" s="95">
        <v>120326500</v>
      </c>
      <c r="L116" s="5" t="s">
        <v>118</v>
      </c>
      <c r="M116" s="6"/>
      <c r="N116" s="6">
        <v>10</v>
      </c>
      <c r="O116" s="135">
        <v>132875475</v>
      </c>
      <c r="P116" s="6"/>
      <c r="T116" s="46"/>
      <c r="U116" s="46"/>
      <c r="V116" s="46"/>
    </row>
    <row r="117" spans="1:22" s="7" customFormat="1" ht="55.5" customHeight="1" x14ac:dyDescent="0.25">
      <c r="A117" s="21"/>
      <c r="B117" s="21"/>
      <c r="C117" s="21"/>
      <c r="D117" s="21"/>
      <c r="E117" s="48" t="s">
        <v>227</v>
      </c>
      <c r="F117" s="162" t="s">
        <v>228</v>
      </c>
      <c r="G117" s="33" t="s">
        <v>220</v>
      </c>
      <c r="H117" s="51" t="s">
        <v>35</v>
      </c>
      <c r="I117" s="49"/>
      <c r="J117" s="115">
        <v>25</v>
      </c>
      <c r="K117" s="124">
        <f>K118</f>
        <v>129470000</v>
      </c>
      <c r="L117" s="49"/>
      <c r="M117" s="50"/>
      <c r="N117" s="115">
        <v>35</v>
      </c>
      <c r="O117" s="130">
        <f>O118</f>
        <v>217890500</v>
      </c>
      <c r="P117" s="115" t="s">
        <v>257</v>
      </c>
      <c r="T117" s="76"/>
      <c r="U117" s="76"/>
      <c r="V117" s="76"/>
    </row>
    <row r="118" spans="1:22" s="4" customFormat="1" ht="41.25" customHeight="1" x14ac:dyDescent="0.25">
      <c r="A118" s="16"/>
      <c r="B118" s="16"/>
      <c r="C118" s="16"/>
      <c r="D118" s="16"/>
      <c r="E118" s="3" t="s">
        <v>229</v>
      </c>
      <c r="F118" s="39" t="s">
        <v>230</v>
      </c>
      <c r="G118" s="3" t="s">
        <v>241</v>
      </c>
      <c r="H118" s="5" t="s">
        <v>243</v>
      </c>
      <c r="I118" s="6" t="s">
        <v>117</v>
      </c>
      <c r="J118" s="6">
        <v>15</v>
      </c>
      <c r="K118" s="95">
        <v>129470000</v>
      </c>
      <c r="L118" s="5" t="s">
        <v>118</v>
      </c>
      <c r="M118" s="6"/>
      <c r="N118" s="6">
        <v>20</v>
      </c>
      <c r="O118" s="132">
        <v>217890500</v>
      </c>
      <c r="P118" s="6"/>
      <c r="T118" s="46"/>
      <c r="U118" s="46"/>
      <c r="V118" s="46"/>
    </row>
    <row r="119" spans="1:22" s="7" customFormat="1" ht="43.5" customHeight="1" x14ac:dyDescent="0.25">
      <c r="A119" s="21"/>
      <c r="B119" s="21"/>
      <c r="C119" s="21"/>
      <c r="D119" s="21"/>
      <c r="E119" s="105" t="s">
        <v>231</v>
      </c>
      <c r="F119" s="155" t="s">
        <v>232</v>
      </c>
      <c r="G119" s="105" t="s">
        <v>220</v>
      </c>
      <c r="H119" s="40" t="s">
        <v>35</v>
      </c>
      <c r="I119" s="99"/>
      <c r="J119" s="13">
        <v>15</v>
      </c>
      <c r="K119" s="96">
        <f>SUM(K120:K121)</f>
        <v>257027180</v>
      </c>
      <c r="L119" s="99"/>
      <c r="M119" s="98"/>
      <c r="N119" s="13">
        <v>20</v>
      </c>
      <c r="O119" s="96">
        <f>SUM(O120:O121)</f>
        <v>279081256</v>
      </c>
      <c r="P119" s="13" t="s">
        <v>257</v>
      </c>
      <c r="T119" s="76"/>
      <c r="U119" s="76"/>
      <c r="V119" s="76"/>
    </row>
    <row r="120" spans="1:22" s="4" customFormat="1" ht="57" customHeight="1" x14ac:dyDescent="0.25">
      <c r="A120" s="16"/>
      <c r="B120" s="16"/>
      <c r="C120" s="16"/>
      <c r="D120" s="16"/>
      <c r="E120" s="3" t="s">
        <v>233</v>
      </c>
      <c r="F120" s="39" t="s">
        <v>234</v>
      </c>
      <c r="G120" s="3" t="s">
        <v>242</v>
      </c>
      <c r="H120" s="5" t="s">
        <v>243</v>
      </c>
      <c r="I120" s="6" t="s">
        <v>117</v>
      </c>
      <c r="J120" s="6">
        <v>15</v>
      </c>
      <c r="K120" s="95">
        <v>103513590</v>
      </c>
      <c r="L120" s="5" t="s">
        <v>118</v>
      </c>
      <c r="M120" s="6"/>
      <c r="N120" s="6">
        <v>20</v>
      </c>
      <c r="O120" s="132">
        <v>109540628</v>
      </c>
      <c r="P120" s="6"/>
      <c r="T120" s="46"/>
      <c r="U120" s="46"/>
      <c r="V120" s="46"/>
    </row>
    <row r="121" spans="1:22" s="4" customFormat="1" ht="26.25" customHeight="1" x14ac:dyDescent="0.25">
      <c r="A121" s="16"/>
      <c r="B121" s="16"/>
      <c r="C121" s="16"/>
      <c r="D121" s="16"/>
      <c r="E121" s="17" t="s">
        <v>235</v>
      </c>
      <c r="F121" s="208" t="s">
        <v>236</v>
      </c>
      <c r="G121" s="3" t="s">
        <v>244</v>
      </c>
      <c r="H121" s="5" t="s">
        <v>246</v>
      </c>
      <c r="I121" s="102" t="s">
        <v>117</v>
      </c>
      <c r="J121" s="6">
        <v>1</v>
      </c>
      <c r="K121" s="116">
        <v>153513590</v>
      </c>
      <c r="L121" s="217" t="s">
        <v>118</v>
      </c>
      <c r="M121" s="102"/>
      <c r="N121" s="6">
        <v>1</v>
      </c>
      <c r="O121" s="132">
        <v>169540628</v>
      </c>
      <c r="P121" s="102"/>
      <c r="T121" s="46"/>
      <c r="U121" s="46"/>
      <c r="V121" s="46"/>
    </row>
    <row r="122" spans="1:22" s="4" customFormat="1" ht="26.25" customHeight="1" x14ac:dyDescent="0.25">
      <c r="A122" s="15"/>
      <c r="B122" s="15"/>
      <c r="C122" s="15"/>
      <c r="D122" s="15"/>
      <c r="E122" s="18"/>
      <c r="F122" s="210"/>
      <c r="G122" s="3" t="s">
        <v>245</v>
      </c>
      <c r="H122" s="5" t="s">
        <v>35</v>
      </c>
      <c r="I122" s="104"/>
      <c r="J122" s="6">
        <v>5</v>
      </c>
      <c r="K122" s="118"/>
      <c r="L122" s="219"/>
      <c r="M122" s="104"/>
      <c r="N122" s="6">
        <v>5</v>
      </c>
      <c r="O122" s="134"/>
      <c r="P122" s="104"/>
      <c r="T122" s="46"/>
      <c r="U122" s="46"/>
      <c r="V122" s="46"/>
    </row>
    <row r="123" spans="1:22" s="7" customFormat="1" ht="41.25" customHeight="1" x14ac:dyDescent="0.25">
      <c r="A123" s="21"/>
      <c r="B123" s="21"/>
      <c r="C123" s="21"/>
      <c r="D123" s="21"/>
      <c r="E123" s="48" t="s">
        <v>237</v>
      </c>
      <c r="F123" s="111" t="s">
        <v>238</v>
      </c>
      <c r="G123" s="105" t="s">
        <v>220</v>
      </c>
      <c r="H123" s="40" t="s">
        <v>35</v>
      </c>
      <c r="I123" s="99"/>
      <c r="J123" s="13">
        <v>15</v>
      </c>
      <c r="K123" s="96">
        <f>K124</f>
        <v>151258000</v>
      </c>
      <c r="L123" s="99"/>
      <c r="M123" s="98"/>
      <c r="N123" s="13">
        <v>20</v>
      </c>
      <c r="O123" s="96">
        <f>O124</f>
        <v>146946700</v>
      </c>
      <c r="P123" s="13" t="s">
        <v>257</v>
      </c>
      <c r="T123" s="76"/>
      <c r="U123" s="76"/>
      <c r="V123" s="76"/>
    </row>
    <row r="124" spans="1:22" s="4" customFormat="1" ht="38.25" x14ac:dyDescent="0.25">
      <c r="A124" s="16"/>
      <c r="B124" s="16"/>
      <c r="C124" s="16"/>
      <c r="D124" s="16"/>
      <c r="E124" s="3" t="s">
        <v>239</v>
      </c>
      <c r="F124" s="10" t="s">
        <v>240</v>
      </c>
      <c r="G124" s="3" t="s">
        <v>247</v>
      </c>
      <c r="H124" s="5" t="s">
        <v>35</v>
      </c>
      <c r="I124" s="6"/>
      <c r="J124" s="6">
        <v>15</v>
      </c>
      <c r="K124" s="95">
        <v>151258000</v>
      </c>
      <c r="L124" s="5" t="s">
        <v>118</v>
      </c>
      <c r="M124" s="6"/>
      <c r="N124" s="6">
        <v>20</v>
      </c>
      <c r="O124" s="132">
        <v>146946700</v>
      </c>
      <c r="P124" s="6"/>
      <c r="T124" s="46"/>
      <c r="U124" s="46"/>
      <c r="V124" s="46"/>
    </row>
    <row r="125" spans="1:22" s="4" customFormat="1" ht="15.75" customHeight="1" x14ac:dyDescent="0.25">
      <c r="A125" s="15"/>
      <c r="B125" s="15"/>
      <c r="C125" s="15"/>
      <c r="D125" s="15"/>
      <c r="E125" s="3"/>
      <c r="F125" s="3"/>
      <c r="G125" s="3"/>
      <c r="H125" s="5"/>
      <c r="I125" s="6"/>
      <c r="J125" s="6"/>
      <c r="K125" s="12"/>
      <c r="L125" s="6"/>
      <c r="M125" s="6"/>
      <c r="N125" s="6"/>
      <c r="O125" s="12"/>
      <c r="P125" s="6"/>
      <c r="T125" s="46"/>
      <c r="U125" s="46"/>
      <c r="V125" s="46"/>
    </row>
    <row r="127" spans="1:22" ht="19.5" customHeight="1" x14ac:dyDescent="0.3">
      <c r="L127" s="52" t="s">
        <v>258</v>
      </c>
    </row>
    <row r="128" spans="1:22" ht="19.5" customHeight="1" x14ac:dyDescent="0.3">
      <c r="L128" s="114" t="s">
        <v>259</v>
      </c>
    </row>
    <row r="129" spans="11:22" ht="19.5" customHeight="1" x14ac:dyDescent="0.3">
      <c r="L129" s="52"/>
    </row>
    <row r="130" spans="11:22" ht="19.5" customHeight="1" x14ac:dyDescent="0.3">
      <c r="L130" s="52"/>
    </row>
    <row r="131" spans="11:22" ht="19.5" customHeight="1" x14ac:dyDescent="0.3">
      <c r="L131" s="52"/>
    </row>
    <row r="132" spans="11:22" ht="18.75" x14ac:dyDescent="0.3">
      <c r="K132" s="1"/>
      <c r="L132" s="53" t="s">
        <v>260</v>
      </c>
      <c r="O132" s="1"/>
      <c r="P132" s="1"/>
      <c r="T132" s="1"/>
      <c r="U132" s="1"/>
      <c r="V132" s="1"/>
    </row>
    <row r="133" spans="11:22" ht="18.75" x14ac:dyDescent="0.3">
      <c r="K133" s="1"/>
      <c r="L133" s="52" t="s">
        <v>261</v>
      </c>
      <c r="O133" s="1"/>
      <c r="P133" s="1"/>
      <c r="T133" s="1"/>
      <c r="U133" s="1"/>
      <c r="V133" s="1"/>
    </row>
  </sheetData>
  <mergeCells count="111">
    <mergeCell ref="F121:F122"/>
    <mergeCell ref="L121:L122"/>
    <mergeCell ref="E107:E109"/>
    <mergeCell ref="F107:F109"/>
    <mergeCell ref="I107:I109"/>
    <mergeCell ref="K107:K109"/>
    <mergeCell ref="L107:L109"/>
    <mergeCell ref="P98:P99"/>
    <mergeCell ref="E100:E101"/>
    <mergeCell ref="F100:F101"/>
    <mergeCell ref="K100:K101"/>
    <mergeCell ref="O100:O101"/>
    <mergeCell ref="P100:P101"/>
    <mergeCell ref="K98:K99"/>
    <mergeCell ref="F111:F112"/>
    <mergeCell ref="L111:L112"/>
    <mergeCell ref="F93:F95"/>
    <mergeCell ref="I93:I95"/>
    <mergeCell ref="L93:L95"/>
    <mergeCell ref="L64:L67"/>
    <mergeCell ref="O107:O109"/>
    <mergeCell ref="F89:F90"/>
    <mergeCell ref="L89:L90"/>
    <mergeCell ref="B73:C73"/>
    <mergeCell ref="K73:K74"/>
    <mergeCell ref="O73:O74"/>
    <mergeCell ref="B98:C98"/>
    <mergeCell ref="O98:O99"/>
    <mergeCell ref="P73:P74"/>
    <mergeCell ref="F85:F87"/>
    <mergeCell ref="K85:K87"/>
    <mergeCell ref="L85:L87"/>
    <mergeCell ref="M85:M87"/>
    <mergeCell ref="O85:O87"/>
    <mergeCell ref="P85:P87"/>
    <mergeCell ref="P39:P40"/>
    <mergeCell ref="E58:E59"/>
    <mergeCell ref="F58:F59"/>
    <mergeCell ref="I58:I59"/>
    <mergeCell ref="K58:K59"/>
    <mergeCell ref="L58:L59"/>
    <mergeCell ref="O58:O59"/>
    <mergeCell ref="F39:F40"/>
    <mergeCell ref="I39:I40"/>
    <mergeCell ref="K39:K40"/>
    <mergeCell ref="L39:L40"/>
    <mergeCell ref="M39:M40"/>
    <mergeCell ref="O39:O40"/>
    <mergeCell ref="P28:P33"/>
    <mergeCell ref="F36:F38"/>
    <mergeCell ref="I36:I38"/>
    <mergeCell ref="K36:K38"/>
    <mergeCell ref="L36:L38"/>
    <mergeCell ref="M36:M38"/>
    <mergeCell ref="O36:O38"/>
    <mergeCell ref="P36:P38"/>
    <mergeCell ref="K14:K19"/>
    <mergeCell ref="O14:O19"/>
    <mergeCell ref="P14:P19"/>
    <mergeCell ref="L21:L23"/>
    <mergeCell ref="F28:F32"/>
    <mergeCell ref="I28:I33"/>
    <mergeCell ref="K28:K33"/>
    <mergeCell ref="L28:L33"/>
    <mergeCell ref="M28:M33"/>
    <mergeCell ref="O28:O33"/>
    <mergeCell ref="A14:A19"/>
    <mergeCell ref="B14:B19"/>
    <mergeCell ref="C14:C19"/>
    <mergeCell ref="D14:D19"/>
    <mergeCell ref="E14:E19"/>
    <mergeCell ref="F14:F19"/>
    <mergeCell ref="N10:N11"/>
    <mergeCell ref="O10:O11"/>
    <mergeCell ref="P10:P11"/>
    <mergeCell ref="B12:C12"/>
    <mergeCell ref="K12:K13"/>
    <mergeCell ref="O12:O13"/>
    <mergeCell ref="P12:P13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P5:P7"/>
    <mergeCell ref="B6:B7"/>
    <mergeCell ref="C6:C7"/>
    <mergeCell ref="D6:D7"/>
    <mergeCell ref="I6:I7"/>
    <mergeCell ref="J6:J7"/>
    <mergeCell ref="K6:K7"/>
    <mergeCell ref="L6:L7"/>
    <mergeCell ref="N6:N7"/>
    <mergeCell ref="O6:O7"/>
    <mergeCell ref="A1:P1"/>
    <mergeCell ref="A2:P2"/>
    <mergeCell ref="A4:G4"/>
    <mergeCell ref="A5:A7"/>
    <mergeCell ref="B5:C5"/>
    <mergeCell ref="E5:E7"/>
    <mergeCell ref="H5:H7"/>
    <mergeCell ref="I5:L5"/>
    <mergeCell ref="M5:M7"/>
    <mergeCell ref="N5:O5"/>
  </mergeCells>
  <pageMargins left="0.59" right="0.31" top="0.75" bottom="0.75" header="0.3" footer="0.3"/>
  <pageSetup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Definisi OPerasional</vt:lpstr>
      <vt:lpstr>RENJA 2022 FINAL</vt:lpstr>
      <vt:lpstr>'RENJA 2022 FINAL'!Print_Titles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2021-07-10T08:13:29Z</cp:lastPrinted>
  <dcterms:created xsi:type="dcterms:W3CDTF">2021-03-06T03:10:37Z</dcterms:created>
  <dcterms:modified xsi:type="dcterms:W3CDTF">2022-02-09T10:27:11Z</dcterms:modified>
</cp:coreProperties>
</file>