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c. Curug\Desktop\PPID 2019 - Copy\"/>
    </mc:Choice>
  </mc:AlternateContent>
  <bookViews>
    <workbookView xWindow="0" yWindow="0" windowWidth="14380" windowHeight="5540" firstSheet="6" activeTab="6"/>
  </bookViews>
  <sheets>
    <sheet name="(RKBMD 2019  (2)" sheetId="17" r:id="rId1"/>
    <sheet name="(RKBMD  " sheetId="16" r:id="rId2"/>
    <sheet name="(RKBMD)2019  (2)" sheetId="15" r:id="rId3"/>
    <sheet name="DRKBMD Tggr" sheetId="14" r:id="rId4"/>
    <sheet name="DRKBMD KMNSN" sheetId="13" r:id="rId5"/>
    <sheet name="DRKBMD 2019 Kecamatan" sheetId="11" r:id="rId6"/>
    <sheet name="DKBU 2019" sheetId="2" r:id="rId7"/>
    <sheet name="Sheet1" sheetId="1" r:id="rId8"/>
    <sheet name="Motor" sheetId="18" r:id="rId9"/>
  </sheets>
  <definedNames>
    <definedName name="_xlnm.Print_Area" localSheetId="1">'(RKBMD  '!$A$1:$J$39</definedName>
    <definedName name="_xlnm.Print_Area" localSheetId="0">'(RKBMD 2019  (2)'!$A$1:$J$56</definedName>
    <definedName name="_xlnm.Print_Area" localSheetId="5">'DRKBMD 2019 Kecamatan'!$A$1:$J$45</definedName>
    <definedName name="_xlnm.Print_Area" localSheetId="4">'DRKBMD KMNSN'!$A$1:$I$39</definedName>
    <definedName name="_xlnm.Print_Area" localSheetId="3">'DRKBMD Tggr'!$A$1:$I$39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7" l="1"/>
  <c r="H40" i="17"/>
  <c r="H39" i="17"/>
  <c r="H38" i="17"/>
  <c r="H37" i="17"/>
  <c r="H36" i="17"/>
  <c r="H35" i="17"/>
  <c r="H34" i="17"/>
  <c r="H33" i="17"/>
  <c r="H43" i="17" s="1"/>
  <c r="H32" i="17"/>
  <c r="H19" i="17"/>
  <c r="G19" i="17"/>
  <c r="H17" i="17"/>
  <c r="H16" i="17"/>
  <c r="H15" i="17"/>
  <c r="H10" i="17" s="1"/>
  <c r="I10" i="17" s="1"/>
  <c r="H26" i="16"/>
  <c r="H25" i="16"/>
  <c r="H24" i="16"/>
  <c r="H23" i="16"/>
  <c r="H22" i="16"/>
  <c r="H21" i="16"/>
  <c r="H20" i="16"/>
  <c r="H19" i="16"/>
  <c r="H18" i="16"/>
  <c r="H28" i="16" s="1"/>
  <c r="H17" i="16"/>
  <c r="H16" i="16"/>
  <c r="H15" i="16"/>
  <c r="H14" i="16"/>
  <c r="H9" i="16" s="1"/>
  <c r="I9" i="16" s="1"/>
  <c r="E34" i="11" l="1"/>
  <c r="H27" i="15"/>
  <c r="G16" i="2" l="1"/>
  <c r="G33" i="1" l="1"/>
  <c r="G38" i="1" s="1"/>
  <c r="G28" i="1"/>
  <c r="G24" i="1"/>
  <c r="G23" i="1"/>
  <c r="G29" i="1"/>
  <c r="G27" i="1"/>
  <c r="G30" i="1"/>
  <c r="G22" i="1"/>
  <c r="G31" i="1" l="1"/>
</calcChain>
</file>

<file path=xl/sharedStrings.xml><?xml version="1.0" encoding="utf-8"?>
<sst xmlns="http://schemas.openxmlformats.org/spreadsheetml/2006/main" count="920" uniqueCount="384">
  <si>
    <t>SKPD         :KECAMATAN CURUG</t>
  </si>
  <si>
    <t>PROVINSI : BANTEN</t>
  </si>
  <si>
    <t>KOTA        : SERANG</t>
  </si>
  <si>
    <t xml:space="preserve">     NAMA/JENIS BARANG</t>
  </si>
  <si>
    <t>Papan Data (struktur)</t>
  </si>
  <si>
    <t>1</t>
  </si>
  <si>
    <t>Consistem</t>
  </si>
  <si>
    <t>Vodium</t>
  </si>
  <si>
    <t>Dispenser</t>
  </si>
  <si>
    <t>Tangga Lipat</t>
  </si>
  <si>
    <t>Gorden 35 meter</t>
  </si>
  <si>
    <t>Penampung air (tower)kapasitas 1050 L</t>
  </si>
  <si>
    <t>pemotong rumput</t>
  </si>
  <si>
    <t>AC 1/2 PK</t>
  </si>
  <si>
    <t>kipas angin dinding</t>
  </si>
  <si>
    <t>Lemari arsip</t>
  </si>
  <si>
    <t>Rak piring</t>
  </si>
  <si>
    <t>5</t>
  </si>
  <si>
    <t>3</t>
  </si>
  <si>
    <t>Buah</t>
  </si>
  <si>
    <t>Paket</t>
  </si>
  <si>
    <t>Unit</t>
  </si>
  <si>
    <t>Pembelian Laptop</t>
  </si>
  <si>
    <t>Pembelian Printer Inkjet</t>
  </si>
  <si>
    <t>Pembelian mesin tik duoble folio</t>
  </si>
  <si>
    <t>Infokus gantung</t>
  </si>
  <si>
    <t>Ramig Tex</t>
  </si>
  <si>
    <t>LCDTV</t>
  </si>
  <si>
    <t>Komputer PC</t>
  </si>
  <si>
    <t>Camera Digital</t>
  </si>
  <si>
    <t>4</t>
  </si>
  <si>
    <t>6</t>
  </si>
  <si>
    <t>2</t>
  </si>
  <si>
    <t>m2</t>
  </si>
  <si>
    <t>Kursi Rapat</t>
  </si>
  <si>
    <t xml:space="preserve">Meja Kerja </t>
  </si>
  <si>
    <t>Lemari TV</t>
  </si>
  <si>
    <t>Sofa</t>
  </si>
  <si>
    <t>50</t>
  </si>
  <si>
    <t>Set</t>
  </si>
  <si>
    <t>SPESIFIKASI/UKURAN</t>
  </si>
  <si>
    <t>JUMLAH / BARANG UNIT</t>
  </si>
  <si>
    <t>NO</t>
  </si>
  <si>
    <t xml:space="preserve"> KODE REKENING</t>
  </si>
  <si>
    <t>KET.</t>
  </si>
  <si>
    <t>JUMLAH</t>
  </si>
  <si>
    <t xml:space="preserve">  RENCANA KEBUTUHAN BARANG UNIT (RKBU)</t>
  </si>
  <si>
    <t>TAHUN ANGGARAN 2018</t>
  </si>
  <si>
    <t>Drs. BUDI MARTONO,M.Si</t>
  </si>
  <si>
    <t>NIP. 19690317 198903 1 004</t>
  </si>
  <si>
    <t>CAMAT CURUG</t>
  </si>
  <si>
    <t>JUMLAH BIAYA</t>
  </si>
  <si>
    <t>HARGA SATUAN</t>
  </si>
  <si>
    <t>SATUAN</t>
  </si>
  <si>
    <t>Curug,14 September 2017</t>
  </si>
  <si>
    <t>5.2.329.02</t>
  </si>
  <si>
    <t>5.2.3.29.05</t>
  </si>
  <si>
    <t>5.2.3.27.05</t>
  </si>
  <si>
    <t>5.2.3.29.02</t>
  </si>
  <si>
    <t>5.2.3.28.06</t>
  </si>
  <si>
    <t>5..2.3.29.02</t>
  </si>
  <si>
    <t>5.2.3.28.01</t>
  </si>
  <si>
    <t>DAFTAR RENCANA PEMELIHARAAN BARNG MILIK DAERAH (RKBMD)</t>
  </si>
  <si>
    <t>Kode Barang</t>
  </si>
  <si>
    <t>Ket</t>
  </si>
  <si>
    <t>Program /kegiatan</t>
  </si>
  <si>
    <t>5.2.3.27.04</t>
  </si>
  <si>
    <t>5.2.3.28.04</t>
  </si>
  <si>
    <t>25.2.3.28.01</t>
  </si>
  <si>
    <t>5.2.3.31.01</t>
  </si>
  <si>
    <t>5.2..3.30.01</t>
  </si>
  <si>
    <t>Komputer</t>
  </si>
  <si>
    <t>Mesin Rumput</t>
  </si>
  <si>
    <t>unit</t>
  </si>
  <si>
    <t>Printer</t>
  </si>
  <si>
    <t>Kamera Digital</t>
  </si>
  <si>
    <t>Nama/ jenis Barang</t>
  </si>
  <si>
    <t>Uraian Pemeliharaan</t>
  </si>
  <si>
    <t>Lokasi</t>
  </si>
  <si>
    <t>Jumlah Barang/Unit</t>
  </si>
  <si>
    <t>Harga Satuan</t>
  </si>
  <si>
    <t>Jumlah Biaya(Rp)</t>
  </si>
  <si>
    <t>Kode Rekening</t>
  </si>
  <si>
    <t>Pemeliharaan Rutin /Berkala Peralatan Gedung Kantor</t>
  </si>
  <si>
    <t>02.06.02.04.04</t>
  </si>
  <si>
    <t>02.06.03.05.03</t>
  </si>
  <si>
    <t>02.06.02.06.53</t>
  </si>
  <si>
    <t>02.06.02.06.12</t>
  </si>
  <si>
    <t>02.07.01.02.63</t>
  </si>
  <si>
    <t>Pajak dan STNK Kendaraan</t>
  </si>
  <si>
    <t>AC</t>
  </si>
  <si>
    <t>Leptop</t>
  </si>
  <si>
    <t>PC Unit</t>
  </si>
  <si>
    <t>Mesin Tik</t>
  </si>
  <si>
    <t>Mesin Jet Pum</t>
  </si>
  <si>
    <t>Wirless</t>
  </si>
  <si>
    <t>Peralatan Lainnya</t>
  </si>
  <si>
    <t>Kecamatan Curug</t>
  </si>
  <si>
    <t>02.03.01.04.22</t>
  </si>
  <si>
    <t>02.06.03.02.02</t>
  </si>
  <si>
    <t>02.06.03.02.01</t>
  </si>
  <si>
    <t>02.06.01.01.05</t>
  </si>
  <si>
    <t>02.06.02.03.03</t>
  </si>
  <si>
    <t>2 unit</t>
  </si>
  <si>
    <t>5 unit</t>
  </si>
  <si>
    <t>10 unit</t>
  </si>
  <si>
    <t>11 unit</t>
  </si>
  <si>
    <t>7 unit</t>
  </si>
  <si>
    <t>14 unit</t>
  </si>
  <si>
    <t>5.2.2.05.03</t>
  </si>
  <si>
    <t>5.2.2.05.01</t>
  </si>
  <si>
    <t>5.2.2.05.02</t>
  </si>
  <si>
    <t>5.2.2.05.07</t>
  </si>
  <si>
    <t>5.2.2.2.20.04</t>
  </si>
  <si>
    <t xml:space="preserve">  DAFTAR RENCANA KEBUTUHAN BARANG MILIK DAERAH (DRKBMD)</t>
  </si>
  <si>
    <t>TAHUN ANGGARAN 2019</t>
  </si>
  <si>
    <t>KECAMATAN CURUG</t>
  </si>
  <si>
    <t>Mesin Air</t>
  </si>
  <si>
    <t>Tower+ Pemasangan</t>
  </si>
  <si>
    <t>Mesin Potong Rumput</t>
  </si>
  <si>
    <t>Running Text</t>
  </si>
  <si>
    <t>buah</t>
  </si>
  <si>
    <t xml:space="preserve">Ac 1 Pk + Pemasangan </t>
  </si>
  <si>
    <t>Kipas  Angin dinding</t>
  </si>
  <si>
    <t>Meja rapat</t>
  </si>
  <si>
    <t>Meja Kerja Esselon IV</t>
  </si>
  <si>
    <t>Scenner</t>
  </si>
  <si>
    <t>TV</t>
  </si>
  <si>
    <t>Kipas angin dinding</t>
  </si>
  <si>
    <t>Jetpam</t>
  </si>
  <si>
    <t>Kompor Gas</t>
  </si>
  <si>
    <t>Son Sistem</t>
  </si>
  <si>
    <t>4.VK</t>
  </si>
  <si>
    <t>Kamanisan, 22 Mei 2018</t>
  </si>
  <si>
    <t>Lurah</t>
  </si>
  <si>
    <t>Hj. ADE SUMINAR, SE</t>
  </si>
  <si>
    <t>KELURAHAN KAMANISAN TAHUN ANGGARAN 2019</t>
  </si>
  <si>
    <t>KELURAHAN TINGGAR TAHUN ANGGARAN 2019</t>
  </si>
  <si>
    <t>Serang, 22 Mei 2018</t>
  </si>
  <si>
    <t>H. BOAN, SE, M.Si</t>
  </si>
  <si>
    <t xml:space="preserve">TV </t>
  </si>
  <si>
    <t>Sopa</t>
  </si>
  <si>
    <t>Meja Esslon</t>
  </si>
  <si>
    <t>Lemari Arsip</t>
  </si>
  <si>
    <t>Penampung Air</t>
  </si>
  <si>
    <t>NIP. 19680610 200701 1 004</t>
  </si>
  <si>
    <t>LED</t>
  </si>
  <si>
    <t>Koring</t>
  </si>
  <si>
    <t>PERALATAN GEDUNG KANTOR</t>
  </si>
  <si>
    <t>5.2.3.28.03</t>
  </si>
  <si>
    <t>5.2.3.30.01</t>
  </si>
  <si>
    <t>PENGADAAN ALAT LINYA</t>
  </si>
  <si>
    <t>Peralatan Mebeleur</t>
  </si>
  <si>
    <t>Kursi Kerja Esselon IV</t>
  </si>
  <si>
    <t>16unit</t>
  </si>
  <si>
    <t xml:space="preserve">Dispenser </t>
  </si>
  <si>
    <t>1 set</t>
  </si>
  <si>
    <t>Rak TV</t>
  </si>
  <si>
    <t xml:space="preserve">Son Sytem </t>
  </si>
  <si>
    <t>5.2.3.30.07</t>
  </si>
  <si>
    <t>Motor Servis</t>
  </si>
  <si>
    <t>Mobil Servis</t>
  </si>
  <si>
    <t>BBM Mobil</t>
  </si>
  <si>
    <t>26 unit motor</t>
  </si>
  <si>
    <t>3 unit</t>
  </si>
  <si>
    <t>3 unit mobil,   26 unit motor</t>
  </si>
  <si>
    <t>BBM motor</t>
  </si>
  <si>
    <t>Curug,                        2019</t>
  </si>
  <si>
    <t>`</t>
  </si>
  <si>
    <t>Drs. BUDI MARTONO, M. Si</t>
  </si>
  <si>
    <t>paket</t>
  </si>
  <si>
    <t>Service Motor</t>
  </si>
  <si>
    <t>BBM Motor</t>
  </si>
  <si>
    <t>Service Mobil</t>
  </si>
  <si>
    <t>26 unit</t>
  </si>
  <si>
    <t>Pajak dan STNK Kendaraan Mobil</t>
  </si>
  <si>
    <t>Pajak dan STNK Kendaraan Motor</t>
  </si>
  <si>
    <t>3 unit Mobil</t>
  </si>
  <si>
    <t>Pemeliharan Sarana &amp; Prasarana Kantor</t>
  </si>
  <si>
    <t>Pemeliharaan Rutin Peralatan Gedung Knator</t>
  </si>
  <si>
    <t xml:space="preserve">Suku Cadang Kendaraan </t>
  </si>
  <si>
    <t>12  unit Motor</t>
  </si>
  <si>
    <t>mobil dan motor</t>
  </si>
  <si>
    <t xml:space="preserve">Pemeliharaan Rutin Gedung Kantor </t>
  </si>
  <si>
    <t>Kantor Kecamatan  Curug</t>
  </si>
  <si>
    <t>Kantor Kelurahan Curug</t>
  </si>
  <si>
    <t xml:space="preserve">Kantor Kelurahan Cilaku </t>
  </si>
  <si>
    <t>Kantor Kelurahan Cipete</t>
  </si>
  <si>
    <t xml:space="preserve">Kantor Kelurahan Pancalaksana </t>
  </si>
  <si>
    <t xml:space="preserve">Kantor Kelurahan Sukalaksana </t>
  </si>
  <si>
    <t xml:space="preserve">Kantor Kelurahan Sukawana </t>
  </si>
  <si>
    <t>Kantor Kelurahan Tinggar</t>
  </si>
  <si>
    <t>Kantor Kelurahan Sukajaya</t>
  </si>
  <si>
    <t xml:space="preserve">Kantor Kelurahan Curug Manis </t>
  </si>
  <si>
    <t xml:space="preserve">Kantor Kelurahan Kamaniasan </t>
  </si>
  <si>
    <t>1 Unit</t>
  </si>
  <si>
    <t>13 unit</t>
  </si>
  <si>
    <t>18 unit</t>
  </si>
  <si>
    <t xml:space="preserve"> 15 unit</t>
  </si>
  <si>
    <t>02.03.01.05.01</t>
  </si>
  <si>
    <t>02.03.01.02.04</t>
  </si>
  <si>
    <t>02.06.01.01.02</t>
  </si>
  <si>
    <t>5.2.2.01.09</t>
  </si>
  <si>
    <t>5.2.2.05.05</t>
  </si>
  <si>
    <t>-</t>
  </si>
  <si>
    <t xml:space="preserve"> </t>
  </si>
  <si>
    <t>02.06.03.04.08</t>
  </si>
  <si>
    <t>Curug,       Juli  2019</t>
  </si>
  <si>
    <t>Kec. Curug dan 10 kelurahan</t>
  </si>
  <si>
    <t>Barang /Unit</t>
  </si>
  <si>
    <t xml:space="preserve">Jumlah </t>
  </si>
  <si>
    <t>Biaya (Rp)</t>
  </si>
  <si>
    <t>Rekening</t>
  </si>
  <si>
    <t xml:space="preserve">Kode </t>
  </si>
  <si>
    <t>Service dan sparepart</t>
  </si>
  <si>
    <t>Kendaraan Roda Dua</t>
  </si>
  <si>
    <t>Kendaraan Roda Empat</t>
  </si>
  <si>
    <t>Curug,      Juli  2019</t>
  </si>
  <si>
    <t>Curug,      Januari 2019</t>
  </si>
  <si>
    <t>TOTAL</t>
  </si>
  <si>
    <t xml:space="preserve">  DAFTAR KEBUTUHAN BARANG MILIK DAERAH ( DKBMD )</t>
  </si>
  <si>
    <t xml:space="preserve">DAFTAR INVENTARIS KENDARAAN DINAS/OPRASIONAL </t>
  </si>
  <si>
    <t>RODAEMPAT DAN RODA DUA</t>
  </si>
  <si>
    <t>TAHUN 2018</t>
  </si>
  <si>
    <t>No</t>
  </si>
  <si>
    <t>NAMA BARANG</t>
  </si>
  <si>
    <t>NAMA PENGGUNA</t>
  </si>
  <si>
    <t>JABATAN /BAGIAN</t>
  </si>
  <si>
    <t>MEREK/TYPE</t>
  </si>
  <si>
    <t>TAHUN PEMBUATAN</t>
  </si>
  <si>
    <t>NOMOR POLISIS</t>
  </si>
  <si>
    <t>ASAL /ACARA PEROLEHAN BARANG</t>
  </si>
  <si>
    <t>Kendaraan dinas roda 4</t>
  </si>
  <si>
    <t>CAMAT</t>
  </si>
  <si>
    <t>Suzuki Ertiga</t>
  </si>
  <si>
    <t>K-064959</t>
  </si>
  <si>
    <t>A 1224 A</t>
  </si>
  <si>
    <t>Pengadaan Kecamatan Curug</t>
  </si>
  <si>
    <t>MAMAT RAHMAT</t>
  </si>
  <si>
    <t>Sekretaris Camat</t>
  </si>
  <si>
    <t>Toyota Avanza 1300 CC</t>
  </si>
  <si>
    <t xml:space="preserve">DF47866 </t>
  </si>
  <si>
    <t>A 42 H/ A 1311 A</t>
  </si>
  <si>
    <t>Pengadaan Setda</t>
  </si>
  <si>
    <t>SUKARI,S.Pd</t>
  </si>
  <si>
    <t>Kasi Trantib</t>
  </si>
  <si>
    <t>Toyota Hilux PICCKUP</t>
  </si>
  <si>
    <t>1TR - 8831824</t>
  </si>
  <si>
    <t>A 8192 A</t>
  </si>
  <si>
    <t>Kendaraan dinas roda 2</t>
  </si>
  <si>
    <t>JOKO MULYOTO,S.Sos</t>
  </si>
  <si>
    <t>Pelaksana</t>
  </si>
  <si>
    <t>Honda Vario</t>
  </si>
  <si>
    <t>A 3326 B</t>
  </si>
  <si>
    <t>RAKSA</t>
  </si>
  <si>
    <t>Staf Kec. Crug</t>
  </si>
  <si>
    <t>Supra Fit</t>
  </si>
  <si>
    <t>A 6158 F</t>
  </si>
  <si>
    <t>Hibah Kab. Serang</t>
  </si>
  <si>
    <t>A 4681 B</t>
  </si>
  <si>
    <t>SAYUTI</t>
  </si>
  <si>
    <t>Seklur Kamanisan</t>
  </si>
  <si>
    <t>Honda Supra 125</t>
  </si>
  <si>
    <t>I 1162113 H1</t>
  </si>
  <si>
    <t>A 3261 B/A 4681 B</t>
  </si>
  <si>
    <t>Pengadaan  Setda</t>
  </si>
  <si>
    <t>M. YUSUF</t>
  </si>
  <si>
    <t>Seklur Curug</t>
  </si>
  <si>
    <t>I 11612108 H1</t>
  </si>
  <si>
    <t>A 3254 B</t>
  </si>
  <si>
    <t>H.M. ROSID,S.IP.M,Si</t>
  </si>
  <si>
    <t>Seklur Cilaku</t>
  </si>
  <si>
    <t>I 1161211 H1</t>
  </si>
  <si>
    <t>A 3258 B</t>
  </si>
  <si>
    <t>ANIS FUAD,S.AP.M,S.i</t>
  </si>
  <si>
    <t>Seklur Sukalaksana</t>
  </si>
  <si>
    <t>I 1162109 H1</t>
  </si>
  <si>
    <t>A 3255 B</t>
  </si>
  <si>
    <t>UPIA,S.Sos</t>
  </si>
  <si>
    <t>Seklur Sukawana</t>
  </si>
  <si>
    <t>A 3187 B</t>
  </si>
  <si>
    <t>MASREMI,SE</t>
  </si>
  <si>
    <t>Seklur Sukajaya</t>
  </si>
  <si>
    <t>I 11017488 H1</t>
  </si>
  <si>
    <t>A 3184 B</t>
  </si>
  <si>
    <t>M. TAUFIK,SE</t>
  </si>
  <si>
    <t>Seklur Pancalaksana</t>
  </si>
  <si>
    <t>I 11612110 H1</t>
  </si>
  <si>
    <t>A 3256 B</t>
  </si>
  <si>
    <t>H. BOAN,SE</t>
  </si>
  <si>
    <t>Seklur Tinggar</t>
  </si>
  <si>
    <t>I 11017482 H1</t>
  </si>
  <si>
    <t>A 3183 B</t>
  </si>
  <si>
    <t>MARDI, SE</t>
  </si>
  <si>
    <t>Seklur Cipete</t>
  </si>
  <si>
    <t>I 11612112 H1</t>
  </si>
  <si>
    <t>A 3259 B</t>
  </si>
  <si>
    <t>HALWANI</t>
  </si>
  <si>
    <t>Suzuki  Excelo</t>
  </si>
  <si>
    <t>A 3448 B</t>
  </si>
  <si>
    <t>Hj.ADE SUMINAR</t>
  </si>
  <si>
    <t>Lurah Kamanisan</t>
  </si>
  <si>
    <t>A 3444 B</t>
  </si>
  <si>
    <t>HUJAENI</t>
  </si>
  <si>
    <t>Lurah Pancalaksan</t>
  </si>
  <si>
    <t>A 3442 B</t>
  </si>
  <si>
    <t>WASIUDIN,S.Ag</t>
  </si>
  <si>
    <t>Lurah Cilaku</t>
  </si>
  <si>
    <t>A 3441 B</t>
  </si>
  <si>
    <t>MADRUHI</t>
  </si>
  <si>
    <t>Staf Kel. Curug</t>
  </si>
  <si>
    <t>A 3440 B/A  4670 A</t>
  </si>
  <si>
    <t>BABAY SUKARDI,SE</t>
  </si>
  <si>
    <t>Lurah Sukalaksana</t>
  </si>
  <si>
    <t>A 3445 B</t>
  </si>
  <si>
    <t xml:space="preserve">- </t>
  </si>
  <si>
    <t>Kantor Kec.Curug</t>
  </si>
  <si>
    <t>WIN 100</t>
  </si>
  <si>
    <t>A 3890 A</t>
  </si>
  <si>
    <t>UDIN  SAEPUDIN, SE</t>
  </si>
  <si>
    <t>Lurah Sukawana</t>
  </si>
  <si>
    <t>Suzuki Excelo</t>
  </si>
  <si>
    <t>A 3449 B</t>
  </si>
  <si>
    <t>TOYIBAH,S.Sos</t>
  </si>
  <si>
    <t>Lurah Sukajaya</t>
  </si>
  <si>
    <t>A 3446 B</t>
  </si>
  <si>
    <t>H.MOCH DAMIRI</t>
  </si>
  <si>
    <t>Lurah Tinggar</t>
  </si>
  <si>
    <t>A 3447 B</t>
  </si>
  <si>
    <t>SUKATMA</t>
  </si>
  <si>
    <t>Lurah Cipete</t>
  </si>
  <si>
    <t>A 3443 B</t>
  </si>
  <si>
    <t>PURYONO</t>
  </si>
  <si>
    <t>Staf Kemanisan</t>
  </si>
  <si>
    <t>A 4077 A</t>
  </si>
  <si>
    <t>AGUS SALIM</t>
  </si>
  <si>
    <t xml:space="preserve">r </t>
  </si>
  <si>
    <t>A 3972 A /A 5710 F</t>
  </si>
  <si>
    <t>HASNI</t>
  </si>
  <si>
    <t>Staf Kel. Sukawana</t>
  </si>
  <si>
    <t>A 3977 A</t>
  </si>
  <si>
    <t>HAJULI</t>
  </si>
  <si>
    <t>Setaf Kel. Sukajaya</t>
  </si>
  <si>
    <t>A 3975 A</t>
  </si>
  <si>
    <t>KAMIRAN</t>
  </si>
  <si>
    <t>Staf Kel. Tinggar</t>
  </si>
  <si>
    <t>A 4079 A</t>
  </si>
  <si>
    <t>AHMAD JAM</t>
  </si>
  <si>
    <t>Staf Kel. Cilaku</t>
  </si>
  <si>
    <t>A 4076 A</t>
  </si>
  <si>
    <t>SARKUNI</t>
  </si>
  <si>
    <t>Staf Kel. Sukalaksana</t>
  </si>
  <si>
    <t>A 3976 A</t>
  </si>
  <si>
    <t>Jupiter</t>
  </si>
  <si>
    <t>A 3376 B</t>
  </si>
  <si>
    <t>A 3937 A</t>
  </si>
  <si>
    <t>Sutisna</t>
  </si>
  <si>
    <t>Honda Supra Fit</t>
  </si>
  <si>
    <t>A 4442 A</t>
  </si>
  <si>
    <t>A 2998 A</t>
  </si>
  <si>
    <t>Suzuki</t>
  </si>
  <si>
    <t>A 2287 A</t>
  </si>
  <si>
    <t>A 5672 A</t>
  </si>
  <si>
    <t>Camat</t>
  </si>
  <si>
    <t>Honda 125 CC</t>
  </si>
  <si>
    <t>A 2553 A</t>
  </si>
  <si>
    <t>Pengadaan Aset</t>
  </si>
  <si>
    <t>Meilina Rahma Ayatillah</t>
  </si>
  <si>
    <t>Honda/ E1F02N 12M2 A/T</t>
  </si>
  <si>
    <t>A 2554 A</t>
  </si>
  <si>
    <t>MASHUDI,SE.M,Si</t>
  </si>
  <si>
    <t>Kasi Pemerintahan</t>
  </si>
  <si>
    <t xml:space="preserve">Honda </t>
  </si>
  <si>
    <t>A 2966 A</t>
  </si>
  <si>
    <t>MIJAH,S.Pd.M,Si</t>
  </si>
  <si>
    <t>Kasubag Umum &amp; kepegawaian</t>
  </si>
  <si>
    <t>Honda</t>
  </si>
  <si>
    <t>A 2967 A</t>
  </si>
  <si>
    <t>MENGETAHUI CAMAT CURUG</t>
  </si>
  <si>
    <t>PENGELOLA BARANG</t>
  </si>
  <si>
    <t>Drs. BUDI MARTONO, M.Si</t>
  </si>
  <si>
    <t>JOKO MULTOYO S.Sos</t>
  </si>
  <si>
    <t>NIP. 19860416 201101 1 001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</si>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</sst>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quotePrefix="1"/>
    <xf numFmtId="3" fontId="0" fillId="0" borderId="0" xfId="0" applyNumberFormat="1"/>
    <xf numFmtId="0" fontId="0" fillId="0" borderId="1" xfId="0" applyBorder="1"/>
    <xf numFmtId="3" fontId="0" fillId="0" borderId="1" xfId="0" quotePrefix="1" applyNumberFormat="1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4" xfId="0" quotePrefix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0" fillId="0" borderId="5" xfId="0" applyNumberForma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3" fontId="0" fillId="3" borderId="1" xfId="0" applyNumberFormat="1" applyFill="1" applyBorder="1"/>
    <xf numFmtId="3" fontId="0" fillId="3" borderId="5" xfId="0" applyNumberFormat="1" applyFill="1" applyBorder="1"/>
    <xf numFmtId="0" fontId="0" fillId="0" borderId="0" xfId="0" applyBorder="1"/>
    <xf numFmtId="0" fontId="0" fillId="0" borderId="0" xfId="0" quotePrefix="1" applyBorder="1"/>
    <xf numFmtId="3" fontId="0" fillId="0" borderId="0" xfId="0" applyNumberFormat="1" applyBorder="1"/>
    <xf numFmtId="3" fontId="0" fillId="2" borderId="0" xfId="0" applyNumberFormat="1" applyFill="1" applyBorder="1"/>
    <xf numFmtId="0" fontId="0" fillId="0" borderId="14" xfId="0" applyBorder="1"/>
    <xf numFmtId="3" fontId="0" fillId="2" borderId="1" xfId="0" applyNumberFormat="1" applyFill="1" applyBorder="1"/>
    <xf numFmtId="3" fontId="0" fillId="2" borderId="5" xfId="0" applyNumberFormat="1" applyFill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" xfId="0" quotePrefix="1" applyBorder="1" applyAlignment="1">
      <alignment horizontal="left" vertical="center"/>
    </xf>
    <xf numFmtId="164" fontId="0" fillId="0" borderId="1" xfId="0" applyNumberFormat="1" applyBorder="1"/>
    <xf numFmtId="164" fontId="0" fillId="0" borderId="1" xfId="1" applyNumberFormat="1" applyFont="1" applyBorder="1"/>
    <xf numFmtId="3" fontId="0" fillId="0" borderId="1" xfId="0" applyNumberFormat="1" applyBorder="1" applyAlignment="1">
      <alignment horizontal="center"/>
    </xf>
    <xf numFmtId="3" fontId="0" fillId="0" borderId="1" xfId="0" quotePrefix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 vertical="center"/>
    </xf>
    <xf numFmtId="0" fontId="0" fillId="0" borderId="18" xfId="0" applyBorder="1"/>
    <xf numFmtId="0" fontId="0" fillId="0" borderId="28" xfId="0" applyBorder="1"/>
    <xf numFmtId="0" fontId="0" fillId="0" borderId="0" xfId="0" applyFont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64" fontId="0" fillId="0" borderId="0" xfId="0" applyNumberFormat="1" applyBorder="1"/>
    <xf numFmtId="164" fontId="0" fillId="0" borderId="1" xfId="1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3" fontId="4" fillId="0" borderId="0" xfId="0" applyNumberFormat="1" applyFont="1" applyAlignment="1"/>
    <xf numFmtId="3" fontId="0" fillId="0" borderId="0" xfId="0" applyNumberForma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/>
    <xf numFmtId="0" fontId="2" fillId="0" borderId="15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4" fontId="1" fillId="0" borderId="1" xfId="1" applyNumberFormat="1" applyFont="1" applyBorder="1"/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18" xfId="0" applyFont="1" applyBorder="1"/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" fillId="0" borderId="18" xfId="0" quotePrefix="1" applyFont="1" applyBorder="1" applyAlignment="1">
      <alignment horizontal="left" vertical="center"/>
    </xf>
    <xf numFmtId="3" fontId="1" fillId="0" borderId="18" xfId="0" applyNumberFormat="1" applyFont="1" applyBorder="1"/>
    <xf numFmtId="164" fontId="1" fillId="0" borderId="18" xfId="0" applyNumberFormat="1" applyFont="1" applyBorder="1"/>
    <xf numFmtId="164" fontId="1" fillId="0" borderId="20" xfId="0" applyNumberFormat="1" applyFont="1" applyBorder="1"/>
    <xf numFmtId="0" fontId="0" fillId="0" borderId="31" xfId="0" applyBorder="1"/>
    <xf numFmtId="3" fontId="0" fillId="0" borderId="24" xfId="0" applyNumberFormat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5" xfId="0" quotePrefix="1" applyBorder="1" applyAlignment="1">
      <alignment horizontal="center" vertical="center"/>
    </xf>
    <xf numFmtId="0" fontId="0" fillId="0" borderId="35" xfId="0" applyBorder="1" applyAlignment="1">
      <alignment horizontal="center"/>
    </xf>
    <xf numFmtId="3" fontId="0" fillId="0" borderId="35" xfId="0" applyNumberFormat="1" applyBorder="1"/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/>
    <xf numFmtId="0" fontId="0" fillId="0" borderId="37" xfId="0" quotePrefix="1" applyBorder="1" applyAlignment="1">
      <alignment horizontal="center" vertical="center"/>
    </xf>
    <xf numFmtId="0" fontId="0" fillId="0" borderId="37" xfId="0" applyBorder="1" applyAlignment="1">
      <alignment horizontal="center"/>
    </xf>
    <xf numFmtId="3" fontId="0" fillId="0" borderId="38" xfId="0" applyNumberFormat="1" applyBorder="1"/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40" xfId="0" quotePrefix="1" applyBorder="1" applyAlignment="1">
      <alignment horizontal="center" vertical="center"/>
    </xf>
    <xf numFmtId="3" fontId="0" fillId="0" borderId="40" xfId="0" quotePrefix="1" applyNumberFormat="1" applyBorder="1"/>
    <xf numFmtId="3" fontId="0" fillId="0" borderId="40" xfId="0" applyNumberFormat="1" applyBorder="1"/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41" xfId="0" quotePrefix="1" applyBorder="1" applyAlignment="1">
      <alignment horizontal="center" vertical="center"/>
    </xf>
    <xf numFmtId="3" fontId="0" fillId="0" borderId="41" xfId="0" applyNumberFormat="1" applyBorder="1"/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42" xfId="0" quotePrefix="1" applyBorder="1" applyAlignment="1">
      <alignment horizontal="center" vertical="center"/>
    </xf>
    <xf numFmtId="3" fontId="0" fillId="0" borderId="42" xfId="0" applyNumberFormat="1" applyBorder="1"/>
    <xf numFmtId="0" fontId="0" fillId="0" borderId="28" xfId="0" quotePrefix="1" applyBorder="1" applyAlignment="1">
      <alignment horizontal="center" vertical="center"/>
    </xf>
    <xf numFmtId="3" fontId="0" fillId="0" borderId="28" xfId="0" applyNumberForma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43" xfId="0" quotePrefix="1" applyBorder="1" applyAlignment="1">
      <alignment horizontal="center" vertical="center"/>
    </xf>
    <xf numFmtId="3" fontId="0" fillId="0" borderId="43" xfId="0" applyNumberFormat="1" applyBorder="1"/>
    <xf numFmtId="0" fontId="0" fillId="0" borderId="41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4" xfId="0" applyBorder="1"/>
    <xf numFmtId="0" fontId="0" fillId="0" borderId="44" xfId="0" quotePrefix="1" applyBorder="1" applyAlignment="1">
      <alignment horizontal="center" vertical="center"/>
    </xf>
    <xf numFmtId="3" fontId="0" fillId="0" borderId="44" xfId="0" applyNumberFormat="1" applyBorder="1"/>
    <xf numFmtId="3" fontId="0" fillId="0" borderId="28" xfId="0" quotePrefix="1" applyNumberFormat="1" applyBorder="1"/>
    <xf numFmtId="0" fontId="0" fillId="0" borderId="45" xfId="0" applyBorder="1"/>
    <xf numFmtId="3" fontId="0" fillId="0" borderId="47" xfId="0" applyNumberFormat="1" applyBorder="1"/>
    <xf numFmtId="3" fontId="0" fillId="3" borderId="47" xfId="0" applyNumberFormat="1" applyFill="1" applyBorder="1"/>
    <xf numFmtId="0" fontId="0" fillId="0" borderId="27" xfId="0" applyBorder="1"/>
    <xf numFmtId="0" fontId="0" fillId="0" borderId="47" xfId="0" applyBorder="1"/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3" fontId="0" fillId="2" borderId="28" xfId="0" applyNumberFormat="1" applyFill="1" applyBorder="1"/>
    <xf numFmtId="0" fontId="2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6" xfId="0" quotePrefix="1" applyBorder="1"/>
    <xf numFmtId="0" fontId="0" fillId="0" borderId="28" xfId="0" quotePrefix="1" applyBorder="1"/>
    <xf numFmtId="0" fontId="0" fillId="0" borderId="0" xfId="0" applyAlignment="1">
      <alignment vertical="center"/>
    </xf>
    <xf numFmtId="0" fontId="0" fillId="2" borderId="28" xfId="0" applyFill="1" applyBorder="1"/>
    <xf numFmtId="0" fontId="0" fillId="4" borderId="28" xfId="0" applyFill="1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5" xfId="0" quotePrefix="1" applyBorder="1"/>
    <xf numFmtId="0" fontId="0" fillId="0" borderId="43" xfId="0" quotePrefix="1" applyBorder="1"/>
    <xf numFmtId="0" fontId="0" fillId="4" borderId="28" xfId="0" quotePrefix="1" applyFill="1" applyBorder="1"/>
    <xf numFmtId="0" fontId="0" fillId="0" borderId="28" xfId="0" applyFill="1" applyBorder="1"/>
    <xf numFmtId="0" fontId="0" fillId="0" borderId="28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28" xfId="0" applyFont="1" applyBorder="1" applyAlignment="1">
      <alignment horizontal="left"/>
    </xf>
    <xf numFmtId="3" fontId="0" fillId="2" borderId="21" xfId="0" applyNumberFormat="1" applyFill="1" applyBorder="1" applyAlignment="1">
      <alignment horizontal="center"/>
    </xf>
    <xf numFmtId="0" fontId="6" fillId="0" borderId="45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view="pageBreakPreview" zoomScale="60" zoomScaleNormal="100" workbookViewId="0">
      <selection activeCell="N28" sqref="N28"/>
    </sheetView>
  </sheetViews>
  <sheetFormatPr defaultRowHeight="14.5" x14ac:dyDescent="0.35"/>
  <cols>
    <col min="1" max="1" width="7.08984375" customWidth="1"/>
    <col min="2" max="2" width="38.453125" customWidth="1"/>
    <col min="3" max="3" width="29.453125" customWidth="1"/>
    <col min="4" max="4" width="28.08984375" customWidth="1"/>
    <col min="5" max="5" width="15" customWidth="1"/>
    <col min="6" max="6" width="14.36328125" customWidth="1"/>
    <col min="7" max="7" width="14.54296875" customWidth="1"/>
    <col min="8" max="8" width="14.36328125" customWidth="1"/>
    <col min="9" max="9" width="11.08984375" customWidth="1"/>
    <col min="10" max="10" width="7.6328125" customWidth="1"/>
  </cols>
  <sheetData>
    <row r="1" spans="1:10" x14ac:dyDescent="0.35">
      <c r="A1" t="s">
        <v>0</v>
      </c>
    </row>
    <row r="2" spans="1:10" x14ac:dyDescent="0.35">
      <c r="A2" t="s">
        <v>2</v>
      </c>
    </row>
    <row r="3" spans="1:10" x14ac:dyDescent="0.35">
      <c r="A3" t="s">
        <v>1</v>
      </c>
    </row>
    <row r="4" spans="1:10" ht="7" customHeight="1" x14ac:dyDescent="0.35"/>
    <row r="5" spans="1:10" ht="15.5" x14ac:dyDescent="0.35">
      <c r="A5" s="157" t="s">
        <v>62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.5" x14ac:dyDescent="0.35">
      <c r="A6" s="157" t="s">
        <v>115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7.5" customHeight="1" thickBot="1" x14ac:dyDescent="0.4"/>
    <row r="8" spans="1:10" ht="25" customHeight="1" x14ac:dyDescent="0.35">
      <c r="A8" s="74" t="s">
        <v>42</v>
      </c>
      <c r="B8" s="77" t="s">
        <v>65</v>
      </c>
      <c r="C8" s="158" t="s">
        <v>77</v>
      </c>
      <c r="D8" s="158" t="s">
        <v>78</v>
      </c>
      <c r="E8" s="158" t="s">
        <v>63</v>
      </c>
      <c r="F8" s="68" t="s">
        <v>210</v>
      </c>
      <c r="G8" s="158" t="s">
        <v>80</v>
      </c>
      <c r="H8" s="70" t="s">
        <v>210</v>
      </c>
      <c r="I8" s="70" t="s">
        <v>213</v>
      </c>
      <c r="J8" s="160" t="s">
        <v>64</v>
      </c>
    </row>
    <row r="9" spans="1:10" ht="30" customHeight="1" thickBot="1" x14ac:dyDescent="0.4">
      <c r="A9" s="75">
        <v>1</v>
      </c>
      <c r="B9" s="78" t="s">
        <v>76</v>
      </c>
      <c r="C9" s="159"/>
      <c r="D9" s="159"/>
      <c r="E9" s="159"/>
      <c r="F9" s="69" t="s">
        <v>209</v>
      </c>
      <c r="G9" s="159"/>
      <c r="H9" s="71" t="s">
        <v>211</v>
      </c>
      <c r="I9" s="71" t="s">
        <v>212</v>
      </c>
      <c r="J9" s="161"/>
    </row>
    <row r="10" spans="1:10" ht="16" customHeight="1" x14ac:dyDescent="0.35">
      <c r="A10" s="25"/>
      <c r="B10" s="76" t="s">
        <v>178</v>
      </c>
      <c r="C10" s="76"/>
      <c r="D10" s="79"/>
      <c r="E10" s="73"/>
      <c r="F10" s="73"/>
      <c r="G10" s="80"/>
      <c r="H10" s="81">
        <f>SUM(H11:H17)</f>
        <v>180000000</v>
      </c>
      <c r="I10" s="82">
        <f>180000000-H10</f>
        <v>0</v>
      </c>
      <c r="J10" s="83"/>
    </row>
    <row r="11" spans="1:10" ht="20" customHeight="1" x14ac:dyDescent="0.35">
      <c r="A11" s="25">
        <v>1</v>
      </c>
      <c r="B11" s="3" t="s">
        <v>215</v>
      </c>
      <c r="C11" s="3" t="s">
        <v>171</v>
      </c>
      <c r="D11" s="14" t="s">
        <v>208</v>
      </c>
      <c r="E11" s="12" t="s">
        <v>199</v>
      </c>
      <c r="F11" s="12" t="s">
        <v>174</v>
      </c>
      <c r="G11" s="42">
        <v>200000</v>
      </c>
      <c r="H11" s="42">
        <v>15600000</v>
      </c>
      <c r="I11" s="36" t="s">
        <v>110</v>
      </c>
      <c r="J11" s="26"/>
    </row>
    <row r="12" spans="1:10" ht="20" customHeight="1" x14ac:dyDescent="0.35">
      <c r="A12" s="25">
        <v>2</v>
      </c>
      <c r="B12" s="3" t="s">
        <v>215</v>
      </c>
      <c r="C12" s="3" t="s">
        <v>172</v>
      </c>
      <c r="D12" s="14" t="s">
        <v>208</v>
      </c>
      <c r="E12" s="12" t="s">
        <v>199</v>
      </c>
      <c r="F12" s="12" t="s">
        <v>174</v>
      </c>
      <c r="G12" s="43">
        <v>250000</v>
      </c>
      <c r="H12" s="43">
        <v>78000000</v>
      </c>
      <c r="I12" s="3" t="s">
        <v>109</v>
      </c>
      <c r="J12" s="26"/>
    </row>
    <row r="13" spans="1:10" ht="20" customHeight="1" x14ac:dyDescent="0.35">
      <c r="A13" s="25">
        <v>3</v>
      </c>
      <c r="B13" s="3" t="s">
        <v>216</v>
      </c>
      <c r="C13" s="3" t="s">
        <v>173</v>
      </c>
      <c r="D13" s="14" t="s">
        <v>97</v>
      </c>
      <c r="E13" s="12" t="s">
        <v>200</v>
      </c>
      <c r="F13" s="12" t="s">
        <v>164</v>
      </c>
      <c r="G13" s="43">
        <v>750000</v>
      </c>
      <c r="H13" s="43">
        <v>6750000</v>
      </c>
      <c r="I13" s="3" t="s">
        <v>110</v>
      </c>
      <c r="J13" s="26"/>
    </row>
    <row r="14" spans="1:10" ht="20" customHeight="1" x14ac:dyDescent="0.35">
      <c r="A14" s="25">
        <v>4</v>
      </c>
      <c r="B14" s="3" t="s">
        <v>216</v>
      </c>
      <c r="C14" s="3" t="s">
        <v>162</v>
      </c>
      <c r="D14" s="14" t="s">
        <v>97</v>
      </c>
      <c r="E14" s="12" t="s">
        <v>98</v>
      </c>
      <c r="F14" s="12" t="s">
        <v>164</v>
      </c>
      <c r="G14" s="43">
        <v>1200000</v>
      </c>
      <c r="H14" s="43">
        <v>43200000</v>
      </c>
      <c r="I14" s="3" t="s">
        <v>109</v>
      </c>
      <c r="J14" s="26"/>
    </row>
    <row r="15" spans="1:10" ht="20" customHeight="1" x14ac:dyDescent="0.35">
      <c r="A15" s="25">
        <v>5</v>
      </c>
      <c r="B15" s="3" t="s">
        <v>216</v>
      </c>
      <c r="C15" s="3" t="s">
        <v>175</v>
      </c>
      <c r="D15" s="14" t="s">
        <v>97</v>
      </c>
      <c r="E15" s="12" t="s">
        <v>98</v>
      </c>
      <c r="F15" s="12" t="s">
        <v>177</v>
      </c>
      <c r="G15" s="5">
        <v>2000000</v>
      </c>
      <c r="H15" s="43">
        <f>2000000*3</f>
        <v>6000000</v>
      </c>
      <c r="I15" s="3" t="s">
        <v>203</v>
      </c>
      <c r="J15" s="26"/>
    </row>
    <row r="16" spans="1:10" ht="20" customHeight="1" x14ac:dyDescent="0.35">
      <c r="A16" s="25">
        <v>6</v>
      </c>
      <c r="B16" s="3" t="s">
        <v>215</v>
      </c>
      <c r="C16" s="3" t="s">
        <v>176</v>
      </c>
      <c r="D16" s="14" t="s">
        <v>208</v>
      </c>
      <c r="E16" s="12" t="s">
        <v>199</v>
      </c>
      <c r="F16" s="12" t="s">
        <v>181</v>
      </c>
      <c r="G16" s="5">
        <v>500000</v>
      </c>
      <c r="H16" s="43">
        <f>500000*12</f>
        <v>6000000</v>
      </c>
      <c r="I16" s="3" t="s">
        <v>203</v>
      </c>
      <c r="J16" s="26"/>
    </row>
    <row r="17" spans="1:15" ht="20" customHeight="1" x14ac:dyDescent="0.35">
      <c r="A17" s="25">
        <v>7</v>
      </c>
      <c r="B17" s="3"/>
      <c r="C17" s="3" t="s">
        <v>180</v>
      </c>
      <c r="D17" s="14" t="s">
        <v>208</v>
      </c>
      <c r="E17" s="12" t="s">
        <v>98</v>
      </c>
      <c r="F17" s="12" t="s">
        <v>182</v>
      </c>
      <c r="G17" s="5">
        <v>24450000</v>
      </c>
      <c r="H17" s="43">
        <f>G17</f>
        <v>24450000</v>
      </c>
      <c r="I17" s="72" t="s">
        <v>204</v>
      </c>
      <c r="J17" s="26"/>
    </row>
    <row r="18" spans="1:15" ht="20" customHeight="1" x14ac:dyDescent="0.35">
      <c r="A18" s="25"/>
      <c r="B18" s="3"/>
      <c r="C18" s="3"/>
      <c r="D18" s="14"/>
      <c r="E18" s="12"/>
      <c r="F18" s="12"/>
      <c r="G18" s="5"/>
      <c r="H18" s="43"/>
      <c r="I18" s="3"/>
      <c r="J18" s="26"/>
    </row>
    <row r="19" spans="1:15" s="64" customFormat="1" ht="20" customHeight="1" x14ac:dyDescent="0.35">
      <c r="A19" s="62"/>
      <c r="B19" s="59" t="s">
        <v>183</v>
      </c>
      <c r="C19" s="59"/>
      <c r="D19" s="66"/>
      <c r="E19" s="60"/>
      <c r="F19" s="60"/>
      <c r="G19" s="61">
        <f>SUM(G20:G30)</f>
        <v>150000000</v>
      </c>
      <c r="H19" s="61">
        <f>SUM(H20:H30)</f>
        <v>150000000</v>
      </c>
      <c r="I19" s="59"/>
      <c r="J19" s="63"/>
    </row>
    <row r="20" spans="1:15" ht="20" customHeight="1" x14ac:dyDescent="0.35">
      <c r="A20" s="25">
        <v>1</v>
      </c>
      <c r="B20" s="3"/>
      <c r="C20" s="3" t="s">
        <v>184</v>
      </c>
      <c r="D20" s="14" t="s">
        <v>97</v>
      </c>
      <c r="E20" s="72" t="s">
        <v>204</v>
      </c>
      <c r="F20" s="12" t="s">
        <v>195</v>
      </c>
      <c r="G20" s="5">
        <v>50000000</v>
      </c>
      <c r="H20" s="5">
        <v>50000000</v>
      </c>
      <c r="I20" s="3"/>
      <c r="J20" s="26"/>
      <c r="O20" t="s">
        <v>205</v>
      </c>
    </row>
    <row r="21" spans="1:15" ht="20" customHeight="1" x14ac:dyDescent="0.35">
      <c r="A21" s="25">
        <v>2</v>
      </c>
      <c r="B21" s="3"/>
      <c r="C21" s="3" t="s">
        <v>185</v>
      </c>
      <c r="D21" s="14" t="s">
        <v>97</v>
      </c>
      <c r="E21" s="72" t="s">
        <v>204</v>
      </c>
      <c r="F21" s="12" t="s">
        <v>195</v>
      </c>
      <c r="G21" s="5">
        <v>10000000</v>
      </c>
      <c r="H21" s="5">
        <v>10000000</v>
      </c>
      <c r="I21" s="3"/>
      <c r="J21" s="26"/>
    </row>
    <row r="22" spans="1:15" ht="20" customHeight="1" x14ac:dyDescent="0.35">
      <c r="A22" s="25">
        <v>3</v>
      </c>
      <c r="B22" s="3"/>
      <c r="C22" s="3" t="s">
        <v>186</v>
      </c>
      <c r="D22" s="14" t="s">
        <v>97</v>
      </c>
      <c r="E22" s="72" t="s">
        <v>204</v>
      </c>
      <c r="F22" s="12" t="s">
        <v>195</v>
      </c>
      <c r="G22" s="5">
        <v>10000000</v>
      </c>
      <c r="H22" s="5">
        <v>10000000</v>
      </c>
      <c r="I22" s="3"/>
      <c r="J22" s="26"/>
    </row>
    <row r="23" spans="1:15" ht="20" customHeight="1" x14ac:dyDescent="0.35">
      <c r="A23" s="25">
        <v>4</v>
      </c>
      <c r="B23" s="3"/>
      <c r="C23" s="3" t="s">
        <v>187</v>
      </c>
      <c r="D23" s="14" t="s">
        <v>97</v>
      </c>
      <c r="E23" s="72" t="s">
        <v>204</v>
      </c>
      <c r="F23" s="12" t="s">
        <v>195</v>
      </c>
      <c r="G23" s="5">
        <v>10000000</v>
      </c>
      <c r="H23" s="5">
        <v>10000000</v>
      </c>
      <c r="I23" s="3"/>
      <c r="J23" s="26"/>
    </row>
    <row r="24" spans="1:15" ht="20" customHeight="1" x14ac:dyDescent="0.35">
      <c r="A24" s="25">
        <v>5</v>
      </c>
      <c r="B24" s="3"/>
      <c r="C24" s="3" t="s">
        <v>188</v>
      </c>
      <c r="D24" s="14" t="s">
        <v>97</v>
      </c>
      <c r="E24" s="72" t="s">
        <v>204</v>
      </c>
      <c r="F24" s="12" t="s">
        <v>195</v>
      </c>
      <c r="G24" s="5">
        <v>10000000</v>
      </c>
      <c r="H24" s="5">
        <v>10000000</v>
      </c>
      <c r="I24" s="3"/>
      <c r="J24" s="26"/>
    </row>
    <row r="25" spans="1:15" ht="20" customHeight="1" x14ac:dyDescent="0.35">
      <c r="A25" s="25">
        <v>6</v>
      </c>
      <c r="B25" s="3"/>
      <c r="C25" s="3" t="s">
        <v>189</v>
      </c>
      <c r="D25" s="14" t="s">
        <v>97</v>
      </c>
      <c r="E25" s="72" t="s">
        <v>204</v>
      </c>
      <c r="F25" s="12" t="s">
        <v>195</v>
      </c>
      <c r="G25" s="5">
        <v>10000000</v>
      </c>
      <c r="H25" s="5">
        <v>10000000</v>
      </c>
      <c r="I25" s="3"/>
      <c r="J25" s="26"/>
    </row>
    <row r="26" spans="1:15" ht="20" customHeight="1" x14ac:dyDescent="0.35">
      <c r="A26" s="25">
        <v>7</v>
      </c>
      <c r="B26" s="3"/>
      <c r="C26" s="3" t="s">
        <v>190</v>
      </c>
      <c r="D26" s="14" t="s">
        <v>97</v>
      </c>
      <c r="E26" s="72" t="s">
        <v>204</v>
      </c>
      <c r="F26" s="12" t="s">
        <v>195</v>
      </c>
      <c r="G26" s="5">
        <v>10000000</v>
      </c>
      <c r="H26" s="5">
        <v>10000000</v>
      </c>
      <c r="I26" s="3"/>
      <c r="J26" s="26"/>
    </row>
    <row r="27" spans="1:15" ht="20" customHeight="1" x14ac:dyDescent="0.35">
      <c r="A27" s="25">
        <v>8</v>
      </c>
      <c r="B27" s="3"/>
      <c r="C27" s="3" t="s">
        <v>194</v>
      </c>
      <c r="D27" s="14" t="s">
        <v>97</v>
      </c>
      <c r="E27" s="72" t="s">
        <v>204</v>
      </c>
      <c r="F27" s="12" t="s">
        <v>195</v>
      </c>
      <c r="G27" s="5">
        <v>10000000</v>
      </c>
      <c r="H27" s="5">
        <v>10000000</v>
      </c>
      <c r="I27" s="3"/>
      <c r="J27" s="26"/>
    </row>
    <row r="28" spans="1:15" ht="20" customHeight="1" x14ac:dyDescent="0.35">
      <c r="A28" s="25">
        <v>9</v>
      </c>
      <c r="B28" s="3"/>
      <c r="C28" s="3" t="s">
        <v>191</v>
      </c>
      <c r="D28" s="14" t="s">
        <v>97</v>
      </c>
      <c r="E28" s="72" t="s">
        <v>204</v>
      </c>
      <c r="F28" s="12" t="s">
        <v>195</v>
      </c>
      <c r="G28" s="5">
        <v>10000000</v>
      </c>
      <c r="H28" s="5">
        <v>10000000</v>
      </c>
      <c r="I28" s="3"/>
      <c r="J28" s="26"/>
    </row>
    <row r="29" spans="1:15" ht="20" customHeight="1" x14ac:dyDescent="0.35">
      <c r="A29" s="25">
        <v>10</v>
      </c>
      <c r="B29" s="3"/>
      <c r="C29" s="3" t="s">
        <v>192</v>
      </c>
      <c r="D29" s="14" t="s">
        <v>97</v>
      </c>
      <c r="E29" s="72" t="s">
        <v>204</v>
      </c>
      <c r="F29" s="12" t="s">
        <v>195</v>
      </c>
      <c r="G29" s="5">
        <v>10000000</v>
      </c>
      <c r="H29" s="5">
        <v>10000000</v>
      </c>
      <c r="I29" s="3"/>
      <c r="J29" s="26"/>
    </row>
    <row r="30" spans="1:15" ht="20" customHeight="1" x14ac:dyDescent="0.35">
      <c r="A30" s="25">
        <v>11</v>
      </c>
      <c r="B30" s="3"/>
      <c r="C30" s="3" t="s">
        <v>193</v>
      </c>
      <c r="D30" s="14" t="s">
        <v>97</v>
      </c>
      <c r="E30" s="72" t="s">
        <v>204</v>
      </c>
      <c r="F30" s="12" t="s">
        <v>195</v>
      </c>
      <c r="G30" s="5">
        <v>10000000</v>
      </c>
      <c r="H30" s="5">
        <v>10000000</v>
      </c>
      <c r="I30" s="3"/>
      <c r="J30" s="26"/>
    </row>
    <row r="31" spans="1:15" ht="20" customHeight="1" x14ac:dyDescent="0.35">
      <c r="A31" s="25"/>
      <c r="B31" s="3"/>
      <c r="C31" s="3"/>
      <c r="D31" s="14"/>
      <c r="E31" s="12"/>
      <c r="F31" s="12"/>
      <c r="G31" s="5"/>
      <c r="H31" s="43"/>
      <c r="I31" s="3"/>
      <c r="J31" s="26"/>
    </row>
    <row r="32" spans="1:15" ht="20" customHeight="1" x14ac:dyDescent="0.35">
      <c r="A32" s="25"/>
      <c r="B32" s="3" t="s">
        <v>179</v>
      </c>
      <c r="C32" s="3"/>
      <c r="D32" s="14"/>
      <c r="E32" s="12"/>
      <c r="F32" s="12"/>
      <c r="G32" s="5"/>
      <c r="H32" s="43">
        <f t="shared" ref="H32" si="0">G32*F32</f>
        <v>0</v>
      </c>
      <c r="I32" s="3"/>
      <c r="J32" s="26"/>
    </row>
    <row r="33" spans="1:10" ht="20" customHeight="1" x14ac:dyDescent="0.35">
      <c r="A33" s="25">
        <v>7</v>
      </c>
      <c r="B33" s="3" t="s">
        <v>90</v>
      </c>
      <c r="C33" s="3" t="s">
        <v>214</v>
      </c>
      <c r="D33" s="14" t="s">
        <v>208</v>
      </c>
      <c r="E33" s="12" t="s">
        <v>84</v>
      </c>
      <c r="F33" s="12" t="s">
        <v>197</v>
      </c>
      <c r="G33" s="5">
        <v>860000</v>
      </c>
      <c r="H33" s="43">
        <f>G33*18</f>
        <v>15480000</v>
      </c>
      <c r="I33" s="3" t="s">
        <v>202</v>
      </c>
      <c r="J33" s="26"/>
    </row>
    <row r="34" spans="1:10" ht="20" customHeight="1" x14ac:dyDescent="0.35">
      <c r="A34" s="25">
        <v>9</v>
      </c>
      <c r="B34" s="3" t="s">
        <v>91</v>
      </c>
      <c r="C34" s="3" t="s">
        <v>214</v>
      </c>
      <c r="D34" s="14" t="s">
        <v>208</v>
      </c>
      <c r="E34" s="12" t="s">
        <v>206</v>
      </c>
      <c r="F34" s="12" t="s">
        <v>198</v>
      </c>
      <c r="G34" s="5">
        <v>2500000</v>
      </c>
      <c r="H34" s="43">
        <f>G34*15</f>
        <v>37500000</v>
      </c>
      <c r="I34" s="3" t="s">
        <v>202</v>
      </c>
      <c r="J34" s="26"/>
    </row>
    <row r="35" spans="1:10" ht="20" customHeight="1" x14ac:dyDescent="0.35">
      <c r="A35" s="25">
        <v>10</v>
      </c>
      <c r="B35" s="3" t="s">
        <v>92</v>
      </c>
      <c r="C35" s="3" t="s">
        <v>214</v>
      </c>
      <c r="D35" s="14" t="s">
        <v>208</v>
      </c>
      <c r="E35" s="12" t="s">
        <v>100</v>
      </c>
      <c r="F35" s="12" t="s">
        <v>105</v>
      </c>
      <c r="G35" s="5">
        <v>2500000</v>
      </c>
      <c r="H35" s="43">
        <f>G35*10</f>
        <v>25000000</v>
      </c>
      <c r="I35" s="3" t="s">
        <v>202</v>
      </c>
      <c r="J35" s="26"/>
    </row>
    <row r="36" spans="1:10" ht="20" customHeight="1" x14ac:dyDescent="0.35">
      <c r="A36" s="25">
        <v>11</v>
      </c>
      <c r="B36" s="3" t="s">
        <v>74</v>
      </c>
      <c r="C36" s="3" t="s">
        <v>214</v>
      </c>
      <c r="D36" s="14" t="s">
        <v>208</v>
      </c>
      <c r="E36" s="12" t="s">
        <v>206</v>
      </c>
      <c r="F36" s="12" t="s">
        <v>105</v>
      </c>
      <c r="G36" s="5">
        <v>2500000</v>
      </c>
      <c r="H36" s="43">
        <f>G36*10</f>
        <v>25000000</v>
      </c>
      <c r="I36" s="3" t="s">
        <v>202</v>
      </c>
      <c r="J36" s="26"/>
    </row>
    <row r="37" spans="1:10" ht="20" customHeight="1" x14ac:dyDescent="0.35">
      <c r="A37" s="25">
        <v>12</v>
      </c>
      <c r="B37" s="3" t="s">
        <v>93</v>
      </c>
      <c r="C37" s="3" t="s">
        <v>214</v>
      </c>
      <c r="D37" s="14" t="s">
        <v>208</v>
      </c>
      <c r="E37" s="12" t="s">
        <v>201</v>
      </c>
      <c r="F37" s="44" t="s">
        <v>107</v>
      </c>
      <c r="G37" s="5">
        <v>500000</v>
      </c>
      <c r="H37" s="43">
        <f>G37*7</f>
        <v>3500000</v>
      </c>
      <c r="I37" s="3" t="s">
        <v>202</v>
      </c>
      <c r="J37" s="26"/>
    </row>
    <row r="38" spans="1:10" ht="20" customHeight="1" x14ac:dyDescent="0.35">
      <c r="A38" s="25">
        <v>14</v>
      </c>
      <c r="B38" s="3" t="s">
        <v>94</v>
      </c>
      <c r="C38" s="3" t="s">
        <v>214</v>
      </c>
      <c r="D38" s="14" t="s">
        <v>208</v>
      </c>
      <c r="E38" s="12" t="s">
        <v>201</v>
      </c>
      <c r="F38" s="44" t="s">
        <v>106</v>
      </c>
      <c r="G38" s="37">
        <v>5000000</v>
      </c>
      <c r="H38" s="43">
        <f>G38*11</f>
        <v>55000000</v>
      </c>
      <c r="I38" s="3" t="s">
        <v>202</v>
      </c>
      <c r="J38" s="26"/>
    </row>
    <row r="39" spans="1:10" ht="20" customHeight="1" x14ac:dyDescent="0.35">
      <c r="A39" s="25">
        <v>13</v>
      </c>
      <c r="B39" s="3" t="s">
        <v>72</v>
      </c>
      <c r="C39" s="3" t="s">
        <v>214</v>
      </c>
      <c r="D39" s="14" t="s">
        <v>208</v>
      </c>
      <c r="E39" s="12" t="s">
        <v>102</v>
      </c>
      <c r="F39" s="45" t="s">
        <v>196</v>
      </c>
      <c r="G39" s="5">
        <v>2000000</v>
      </c>
      <c r="H39" s="43">
        <f>G39*13</f>
        <v>26000000</v>
      </c>
      <c r="I39" s="3" t="s">
        <v>202</v>
      </c>
      <c r="J39" s="26"/>
    </row>
    <row r="40" spans="1:10" ht="20" customHeight="1" x14ac:dyDescent="0.35">
      <c r="A40" s="25">
        <v>14</v>
      </c>
      <c r="B40" s="3" t="s">
        <v>95</v>
      </c>
      <c r="C40" s="3" t="s">
        <v>214</v>
      </c>
      <c r="D40" s="14" t="s">
        <v>208</v>
      </c>
      <c r="E40" s="12" t="s">
        <v>87</v>
      </c>
      <c r="F40" s="44" t="s">
        <v>104</v>
      </c>
      <c r="G40" s="5">
        <v>1000000</v>
      </c>
      <c r="H40" s="43">
        <f>G40*5</f>
        <v>5000000</v>
      </c>
      <c r="I40" s="3" t="s">
        <v>202</v>
      </c>
      <c r="J40" s="26"/>
    </row>
    <row r="41" spans="1:10" ht="20" customHeight="1" x14ac:dyDescent="0.35">
      <c r="A41" s="25">
        <v>15</v>
      </c>
      <c r="B41" s="3" t="s">
        <v>75</v>
      </c>
      <c r="C41" s="3" t="s">
        <v>214</v>
      </c>
      <c r="D41" s="14" t="s">
        <v>208</v>
      </c>
      <c r="E41" s="12" t="s">
        <v>88</v>
      </c>
      <c r="F41" s="44" t="s">
        <v>104</v>
      </c>
      <c r="G41" s="5">
        <v>500000</v>
      </c>
      <c r="H41" s="43">
        <f>G41*5</f>
        <v>2500000</v>
      </c>
      <c r="I41" s="3" t="s">
        <v>202</v>
      </c>
      <c r="J41" s="26"/>
    </row>
    <row r="42" spans="1:10" ht="20" customHeight="1" x14ac:dyDescent="0.35">
      <c r="A42" s="25">
        <v>16</v>
      </c>
      <c r="B42" s="3" t="s">
        <v>96</v>
      </c>
      <c r="C42" s="3" t="s">
        <v>214</v>
      </c>
      <c r="D42" s="14" t="s">
        <v>208</v>
      </c>
      <c r="E42" s="12"/>
      <c r="F42" s="5"/>
      <c r="G42" s="43">
        <v>5020000</v>
      </c>
      <c r="H42" s="43">
        <v>5020000</v>
      </c>
      <c r="I42" s="72" t="s">
        <v>204</v>
      </c>
      <c r="J42" s="26"/>
    </row>
    <row r="43" spans="1:10" s="64" customFormat="1" ht="20" customHeight="1" x14ac:dyDescent="0.35">
      <c r="A43" s="60"/>
      <c r="B43" s="59"/>
      <c r="C43" s="59"/>
      <c r="D43" s="66"/>
      <c r="E43" s="60"/>
      <c r="F43" s="61"/>
      <c r="G43" s="61"/>
      <c r="H43" s="67">
        <f>SUM(H33:H42)</f>
        <v>200000000</v>
      </c>
      <c r="I43" s="59"/>
      <c r="J43" s="59"/>
    </row>
    <row r="44" spans="1:10" ht="16" customHeight="1" x14ac:dyDescent="0.35">
      <c r="A44" s="46"/>
      <c r="B44" s="32"/>
      <c r="C44" s="32"/>
      <c r="D44" s="47"/>
      <c r="E44" s="46"/>
      <c r="F44" s="34"/>
      <c r="G44" s="34"/>
      <c r="H44" s="53"/>
      <c r="I44" s="32"/>
      <c r="J44" s="32"/>
    </row>
    <row r="45" spans="1:10" ht="16" customHeight="1" x14ac:dyDescent="0.35">
      <c r="A45" s="46"/>
      <c r="B45" s="32"/>
      <c r="C45" s="32"/>
      <c r="D45" s="47"/>
      <c r="E45" s="46"/>
      <c r="F45" s="34"/>
      <c r="G45" s="162" t="s">
        <v>207</v>
      </c>
      <c r="H45" s="162"/>
      <c r="I45" s="162"/>
      <c r="J45" s="162"/>
    </row>
    <row r="46" spans="1:10" ht="16" customHeight="1" x14ac:dyDescent="0.35">
      <c r="A46" s="46"/>
      <c r="B46" s="32"/>
      <c r="C46" s="32"/>
      <c r="D46" s="47"/>
      <c r="E46" s="46"/>
      <c r="F46" s="34"/>
      <c r="G46" s="163" t="s">
        <v>50</v>
      </c>
      <c r="H46" s="163"/>
      <c r="I46" s="163"/>
      <c r="J46" s="163"/>
    </row>
    <row r="47" spans="1:10" ht="16" customHeight="1" x14ac:dyDescent="0.35">
      <c r="A47" s="46"/>
      <c r="B47" s="32"/>
      <c r="C47" s="32"/>
      <c r="D47" s="47"/>
      <c r="E47" s="46"/>
      <c r="F47" s="34"/>
      <c r="G47" s="2"/>
    </row>
    <row r="48" spans="1:10" ht="16" hidden="1" customHeight="1" x14ac:dyDescent="0.35">
      <c r="A48" s="46"/>
      <c r="B48" s="32"/>
      <c r="C48" s="32"/>
      <c r="D48" s="47"/>
      <c r="E48" s="46"/>
      <c r="F48" s="34"/>
      <c r="G48" s="2"/>
    </row>
    <row r="49" spans="1:10" ht="16" customHeight="1" x14ac:dyDescent="0.35">
      <c r="A49" s="46"/>
      <c r="B49" s="32"/>
      <c r="C49" s="32"/>
      <c r="D49" s="47"/>
      <c r="E49" s="46"/>
      <c r="F49" s="34"/>
      <c r="G49" s="2"/>
    </row>
    <row r="50" spans="1:10" ht="16" customHeight="1" x14ac:dyDescent="0.35">
      <c r="A50" s="46"/>
      <c r="B50" s="32"/>
      <c r="C50" s="32"/>
      <c r="D50" s="47"/>
      <c r="E50" s="46"/>
      <c r="F50" s="34"/>
      <c r="G50" s="2"/>
    </row>
    <row r="51" spans="1:10" ht="16" customHeight="1" x14ac:dyDescent="0.35">
      <c r="A51" s="46"/>
      <c r="B51" s="32"/>
      <c r="C51" s="32"/>
      <c r="D51" s="47"/>
      <c r="E51" s="46"/>
      <c r="F51" s="34"/>
      <c r="G51" s="164" t="s">
        <v>48</v>
      </c>
      <c r="H51" s="164"/>
      <c r="I51" s="164"/>
      <c r="J51" s="164"/>
    </row>
    <row r="52" spans="1:10" ht="16" customHeight="1" x14ac:dyDescent="0.35">
      <c r="A52" s="46"/>
      <c r="B52" s="32"/>
      <c r="C52" s="32"/>
      <c r="D52" s="47"/>
      <c r="E52" s="46"/>
      <c r="F52" s="34"/>
      <c r="G52" s="162" t="s">
        <v>49</v>
      </c>
      <c r="H52" s="162"/>
      <c r="I52" s="162"/>
      <c r="J52" s="162"/>
    </row>
    <row r="53" spans="1:10" ht="16" hidden="1" customHeight="1" thickBot="1" x14ac:dyDescent="0.4">
      <c r="A53" s="46"/>
      <c r="B53" s="32"/>
      <c r="C53" s="32"/>
      <c r="D53" s="47"/>
      <c r="E53" s="46"/>
      <c r="F53" s="34"/>
      <c r="G53" s="164"/>
      <c r="H53" s="164"/>
      <c r="I53" s="164"/>
      <c r="J53" s="164"/>
    </row>
    <row r="54" spans="1:10" ht="16" customHeight="1" x14ac:dyDescent="0.35">
      <c r="A54" s="32"/>
      <c r="B54" s="32"/>
      <c r="C54" s="32"/>
      <c r="D54" s="33"/>
      <c r="E54" s="32"/>
      <c r="F54" s="34"/>
      <c r="G54" s="162"/>
      <c r="H54" s="162"/>
      <c r="I54" s="162"/>
      <c r="J54" s="162"/>
    </row>
    <row r="55" spans="1:10" ht="18" customHeight="1" x14ac:dyDescent="0.35">
      <c r="A55" s="32"/>
      <c r="B55" s="32"/>
      <c r="C55" s="32"/>
      <c r="D55" s="33"/>
      <c r="E55" s="32"/>
      <c r="F55" s="34"/>
      <c r="G55" s="35"/>
      <c r="H55" s="32"/>
      <c r="I55" s="32"/>
      <c r="J55" s="32"/>
    </row>
    <row r="56" spans="1:10" x14ac:dyDescent="0.35">
      <c r="D56" s="1"/>
      <c r="F56" s="2"/>
      <c r="G56" s="162"/>
      <c r="H56" s="162"/>
      <c r="I56" s="162"/>
      <c r="J56" s="162"/>
    </row>
    <row r="57" spans="1:10" x14ac:dyDescent="0.35">
      <c r="D57" s="1"/>
      <c r="F57" s="2"/>
      <c r="G57" s="163"/>
      <c r="H57" s="163"/>
      <c r="I57" s="163"/>
      <c r="J57" s="163"/>
    </row>
    <row r="58" spans="1:10" hidden="1" x14ac:dyDescent="0.35">
      <c r="D58" s="1"/>
      <c r="F58" s="2"/>
      <c r="G58" s="2"/>
    </row>
    <row r="59" spans="1:10" hidden="1" x14ac:dyDescent="0.35">
      <c r="D59" s="1"/>
      <c r="F59" s="2"/>
      <c r="G59" s="2"/>
    </row>
    <row r="60" spans="1:10" x14ac:dyDescent="0.35">
      <c r="D60" s="1"/>
      <c r="F60" s="2"/>
      <c r="G60" s="2"/>
    </row>
    <row r="61" spans="1:10" x14ac:dyDescent="0.35">
      <c r="D61" s="1"/>
      <c r="F61" s="2"/>
      <c r="G61" s="2"/>
    </row>
    <row r="62" spans="1:10" x14ac:dyDescent="0.35">
      <c r="D62" s="1"/>
      <c r="F62" s="2"/>
      <c r="G62" s="164"/>
      <c r="H62" s="164"/>
      <c r="I62" s="164"/>
      <c r="J62" s="164"/>
    </row>
    <row r="63" spans="1:10" x14ac:dyDescent="0.35">
      <c r="D63" s="1"/>
      <c r="F63" s="2"/>
      <c r="G63" s="162"/>
      <c r="H63" s="162"/>
      <c r="I63" s="162"/>
      <c r="J63" s="162"/>
    </row>
    <row r="64" spans="1:10" x14ac:dyDescent="0.35">
      <c r="D64" s="1"/>
      <c r="F64" s="2"/>
      <c r="G64" s="2"/>
    </row>
    <row r="65" spans="4:7" x14ac:dyDescent="0.35">
      <c r="D65" s="1"/>
      <c r="F65" s="2"/>
      <c r="G65" s="2"/>
    </row>
    <row r="66" spans="4:7" x14ac:dyDescent="0.35">
      <c r="D66" s="1"/>
      <c r="F66" s="2"/>
      <c r="G66" s="2"/>
    </row>
  </sheetData>
  <mergeCells count="17">
    <mergeCell ref="G56:J56"/>
    <mergeCell ref="G57:J57"/>
    <mergeCell ref="G62:J62"/>
    <mergeCell ref="G63:J63"/>
    <mergeCell ref="G45:J45"/>
    <mergeCell ref="G46:J46"/>
    <mergeCell ref="G51:J51"/>
    <mergeCell ref="G52:J52"/>
    <mergeCell ref="G53:J53"/>
    <mergeCell ref="G54:J54"/>
    <mergeCell ref="A5:J5"/>
    <mergeCell ref="A6:J6"/>
    <mergeCell ref="C8:C9"/>
    <mergeCell ref="D8:D9"/>
    <mergeCell ref="E8:E9"/>
    <mergeCell ref="G8:G9"/>
    <mergeCell ref="J8:J9"/>
  </mergeCells>
  <printOptions horizontalCentered="1"/>
  <pageMargins left="0.73" right="0.35" top="0.34" bottom="0.17" header="0.75" footer="0.12"/>
  <pageSetup paperSize="5" scale="88" orientation="landscape" r:id="rId1"/>
  <rowBreaks count="2" manualBreakCount="2">
    <brk id="34" max="9" man="1"/>
    <brk id="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="60" zoomScaleNormal="100" workbookViewId="0">
      <selection activeCell="L11" sqref="L11"/>
    </sheetView>
  </sheetViews>
  <sheetFormatPr defaultRowHeight="14.5" x14ac:dyDescent="0.35"/>
  <cols>
    <col min="1" max="1" width="7.08984375" customWidth="1"/>
    <col min="2" max="2" width="38.453125" customWidth="1"/>
    <col min="3" max="3" width="29.453125" customWidth="1"/>
    <col min="4" max="4" width="28.08984375" customWidth="1"/>
    <col min="5" max="5" width="15" customWidth="1"/>
    <col min="6" max="6" width="14.36328125" customWidth="1"/>
    <col min="7" max="7" width="14.54296875" customWidth="1"/>
    <col min="8" max="8" width="14.36328125" customWidth="1"/>
    <col min="9" max="9" width="11.08984375" customWidth="1"/>
    <col min="10" max="10" width="7.6328125" customWidth="1"/>
  </cols>
  <sheetData>
    <row r="1" spans="1:10" x14ac:dyDescent="0.35">
      <c r="A1" t="s">
        <v>0</v>
      </c>
    </row>
    <row r="2" spans="1:10" x14ac:dyDescent="0.35">
      <c r="A2" t="s">
        <v>2</v>
      </c>
    </row>
    <row r="3" spans="1:10" x14ac:dyDescent="0.35">
      <c r="A3" t="s">
        <v>1</v>
      </c>
    </row>
    <row r="4" spans="1:10" ht="15.5" x14ac:dyDescent="0.35">
      <c r="A4" s="157" t="s">
        <v>62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5.5" x14ac:dyDescent="0.35">
      <c r="A5" s="157" t="s">
        <v>115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7.5" customHeight="1" thickBot="1" x14ac:dyDescent="0.4"/>
    <row r="7" spans="1:10" ht="25" customHeight="1" x14ac:dyDescent="0.35">
      <c r="A7" s="74" t="s">
        <v>42</v>
      </c>
      <c r="B7" s="77" t="s">
        <v>65</v>
      </c>
      <c r="C7" s="158" t="s">
        <v>77</v>
      </c>
      <c r="D7" s="158" t="s">
        <v>78</v>
      </c>
      <c r="E7" s="158" t="s">
        <v>63</v>
      </c>
      <c r="F7" s="68" t="s">
        <v>210</v>
      </c>
      <c r="G7" s="158" t="s">
        <v>80</v>
      </c>
      <c r="H7" s="70" t="s">
        <v>210</v>
      </c>
      <c r="I7" s="70" t="s">
        <v>213</v>
      </c>
      <c r="J7" s="160" t="s">
        <v>64</v>
      </c>
    </row>
    <row r="8" spans="1:10" ht="30" customHeight="1" thickBot="1" x14ac:dyDescent="0.4">
      <c r="A8" s="75">
        <v>1</v>
      </c>
      <c r="B8" s="78" t="s">
        <v>76</v>
      </c>
      <c r="C8" s="159"/>
      <c r="D8" s="159"/>
      <c r="E8" s="159"/>
      <c r="F8" s="69" t="s">
        <v>209</v>
      </c>
      <c r="G8" s="159"/>
      <c r="H8" s="71" t="s">
        <v>211</v>
      </c>
      <c r="I8" s="71" t="s">
        <v>212</v>
      </c>
      <c r="J8" s="161"/>
    </row>
    <row r="9" spans="1:10" ht="16" customHeight="1" x14ac:dyDescent="0.35">
      <c r="A9" s="25"/>
      <c r="B9" s="76" t="s">
        <v>178</v>
      </c>
      <c r="C9" s="76"/>
      <c r="D9" s="79"/>
      <c r="E9" s="73"/>
      <c r="F9" s="73"/>
      <c r="G9" s="80"/>
      <c r="H9" s="81">
        <f>SUM(H10:H16)</f>
        <v>180000000</v>
      </c>
      <c r="I9" s="82">
        <f>180000000-H9</f>
        <v>0</v>
      </c>
      <c r="J9" s="83"/>
    </row>
    <row r="10" spans="1:10" ht="20" customHeight="1" x14ac:dyDescent="0.35">
      <c r="A10" s="25">
        <v>1</v>
      </c>
      <c r="B10" s="3" t="s">
        <v>215</v>
      </c>
      <c r="C10" s="3" t="s">
        <v>171</v>
      </c>
      <c r="D10" s="14" t="s">
        <v>208</v>
      </c>
      <c r="E10" s="12" t="s">
        <v>199</v>
      </c>
      <c r="F10" s="12" t="s">
        <v>174</v>
      </c>
      <c r="G10" s="42">
        <v>200000</v>
      </c>
      <c r="H10" s="42">
        <v>15600000</v>
      </c>
      <c r="I10" s="36" t="s">
        <v>110</v>
      </c>
      <c r="J10" s="26"/>
    </row>
    <row r="11" spans="1:10" ht="20" customHeight="1" x14ac:dyDescent="0.35">
      <c r="A11" s="25">
        <v>2</v>
      </c>
      <c r="B11" s="3" t="s">
        <v>215</v>
      </c>
      <c r="C11" s="3" t="s">
        <v>172</v>
      </c>
      <c r="D11" s="14" t="s">
        <v>208</v>
      </c>
      <c r="E11" s="12" t="s">
        <v>199</v>
      </c>
      <c r="F11" s="12" t="s">
        <v>174</v>
      </c>
      <c r="G11" s="43">
        <v>250000</v>
      </c>
      <c r="H11" s="43">
        <v>78000000</v>
      </c>
      <c r="I11" s="3" t="s">
        <v>109</v>
      </c>
      <c r="J11" s="26"/>
    </row>
    <row r="12" spans="1:10" ht="20" customHeight="1" x14ac:dyDescent="0.35">
      <c r="A12" s="25">
        <v>3</v>
      </c>
      <c r="B12" s="3" t="s">
        <v>216</v>
      </c>
      <c r="C12" s="3" t="s">
        <v>173</v>
      </c>
      <c r="D12" s="14" t="s">
        <v>97</v>
      </c>
      <c r="E12" s="12" t="s">
        <v>200</v>
      </c>
      <c r="F12" s="12" t="s">
        <v>164</v>
      </c>
      <c r="G12" s="43">
        <v>750000</v>
      </c>
      <c r="H12" s="43">
        <v>6750000</v>
      </c>
      <c r="I12" s="3" t="s">
        <v>110</v>
      </c>
      <c r="J12" s="26"/>
    </row>
    <row r="13" spans="1:10" ht="20" customHeight="1" x14ac:dyDescent="0.35">
      <c r="A13" s="25">
        <v>4</v>
      </c>
      <c r="B13" s="3" t="s">
        <v>216</v>
      </c>
      <c r="C13" s="3" t="s">
        <v>162</v>
      </c>
      <c r="D13" s="14" t="s">
        <v>97</v>
      </c>
      <c r="E13" s="12" t="s">
        <v>98</v>
      </c>
      <c r="F13" s="12" t="s">
        <v>164</v>
      </c>
      <c r="G13" s="43">
        <v>1200000</v>
      </c>
      <c r="H13" s="43">
        <v>43200000</v>
      </c>
      <c r="I13" s="3" t="s">
        <v>109</v>
      </c>
      <c r="J13" s="26"/>
    </row>
    <row r="14" spans="1:10" ht="20" customHeight="1" x14ac:dyDescent="0.35">
      <c r="A14" s="25">
        <v>5</v>
      </c>
      <c r="B14" s="3" t="s">
        <v>216</v>
      </c>
      <c r="C14" s="3" t="s">
        <v>175</v>
      </c>
      <c r="D14" s="14" t="s">
        <v>97</v>
      </c>
      <c r="E14" s="12" t="s">
        <v>98</v>
      </c>
      <c r="F14" s="12" t="s">
        <v>177</v>
      </c>
      <c r="G14" s="5">
        <v>2000000</v>
      </c>
      <c r="H14" s="43">
        <f>2000000*3</f>
        <v>6000000</v>
      </c>
      <c r="I14" s="3" t="s">
        <v>203</v>
      </c>
      <c r="J14" s="26"/>
    </row>
    <row r="15" spans="1:10" ht="20" customHeight="1" x14ac:dyDescent="0.35">
      <c r="A15" s="25">
        <v>6</v>
      </c>
      <c r="B15" s="3" t="s">
        <v>215</v>
      </c>
      <c r="C15" s="3" t="s">
        <v>176</v>
      </c>
      <c r="D15" s="14" t="s">
        <v>208</v>
      </c>
      <c r="E15" s="12" t="s">
        <v>199</v>
      </c>
      <c r="F15" s="12" t="s">
        <v>181</v>
      </c>
      <c r="G15" s="5">
        <v>500000</v>
      </c>
      <c r="H15" s="43">
        <f>500000*12</f>
        <v>6000000</v>
      </c>
      <c r="I15" s="3" t="s">
        <v>203</v>
      </c>
      <c r="J15" s="26"/>
    </row>
    <row r="16" spans="1:10" ht="20" customHeight="1" x14ac:dyDescent="0.35">
      <c r="A16" s="25">
        <v>7</v>
      </c>
      <c r="B16" s="3"/>
      <c r="C16" s="3" t="s">
        <v>180</v>
      </c>
      <c r="D16" s="14" t="s">
        <v>208</v>
      </c>
      <c r="E16" s="12" t="s">
        <v>98</v>
      </c>
      <c r="F16" s="12" t="s">
        <v>182</v>
      </c>
      <c r="G16" s="5">
        <v>24450000</v>
      </c>
      <c r="H16" s="43">
        <f>G16</f>
        <v>24450000</v>
      </c>
      <c r="I16" s="72" t="s">
        <v>204</v>
      </c>
      <c r="J16" s="26"/>
    </row>
    <row r="17" spans="1:10" ht="20" customHeight="1" x14ac:dyDescent="0.35">
      <c r="A17" s="25"/>
      <c r="B17" s="59" t="s">
        <v>179</v>
      </c>
      <c r="C17" s="3"/>
      <c r="D17" s="14"/>
      <c r="E17" s="12"/>
      <c r="F17" s="12"/>
      <c r="G17" s="5"/>
      <c r="H17" s="43">
        <f t="shared" ref="H17" si="0">G17*F17</f>
        <v>0</v>
      </c>
      <c r="I17" s="3"/>
      <c r="J17" s="26"/>
    </row>
    <row r="18" spans="1:10" ht="20" customHeight="1" x14ac:dyDescent="0.35">
      <c r="A18" s="25">
        <v>7</v>
      </c>
      <c r="B18" s="3" t="s">
        <v>90</v>
      </c>
      <c r="C18" s="3" t="s">
        <v>214</v>
      </c>
      <c r="D18" s="14" t="s">
        <v>208</v>
      </c>
      <c r="E18" s="12" t="s">
        <v>84</v>
      </c>
      <c r="F18" s="12" t="s">
        <v>197</v>
      </c>
      <c r="G18" s="5">
        <v>860000</v>
      </c>
      <c r="H18" s="43">
        <f>G18*18</f>
        <v>15480000</v>
      </c>
      <c r="I18" s="3" t="s">
        <v>202</v>
      </c>
      <c r="J18" s="26"/>
    </row>
    <row r="19" spans="1:10" ht="20" customHeight="1" x14ac:dyDescent="0.35">
      <c r="A19" s="25">
        <v>9</v>
      </c>
      <c r="B19" s="3" t="s">
        <v>91</v>
      </c>
      <c r="C19" s="3" t="s">
        <v>214</v>
      </c>
      <c r="D19" s="14" t="s">
        <v>208</v>
      </c>
      <c r="E19" s="12" t="s">
        <v>206</v>
      </c>
      <c r="F19" s="12" t="s">
        <v>198</v>
      </c>
      <c r="G19" s="5">
        <v>2500000</v>
      </c>
      <c r="H19" s="43">
        <f>G19*15</f>
        <v>37500000</v>
      </c>
      <c r="I19" s="3" t="s">
        <v>202</v>
      </c>
      <c r="J19" s="26"/>
    </row>
    <row r="20" spans="1:10" ht="20" customHeight="1" x14ac:dyDescent="0.35">
      <c r="A20" s="25">
        <v>10</v>
      </c>
      <c r="B20" s="3" t="s">
        <v>92</v>
      </c>
      <c r="C20" s="3" t="s">
        <v>214</v>
      </c>
      <c r="D20" s="14" t="s">
        <v>208</v>
      </c>
      <c r="E20" s="12" t="s">
        <v>100</v>
      </c>
      <c r="F20" s="12" t="s">
        <v>105</v>
      </c>
      <c r="G20" s="5">
        <v>2500000</v>
      </c>
      <c r="H20" s="43">
        <f>G20*10</f>
        <v>25000000</v>
      </c>
      <c r="I20" s="3" t="s">
        <v>202</v>
      </c>
      <c r="J20" s="26"/>
    </row>
    <row r="21" spans="1:10" ht="20" customHeight="1" x14ac:dyDescent="0.35">
      <c r="A21" s="25">
        <v>11</v>
      </c>
      <c r="B21" s="3" t="s">
        <v>74</v>
      </c>
      <c r="C21" s="3" t="s">
        <v>214</v>
      </c>
      <c r="D21" s="14" t="s">
        <v>208</v>
      </c>
      <c r="E21" s="12" t="s">
        <v>206</v>
      </c>
      <c r="F21" s="12" t="s">
        <v>105</v>
      </c>
      <c r="G21" s="5">
        <v>2500000</v>
      </c>
      <c r="H21" s="43">
        <f>G21*10</f>
        <v>25000000</v>
      </c>
      <c r="I21" s="3" t="s">
        <v>202</v>
      </c>
      <c r="J21" s="26"/>
    </row>
    <row r="22" spans="1:10" ht="20" customHeight="1" x14ac:dyDescent="0.35">
      <c r="A22" s="25">
        <v>12</v>
      </c>
      <c r="B22" s="3" t="s">
        <v>93</v>
      </c>
      <c r="C22" s="3" t="s">
        <v>214</v>
      </c>
      <c r="D22" s="14" t="s">
        <v>208</v>
      </c>
      <c r="E22" s="12" t="s">
        <v>201</v>
      </c>
      <c r="F22" s="44" t="s">
        <v>107</v>
      </c>
      <c r="G22" s="5">
        <v>500000</v>
      </c>
      <c r="H22" s="43">
        <f>G22*7</f>
        <v>3500000</v>
      </c>
      <c r="I22" s="3" t="s">
        <v>202</v>
      </c>
      <c r="J22" s="26"/>
    </row>
    <row r="23" spans="1:10" ht="20" customHeight="1" x14ac:dyDescent="0.35">
      <c r="A23" s="25">
        <v>14</v>
      </c>
      <c r="B23" s="3" t="s">
        <v>94</v>
      </c>
      <c r="C23" s="3" t="s">
        <v>214</v>
      </c>
      <c r="D23" s="14" t="s">
        <v>208</v>
      </c>
      <c r="E23" s="12" t="s">
        <v>201</v>
      </c>
      <c r="F23" s="44" t="s">
        <v>106</v>
      </c>
      <c r="G23" s="37">
        <v>5000000</v>
      </c>
      <c r="H23" s="43">
        <f>G23*11</f>
        <v>55000000</v>
      </c>
      <c r="I23" s="3" t="s">
        <v>202</v>
      </c>
      <c r="J23" s="26"/>
    </row>
    <row r="24" spans="1:10" ht="20" customHeight="1" x14ac:dyDescent="0.35">
      <c r="A24" s="25">
        <v>13</v>
      </c>
      <c r="B24" s="3" t="s">
        <v>72</v>
      </c>
      <c r="C24" s="3" t="s">
        <v>214</v>
      </c>
      <c r="D24" s="14" t="s">
        <v>208</v>
      </c>
      <c r="E24" s="12" t="s">
        <v>102</v>
      </c>
      <c r="F24" s="45" t="s">
        <v>196</v>
      </c>
      <c r="G24" s="5">
        <v>2000000</v>
      </c>
      <c r="H24" s="43">
        <f>G24*13</f>
        <v>26000000</v>
      </c>
      <c r="I24" s="3" t="s">
        <v>202</v>
      </c>
      <c r="J24" s="26"/>
    </row>
    <row r="25" spans="1:10" ht="20" customHeight="1" x14ac:dyDescent="0.35">
      <c r="A25" s="25">
        <v>14</v>
      </c>
      <c r="B25" s="3" t="s">
        <v>95</v>
      </c>
      <c r="C25" s="3" t="s">
        <v>214</v>
      </c>
      <c r="D25" s="14" t="s">
        <v>208</v>
      </c>
      <c r="E25" s="12" t="s">
        <v>87</v>
      </c>
      <c r="F25" s="44" t="s">
        <v>104</v>
      </c>
      <c r="G25" s="5">
        <v>1000000</v>
      </c>
      <c r="H25" s="43">
        <f>G25*5</f>
        <v>5000000</v>
      </c>
      <c r="I25" s="3" t="s">
        <v>202</v>
      </c>
      <c r="J25" s="26"/>
    </row>
    <row r="26" spans="1:10" ht="20" customHeight="1" x14ac:dyDescent="0.35">
      <c r="A26" s="25">
        <v>15</v>
      </c>
      <c r="B26" s="3" t="s">
        <v>75</v>
      </c>
      <c r="C26" s="3" t="s">
        <v>214</v>
      </c>
      <c r="D26" s="14" t="s">
        <v>208</v>
      </c>
      <c r="E26" s="12" t="s">
        <v>88</v>
      </c>
      <c r="F26" s="44" t="s">
        <v>104</v>
      </c>
      <c r="G26" s="5">
        <v>500000</v>
      </c>
      <c r="H26" s="43">
        <f>G26*5</f>
        <v>2500000</v>
      </c>
      <c r="I26" s="3" t="s">
        <v>202</v>
      </c>
      <c r="J26" s="26"/>
    </row>
    <row r="27" spans="1:10" ht="20" customHeight="1" x14ac:dyDescent="0.35">
      <c r="A27" s="25">
        <v>16</v>
      </c>
      <c r="B27" s="3" t="s">
        <v>96</v>
      </c>
      <c r="C27" s="3" t="s">
        <v>214</v>
      </c>
      <c r="D27" s="14" t="s">
        <v>208</v>
      </c>
      <c r="E27" s="12"/>
      <c r="F27" s="5"/>
      <c r="G27" s="43">
        <v>5020000</v>
      </c>
      <c r="H27" s="43">
        <v>5020000</v>
      </c>
      <c r="I27" s="72" t="s">
        <v>204</v>
      </c>
      <c r="J27" s="26"/>
    </row>
    <row r="28" spans="1:10" s="64" customFormat="1" ht="20" customHeight="1" x14ac:dyDescent="0.35">
      <c r="A28" s="60"/>
      <c r="B28" s="59"/>
      <c r="C28" s="59"/>
      <c r="D28" s="66"/>
      <c r="E28" s="60"/>
      <c r="F28" s="61"/>
      <c r="G28" s="61"/>
      <c r="H28" s="67">
        <f>SUM(H18:H27)</f>
        <v>200000000</v>
      </c>
      <c r="I28" s="59"/>
      <c r="J28" s="59"/>
    </row>
    <row r="29" spans="1:10" ht="16" customHeight="1" x14ac:dyDescent="0.35">
      <c r="A29" s="46"/>
      <c r="B29" s="32"/>
      <c r="C29" s="32"/>
      <c r="D29" s="47"/>
      <c r="E29" s="46"/>
      <c r="F29" s="34"/>
      <c r="G29" s="34"/>
      <c r="H29" s="53"/>
      <c r="I29" s="32"/>
      <c r="J29" s="32"/>
    </row>
    <row r="30" spans="1:10" ht="16" customHeight="1" x14ac:dyDescent="0.35">
      <c r="A30" s="46"/>
      <c r="B30" s="32"/>
      <c r="C30" s="32"/>
      <c r="D30" s="47"/>
      <c r="E30" s="46"/>
      <c r="F30" s="34"/>
      <c r="G30" s="162" t="s">
        <v>207</v>
      </c>
      <c r="H30" s="162"/>
      <c r="I30" s="162"/>
      <c r="J30" s="162"/>
    </row>
    <row r="31" spans="1:10" ht="16" customHeight="1" x14ac:dyDescent="0.35">
      <c r="A31" s="46"/>
      <c r="B31" s="32"/>
      <c r="C31" s="32"/>
      <c r="D31" s="47"/>
      <c r="E31" s="46"/>
      <c r="F31" s="34"/>
      <c r="G31" s="163" t="s">
        <v>50</v>
      </c>
      <c r="H31" s="163"/>
      <c r="I31" s="163"/>
      <c r="J31" s="163"/>
    </row>
    <row r="32" spans="1:10" ht="16" customHeight="1" x14ac:dyDescent="0.35">
      <c r="A32" s="46"/>
      <c r="B32" s="32"/>
      <c r="C32" s="32"/>
      <c r="D32" s="47"/>
      <c r="E32" s="46"/>
      <c r="F32" s="34"/>
      <c r="G32" s="2"/>
    </row>
    <row r="33" spans="1:10" ht="16" hidden="1" customHeight="1" x14ac:dyDescent="0.35">
      <c r="A33" s="46"/>
      <c r="B33" s="32"/>
      <c r="C33" s="32"/>
      <c r="D33" s="47"/>
      <c r="E33" s="46"/>
      <c r="F33" s="34"/>
      <c r="G33" s="2"/>
    </row>
    <row r="34" spans="1:10" ht="16" customHeight="1" x14ac:dyDescent="0.35">
      <c r="A34" s="46"/>
      <c r="B34" s="32"/>
      <c r="C34" s="32"/>
      <c r="D34" s="47"/>
      <c r="E34" s="46"/>
      <c r="F34" s="34"/>
      <c r="G34" s="2"/>
    </row>
    <row r="35" spans="1:10" ht="16" customHeight="1" x14ac:dyDescent="0.35">
      <c r="A35" s="46"/>
      <c r="B35" s="32"/>
      <c r="C35" s="32"/>
      <c r="D35" s="47"/>
      <c r="E35" s="46"/>
      <c r="F35" s="34"/>
      <c r="G35" s="2"/>
    </row>
    <row r="36" spans="1:10" ht="16" customHeight="1" x14ac:dyDescent="0.35">
      <c r="A36" s="46"/>
      <c r="B36" s="32"/>
      <c r="C36" s="32"/>
      <c r="D36" s="47"/>
      <c r="E36" s="46"/>
      <c r="F36" s="34"/>
      <c r="G36" s="164" t="s">
        <v>48</v>
      </c>
      <c r="H36" s="164"/>
      <c r="I36" s="164"/>
      <c r="J36" s="164"/>
    </row>
    <row r="37" spans="1:10" ht="16" customHeight="1" x14ac:dyDescent="0.35">
      <c r="A37" s="46"/>
      <c r="B37" s="32"/>
      <c r="C37" s="32"/>
      <c r="D37" s="47"/>
      <c r="E37" s="46"/>
      <c r="F37" s="34"/>
      <c r="G37" s="162" t="s">
        <v>49</v>
      </c>
      <c r="H37" s="162"/>
      <c r="I37" s="162"/>
      <c r="J37" s="162"/>
    </row>
    <row r="38" spans="1:10" ht="16" hidden="1" customHeight="1" thickBot="1" x14ac:dyDescent="0.4">
      <c r="A38" s="46"/>
      <c r="B38" s="32"/>
      <c r="C38" s="32"/>
      <c r="D38" s="47"/>
      <c r="E38" s="46"/>
      <c r="F38" s="34"/>
      <c r="G38" s="164"/>
      <c r="H38" s="164"/>
      <c r="I38" s="164"/>
      <c r="J38" s="164"/>
    </row>
    <row r="39" spans="1:10" ht="16" customHeight="1" x14ac:dyDescent="0.35">
      <c r="A39" s="32"/>
      <c r="B39" s="32"/>
      <c r="C39" s="32"/>
      <c r="D39" s="33"/>
      <c r="E39" s="32"/>
      <c r="F39" s="34"/>
      <c r="G39" s="162"/>
      <c r="H39" s="162"/>
      <c r="I39" s="162"/>
      <c r="J39" s="162"/>
    </row>
    <row r="40" spans="1:10" ht="18" customHeight="1" x14ac:dyDescent="0.35">
      <c r="A40" s="32"/>
      <c r="B40" s="32"/>
      <c r="C40" s="32"/>
      <c r="D40" s="33"/>
      <c r="E40" s="32"/>
      <c r="F40" s="34"/>
      <c r="G40" s="35"/>
      <c r="H40" s="32"/>
      <c r="I40" s="32"/>
      <c r="J40" s="32"/>
    </row>
    <row r="41" spans="1:10" x14ac:dyDescent="0.35">
      <c r="D41" s="1"/>
      <c r="F41" s="2"/>
      <c r="G41" s="162"/>
      <c r="H41" s="162"/>
      <c r="I41" s="162"/>
      <c r="J41" s="162"/>
    </row>
    <row r="42" spans="1:10" x14ac:dyDescent="0.35">
      <c r="D42" s="1"/>
      <c r="F42" s="2"/>
      <c r="G42" s="163"/>
      <c r="H42" s="163"/>
      <c r="I42" s="163"/>
      <c r="J42" s="163"/>
    </row>
    <row r="43" spans="1:10" hidden="1" x14ac:dyDescent="0.35">
      <c r="D43" s="1"/>
      <c r="F43" s="2"/>
      <c r="G43" s="2"/>
    </row>
    <row r="44" spans="1:10" hidden="1" x14ac:dyDescent="0.35">
      <c r="D44" s="1"/>
      <c r="F44" s="2"/>
      <c r="G44" s="2"/>
    </row>
    <row r="45" spans="1:10" x14ac:dyDescent="0.35">
      <c r="D45" s="1"/>
      <c r="F45" s="2"/>
      <c r="G45" s="2"/>
    </row>
    <row r="46" spans="1:10" x14ac:dyDescent="0.35">
      <c r="D46" s="1"/>
      <c r="F46" s="2"/>
      <c r="G46" s="2"/>
    </row>
    <row r="47" spans="1:10" x14ac:dyDescent="0.35">
      <c r="D47" s="1"/>
      <c r="F47" s="2"/>
      <c r="G47" s="164"/>
      <c r="H47" s="164"/>
      <c r="I47" s="164"/>
      <c r="J47" s="164"/>
    </row>
    <row r="48" spans="1:10" x14ac:dyDescent="0.35">
      <c r="D48" s="1"/>
      <c r="F48" s="2"/>
      <c r="G48" s="162"/>
      <c r="H48" s="162"/>
      <c r="I48" s="162"/>
      <c r="J48" s="162"/>
    </row>
    <row r="49" spans="4:7" x14ac:dyDescent="0.35">
      <c r="D49" s="1"/>
      <c r="F49" s="2"/>
      <c r="G49" s="2"/>
    </row>
    <row r="50" spans="4:7" x14ac:dyDescent="0.35">
      <c r="D50" s="1"/>
      <c r="F50" s="2"/>
      <c r="G50" s="2"/>
    </row>
    <row r="51" spans="4:7" x14ac:dyDescent="0.35">
      <c r="D51" s="1"/>
      <c r="F51" s="2"/>
      <c r="G51" s="2"/>
    </row>
  </sheetData>
  <mergeCells count="17">
    <mergeCell ref="G41:J41"/>
    <mergeCell ref="G42:J42"/>
    <mergeCell ref="G47:J47"/>
    <mergeCell ref="G48:J48"/>
    <mergeCell ref="G30:J30"/>
    <mergeCell ref="G31:J31"/>
    <mergeCell ref="G36:J36"/>
    <mergeCell ref="G37:J37"/>
    <mergeCell ref="G38:J38"/>
    <mergeCell ref="G39:J39"/>
    <mergeCell ref="A4:J4"/>
    <mergeCell ref="A5:J5"/>
    <mergeCell ref="C7:C8"/>
    <mergeCell ref="D7:D8"/>
    <mergeCell ref="E7:E8"/>
    <mergeCell ref="G7:G8"/>
    <mergeCell ref="J7:J8"/>
  </mergeCells>
  <printOptions horizontalCentered="1"/>
  <pageMargins left="0.73" right="0.35" top="0.2" bottom="0.17" header="0.37" footer="0.12"/>
  <pageSetup paperSize="5" scale="78" orientation="landscape" r:id="rId1"/>
  <rowBreaks count="1" manualBreakCount="1">
    <brk id="4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60" zoomScaleNormal="100" workbookViewId="0">
      <selection activeCell="D34" sqref="D34"/>
    </sheetView>
  </sheetViews>
  <sheetFormatPr defaultRowHeight="14.5" x14ac:dyDescent="0.35"/>
  <cols>
    <col min="1" max="1" width="7.08984375" customWidth="1"/>
    <col min="2" max="2" width="51" customWidth="1"/>
    <col min="3" max="3" width="13.6328125" customWidth="1"/>
    <col min="4" max="4" width="16.6328125" customWidth="1"/>
    <col min="5" max="5" width="15" customWidth="1"/>
    <col min="6" max="6" width="24.6328125" customWidth="1"/>
    <col min="7" max="7" width="14.54296875" customWidth="1"/>
    <col min="8" max="8" width="17.81640625" customWidth="1"/>
    <col min="9" max="9" width="14.08984375" customWidth="1"/>
    <col min="10" max="10" width="7.6328125" customWidth="1"/>
  </cols>
  <sheetData>
    <row r="1" spans="1:10" x14ac:dyDescent="0.35">
      <c r="A1" t="s">
        <v>0</v>
      </c>
    </row>
    <row r="2" spans="1:10" x14ac:dyDescent="0.35">
      <c r="A2" t="s">
        <v>2</v>
      </c>
    </row>
    <row r="3" spans="1:10" x14ac:dyDescent="0.35">
      <c r="A3" t="s">
        <v>1</v>
      </c>
      <c r="D3" t="s">
        <v>168</v>
      </c>
    </row>
    <row r="4" spans="1:10" ht="7" customHeight="1" x14ac:dyDescent="0.35"/>
    <row r="5" spans="1:10" ht="15.5" x14ac:dyDescent="0.35">
      <c r="A5" s="157" t="s">
        <v>62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.5" x14ac:dyDescent="0.35">
      <c r="A6" s="157" t="s">
        <v>115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7.5" customHeight="1" thickBot="1" x14ac:dyDescent="0.4"/>
    <row r="8" spans="1:10" ht="25.5" customHeight="1" x14ac:dyDescent="0.35">
      <c r="A8" s="18" t="s">
        <v>42</v>
      </c>
      <c r="B8" s="39" t="s">
        <v>65</v>
      </c>
      <c r="C8" s="165" t="s">
        <v>77</v>
      </c>
      <c r="D8" s="167" t="s">
        <v>78</v>
      </c>
      <c r="E8" s="167" t="s">
        <v>63</v>
      </c>
      <c r="F8" s="167" t="s">
        <v>79</v>
      </c>
      <c r="G8" s="169" t="s">
        <v>80</v>
      </c>
      <c r="H8" s="171" t="s">
        <v>81</v>
      </c>
      <c r="I8" s="171" t="s">
        <v>82</v>
      </c>
      <c r="J8" s="22" t="s">
        <v>64</v>
      </c>
    </row>
    <row r="9" spans="1:10" ht="39" customHeight="1" x14ac:dyDescent="0.35">
      <c r="A9" s="23">
        <v>1</v>
      </c>
      <c r="B9" s="40" t="s">
        <v>76</v>
      </c>
      <c r="C9" s="166"/>
      <c r="D9" s="168"/>
      <c r="E9" s="168"/>
      <c r="F9" s="168"/>
      <c r="G9" s="170"/>
      <c r="H9" s="172"/>
      <c r="I9" s="172"/>
      <c r="J9" s="24"/>
    </row>
    <row r="10" spans="1:10" ht="16" customHeight="1" x14ac:dyDescent="0.35">
      <c r="A10" s="25"/>
      <c r="B10" s="3" t="s">
        <v>83</v>
      </c>
      <c r="C10" s="3"/>
      <c r="D10" s="41"/>
      <c r="E10" s="12"/>
      <c r="F10" s="12"/>
      <c r="G10" s="5"/>
      <c r="H10" s="3"/>
      <c r="I10" s="36"/>
      <c r="J10" s="26"/>
    </row>
    <row r="11" spans="1:10" ht="16" customHeight="1" x14ac:dyDescent="0.35">
      <c r="A11" s="25">
        <v>1</v>
      </c>
      <c r="B11" s="3" t="s">
        <v>160</v>
      </c>
      <c r="C11" s="3"/>
      <c r="D11" s="41" t="s">
        <v>97</v>
      </c>
      <c r="E11" s="12"/>
      <c r="F11" s="55" t="s">
        <v>163</v>
      </c>
      <c r="G11" s="54">
        <v>200000</v>
      </c>
      <c r="H11" s="42">
        <v>15600000</v>
      </c>
      <c r="I11" s="36" t="s">
        <v>109</v>
      </c>
      <c r="J11" s="26"/>
    </row>
    <row r="12" spans="1:10" ht="16" customHeight="1" x14ac:dyDescent="0.35">
      <c r="A12" s="25">
        <v>3</v>
      </c>
      <c r="B12" s="3" t="s">
        <v>166</v>
      </c>
      <c r="C12" s="3"/>
      <c r="D12" s="41" t="s">
        <v>97</v>
      </c>
      <c r="E12" s="12"/>
      <c r="F12" s="12" t="s">
        <v>163</v>
      </c>
      <c r="G12" s="5">
        <v>250000</v>
      </c>
      <c r="H12" s="43">
        <v>7800000</v>
      </c>
      <c r="I12" s="3" t="s">
        <v>109</v>
      </c>
      <c r="J12" s="26"/>
    </row>
    <row r="13" spans="1:10" ht="16" customHeight="1" x14ac:dyDescent="0.35">
      <c r="A13" s="25">
        <v>4</v>
      </c>
      <c r="B13" s="3" t="s">
        <v>161</v>
      </c>
      <c r="C13" s="3"/>
      <c r="D13" s="41" t="s">
        <v>97</v>
      </c>
      <c r="E13" s="12"/>
      <c r="F13" s="12" t="s">
        <v>164</v>
      </c>
      <c r="G13" s="5">
        <v>750000</v>
      </c>
      <c r="H13" s="43">
        <v>6750000</v>
      </c>
      <c r="I13" s="3" t="s">
        <v>110</v>
      </c>
      <c r="J13" s="26"/>
    </row>
    <row r="14" spans="1:10" ht="16" customHeight="1" x14ac:dyDescent="0.35">
      <c r="A14" s="25">
        <v>5</v>
      </c>
      <c r="B14" s="3" t="s">
        <v>162</v>
      </c>
      <c r="C14" s="3"/>
      <c r="D14" s="41" t="s">
        <v>97</v>
      </c>
      <c r="E14" s="12"/>
      <c r="F14" s="12" t="s">
        <v>164</v>
      </c>
      <c r="G14" s="5">
        <v>1200000</v>
      </c>
      <c r="H14" s="43">
        <v>43200000</v>
      </c>
      <c r="I14" s="3" t="s">
        <v>111</v>
      </c>
      <c r="J14" s="26"/>
    </row>
    <row r="15" spans="1:10" ht="16" customHeight="1" x14ac:dyDescent="0.35">
      <c r="A15" s="25">
        <v>6</v>
      </c>
      <c r="B15" s="3" t="s">
        <v>89</v>
      </c>
      <c r="C15" s="3"/>
      <c r="D15" s="41" t="s">
        <v>97</v>
      </c>
      <c r="E15" s="12"/>
      <c r="F15" s="12" t="s">
        <v>165</v>
      </c>
      <c r="G15" s="5"/>
      <c r="H15" s="43"/>
      <c r="I15" s="3" t="s">
        <v>112</v>
      </c>
      <c r="J15" s="26"/>
    </row>
    <row r="16" spans="1:10" ht="16" customHeight="1" x14ac:dyDescent="0.35">
      <c r="A16" s="25"/>
      <c r="B16" s="3"/>
      <c r="C16" s="3"/>
      <c r="D16" s="41"/>
      <c r="E16" s="12"/>
      <c r="F16" s="12"/>
      <c r="G16" s="5"/>
      <c r="H16" s="43"/>
      <c r="I16" s="3"/>
      <c r="J16" s="26"/>
    </row>
    <row r="17" spans="1:10" ht="16" customHeight="1" x14ac:dyDescent="0.35">
      <c r="A17" s="25">
        <v>7</v>
      </c>
      <c r="B17" s="3" t="s">
        <v>90</v>
      </c>
      <c r="C17" s="3"/>
      <c r="D17" s="41" t="s">
        <v>97</v>
      </c>
      <c r="E17" s="12" t="s">
        <v>84</v>
      </c>
      <c r="F17" s="12" t="s">
        <v>108</v>
      </c>
      <c r="G17" s="5">
        <v>860000</v>
      </c>
      <c r="H17" s="43">
        <v>8680000</v>
      </c>
      <c r="I17" s="3" t="s">
        <v>113</v>
      </c>
      <c r="J17" s="26"/>
    </row>
    <row r="18" spans="1:10" ht="16" customHeight="1" x14ac:dyDescent="0.35">
      <c r="A18" s="25">
        <v>9</v>
      </c>
      <c r="B18" s="3" t="s">
        <v>91</v>
      </c>
      <c r="C18" s="3"/>
      <c r="D18" s="41" t="s">
        <v>97</v>
      </c>
      <c r="E18" s="12" t="s">
        <v>99</v>
      </c>
      <c r="F18" s="12" t="s">
        <v>105</v>
      </c>
      <c r="G18" s="5">
        <v>2500000</v>
      </c>
      <c r="H18" s="43">
        <v>25000000</v>
      </c>
      <c r="I18" s="3" t="s">
        <v>113</v>
      </c>
      <c r="J18" s="26"/>
    </row>
    <row r="19" spans="1:10" ht="16" customHeight="1" x14ac:dyDescent="0.35">
      <c r="A19" s="25">
        <v>10</v>
      </c>
      <c r="B19" s="3" t="s">
        <v>92</v>
      </c>
      <c r="C19" s="3"/>
      <c r="D19" s="41" t="s">
        <v>97</v>
      </c>
      <c r="E19" s="12" t="s">
        <v>100</v>
      </c>
      <c r="F19" s="12" t="s">
        <v>154</v>
      </c>
      <c r="G19" s="5">
        <v>2500000</v>
      </c>
      <c r="H19" s="43">
        <v>2500000</v>
      </c>
      <c r="I19" s="3" t="s">
        <v>113</v>
      </c>
      <c r="J19" s="26"/>
    </row>
    <row r="20" spans="1:10" ht="16" customHeight="1" x14ac:dyDescent="0.35">
      <c r="A20" s="25">
        <v>11</v>
      </c>
      <c r="B20" s="3" t="s">
        <v>74</v>
      </c>
      <c r="C20" s="3"/>
      <c r="D20" s="41" t="s">
        <v>97</v>
      </c>
      <c r="E20" s="12" t="s">
        <v>85</v>
      </c>
      <c r="F20" s="12" t="s">
        <v>105</v>
      </c>
      <c r="G20" s="5">
        <v>2500000</v>
      </c>
      <c r="H20" s="43">
        <v>25000000</v>
      </c>
      <c r="I20" s="3" t="s">
        <v>113</v>
      </c>
      <c r="J20" s="26"/>
    </row>
    <row r="21" spans="1:10" ht="16" customHeight="1" x14ac:dyDescent="0.35">
      <c r="A21" s="25">
        <v>12</v>
      </c>
      <c r="B21" s="3" t="s">
        <v>93</v>
      </c>
      <c r="C21" s="3"/>
      <c r="D21" s="41" t="s">
        <v>97</v>
      </c>
      <c r="E21" s="12" t="s">
        <v>101</v>
      </c>
      <c r="F21" s="44" t="s">
        <v>107</v>
      </c>
      <c r="G21" s="5">
        <v>500000</v>
      </c>
      <c r="H21" s="43">
        <v>500000</v>
      </c>
      <c r="I21" s="3" t="s">
        <v>113</v>
      </c>
      <c r="J21" s="26"/>
    </row>
    <row r="22" spans="1:10" ht="16" customHeight="1" x14ac:dyDescent="0.35">
      <c r="A22" s="25"/>
      <c r="B22" s="3" t="s">
        <v>94</v>
      </c>
      <c r="C22" s="3"/>
      <c r="D22" s="41" t="s">
        <v>97</v>
      </c>
      <c r="E22" s="12" t="s">
        <v>86</v>
      </c>
      <c r="F22" s="44" t="s">
        <v>106</v>
      </c>
      <c r="G22" s="37">
        <v>5000000</v>
      </c>
      <c r="H22" s="43">
        <v>5000000</v>
      </c>
      <c r="I22" s="3" t="s">
        <v>113</v>
      </c>
      <c r="J22" s="26"/>
    </row>
    <row r="23" spans="1:10" ht="16" customHeight="1" x14ac:dyDescent="0.35">
      <c r="A23" s="25">
        <v>13</v>
      </c>
      <c r="B23" s="3" t="s">
        <v>72</v>
      </c>
      <c r="C23" s="3"/>
      <c r="D23" s="41" t="s">
        <v>97</v>
      </c>
      <c r="E23" s="12" t="s">
        <v>102</v>
      </c>
      <c r="F23" s="45" t="s">
        <v>105</v>
      </c>
      <c r="G23" s="5">
        <v>2000000</v>
      </c>
      <c r="H23" s="43">
        <v>2000000</v>
      </c>
      <c r="I23" s="3" t="s">
        <v>113</v>
      </c>
      <c r="J23" s="26"/>
    </row>
    <row r="24" spans="1:10" ht="16" customHeight="1" x14ac:dyDescent="0.35">
      <c r="A24" s="25">
        <v>14</v>
      </c>
      <c r="B24" s="3" t="s">
        <v>95</v>
      </c>
      <c r="C24" s="3"/>
      <c r="D24" s="41" t="s">
        <v>97</v>
      </c>
      <c r="E24" s="12" t="s">
        <v>87</v>
      </c>
      <c r="F24" s="44" t="s">
        <v>104</v>
      </c>
      <c r="G24" s="5">
        <v>1000000</v>
      </c>
      <c r="H24" s="43">
        <v>1000000</v>
      </c>
      <c r="I24" s="3" t="s">
        <v>113</v>
      </c>
      <c r="J24" s="26"/>
    </row>
    <row r="25" spans="1:10" ht="16" customHeight="1" x14ac:dyDescent="0.35">
      <c r="A25" s="25">
        <v>15</v>
      </c>
      <c r="B25" s="3" t="s">
        <v>75</v>
      </c>
      <c r="C25" s="3"/>
      <c r="D25" s="41" t="s">
        <v>97</v>
      </c>
      <c r="E25" s="12" t="s">
        <v>88</v>
      </c>
      <c r="F25" s="44" t="s">
        <v>103</v>
      </c>
      <c r="G25" s="5">
        <v>500000</v>
      </c>
      <c r="H25" s="43">
        <v>500000</v>
      </c>
      <c r="I25" s="3" t="s">
        <v>113</v>
      </c>
      <c r="J25" s="26"/>
    </row>
    <row r="26" spans="1:10" ht="16" customHeight="1" x14ac:dyDescent="0.35">
      <c r="A26" s="25">
        <v>16</v>
      </c>
      <c r="B26" s="3" t="s">
        <v>96</v>
      </c>
      <c r="C26" s="3"/>
      <c r="D26" s="41" t="s">
        <v>97</v>
      </c>
      <c r="E26" s="12"/>
      <c r="F26" s="5"/>
      <c r="G26" s="5">
        <v>2000000</v>
      </c>
      <c r="H26" s="43">
        <v>2000000</v>
      </c>
      <c r="I26" s="3" t="s">
        <v>113</v>
      </c>
      <c r="J26" s="26"/>
    </row>
    <row r="27" spans="1:10" ht="16" customHeight="1" x14ac:dyDescent="0.35">
      <c r="A27" s="12"/>
      <c r="B27" s="3"/>
      <c r="C27" s="3"/>
      <c r="D27" s="14"/>
      <c r="E27" s="12"/>
      <c r="F27" s="5"/>
      <c r="G27" s="5">
        <v>47060000</v>
      </c>
      <c r="H27" s="43">
        <f>SUM(H11:H26)</f>
        <v>145530000</v>
      </c>
      <c r="I27" s="3"/>
      <c r="J27" s="3"/>
    </row>
    <row r="28" spans="1:10" ht="16" customHeight="1" x14ac:dyDescent="0.35">
      <c r="A28" s="46"/>
      <c r="B28" s="32"/>
      <c r="C28" s="32"/>
      <c r="D28" s="47"/>
      <c r="E28" s="46"/>
      <c r="F28" s="34"/>
      <c r="G28" s="34"/>
      <c r="H28" s="53"/>
      <c r="I28" s="32"/>
      <c r="J28" s="32"/>
    </row>
    <row r="29" spans="1:10" ht="16" customHeight="1" x14ac:dyDescent="0.35">
      <c r="A29" s="46"/>
      <c r="B29" s="32"/>
      <c r="C29" s="32"/>
      <c r="D29" s="47"/>
      <c r="E29" s="46"/>
      <c r="F29" s="34"/>
      <c r="G29" s="162" t="s">
        <v>167</v>
      </c>
      <c r="H29" s="162"/>
      <c r="I29" s="162"/>
      <c r="J29" s="162"/>
    </row>
    <row r="30" spans="1:10" ht="16" customHeight="1" x14ac:dyDescent="0.35">
      <c r="A30" s="46"/>
      <c r="B30" s="32"/>
      <c r="C30" s="32"/>
      <c r="D30" s="47"/>
      <c r="E30" s="46"/>
      <c r="F30" s="34"/>
      <c r="G30" s="163" t="s">
        <v>50</v>
      </c>
      <c r="H30" s="163"/>
      <c r="I30" s="163"/>
      <c r="J30" s="163"/>
    </row>
    <row r="31" spans="1:10" ht="16" customHeight="1" x14ac:dyDescent="0.35">
      <c r="A31" s="46"/>
      <c r="B31" s="32"/>
      <c r="C31" s="32"/>
      <c r="D31" s="47"/>
      <c r="E31" s="46"/>
      <c r="F31" s="34"/>
      <c r="G31" s="2"/>
    </row>
    <row r="32" spans="1:10" ht="16" hidden="1" customHeight="1" x14ac:dyDescent="0.35">
      <c r="A32" s="46"/>
      <c r="B32" s="32"/>
      <c r="C32" s="32"/>
      <c r="D32" s="47"/>
      <c r="E32" s="46"/>
      <c r="F32" s="34"/>
      <c r="G32" s="2"/>
    </row>
    <row r="33" spans="1:10" ht="16" customHeight="1" x14ac:dyDescent="0.35">
      <c r="A33" s="46"/>
      <c r="B33" s="32"/>
      <c r="C33" s="32"/>
      <c r="D33" s="47"/>
      <c r="E33" s="46"/>
      <c r="F33" s="34"/>
      <c r="G33" s="2"/>
    </row>
    <row r="34" spans="1:10" ht="16" customHeight="1" x14ac:dyDescent="0.35">
      <c r="A34" s="46"/>
      <c r="B34" s="32"/>
      <c r="C34" s="32"/>
      <c r="D34" s="47"/>
      <c r="E34" s="46"/>
      <c r="F34" s="34"/>
      <c r="G34" s="2"/>
    </row>
    <row r="35" spans="1:10" ht="16" customHeight="1" x14ac:dyDescent="0.35">
      <c r="A35" s="46"/>
      <c r="B35" s="32"/>
      <c r="C35" s="32"/>
      <c r="D35" s="47"/>
      <c r="E35" s="46"/>
      <c r="F35" s="34"/>
      <c r="G35" s="164" t="s">
        <v>48</v>
      </c>
      <c r="H35" s="164"/>
      <c r="I35" s="164"/>
      <c r="J35" s="164"/>
    </row>
    <row r="36" spans="1:10" ht="16" customHeight="1" x14ac:dyDescent="0.35">
      <c r="A36" s="46"/>
      <c r="B36" s="32"/>
      <c r="C36" s="32"/>
      <c r="D36" s="47"/>
      <c r="E36" s="46"/>
      <c r="F36" s="34"/>
      <c r="G36" s="162" t="s">
        <v>49</v>
      </c>
      <c r="H36" s="162"/>
      <c r="I36" s="162"/>
      <c r="J36" s="162"/>
    </row>
    <row r="37" spans="1:10" ht="16" hidden="1" customHeight="1" thickBot="1" x14ac:dyDescent="0.4">
      <c r="A37" s="46"/>
      <c r="B37" s="32"/>
      <c r="C37" s="32"/>
      <c r="D37" s="47"/>
      <c r="E37" s="46"/>
      <c r="F37" s="34"/>
      <c r="G37" s="164"/>
      <c r="H37" s="164"/>
      <c r="I37" s="164"/>
      <c r="J37" s="164"/>
    </row>
    <row r="38" spans="1:10" ht="16" customHeight="1" x14ac:dyDescent="0.35">
      <c r="A38" s="32"/>
      <c r="B38" s="32"/>
      <c r="C38" s="32"/>
      <c r="D38" s="33"/>
      <c r="E38" s="32"/>
      <c r="F38" s="34"/>
      <c r="G38" s="162"/>
      <c r="H38" s="162"/>
      <c r="I38" s="162"/>
      <c r="J38" s="162"/>
    </row>
    <row r="39" spans="1:10" ht="18" customHeight="1" x14ac:dyDescent="0.35">
      <c r="A39" s="32"/>
      <c r="B39" s="32"/>
      <c r="C39" s="32"/>
      <c r="D39" s="33"/>
      <c r="E39" s="32"/>
      <c r="F39" s="34"/>
      <c r="G39" s="35"/>
      <c r="H39" s="32"/>
      <c r="I39" s="32"/>
      <c r="J39" s="32"/>
    </row>
    <row r="40" spans="1:10" x14ac:dyDescent="0.35">
      <c r="D40" s="1"/>
      <c r="F40" s="2"/>
      <c r="G40" s="162"/>
      <c r="H40" s="162"/>
      <c r="I40" s="162"/>
      <c r="J40" s="162"/>
    </row>
    <row r="41" spans="1:10" x14ac:dyDescent="0.35">
      <c r="D41" s="1"/>
      <c r="F41" s="2"/>
      <c r="G41" s="163"/>
      <c r="H41" s="163"/>
      <c r="I41" s="163"/>
      <c r="J41" s="163"/>
    </row>
    <row r="42" spans="1:10" hidden="1" x14ac:dyDescent="0.35">
      <c r="D42" s="1"/>
      <c r="F42" s="2"/>
      <c r="G42" s="2"/>
    </row>
    <row r="43" spans="1:10" hidden="1" x14ac:dyDescent="0.35">
      <c r="D43" s="1"/>
      <c r="F43" s="2"/>
      <c r="G43" s="2"/>
    </row>
    <row r="44" spans="1:10" x14ac:dyDescent="0.35">
      <c r="D44" s="1"/>
      <c r="F44" s="2"/>
      <c r="G44" s="2"/>
    </row>
    <row r="45" spans="1:10" x14ac:dyDescent="0.35">
      <c r="D45" s="1"/>
      <c r="F45" s="2"/>
      <c r="G45" s="2"/>
    </row>
    <row r="46" spans="1:10" x14ac:dyDescent="0.35">
      <c r="D46" s="1"/>
      <c r="F46" s="2"/>
      <c r="G46" s="164"/>
      <c r="H46" s="164"/>
      <c r="I46" s="164"/>
      <c r="J46" s="164"/>
    </row>
    <row r="47" spans="1:10" x14ac:dyDescent="0.35">
      <c r="D47" s="1"/>
      <c r="F47" s="2"/>
      <c r="G47" s="162"/>
      <c r="H47" s="162"/>
      <c r="I47" s="162"/>
      <c r="J47" s="162"/>
    </row>
    <row r="48" spans="1:10" x14ac:dyDescent="0.35">
      <c r="D48" s="1"/>
      <c r="F48" s="2"/>
      <c r="G48" s="2"/>
    </row>
    <row r="49" spans="4:7" x14ac:dyDescent="0.35">
      <c r="D49" s="1"/>
      <c r="F49" s="2"/>
      <c r="G49" s="2"/>
    </row>
    <row r="50" spans="4:7" x14ac:dyDescent="0.35">
      <c r="D50" s="1"/>
      <c r="F50" s="2"/>
      <c r="G50" s="2"/>
    </row>
  </sheetData>
  <mergeCells count="19">
    <mergeCell ref="G40:J40"/>
    <mergeCell ref="G41:J41"/>
    <mergeCell ref="G46:J46"/>
    <mergeCell ref="G47:J47"/>
    <mergeCell ref="G29:J29"/>
    <mergeCell ref="G30:J30"/>
    <mergeCell ref="G35:J35"/>
    <mergeCell ref="G36:J36"/>
    <mergeCell ref="G37:J37"/>
    <mergeCell ref="G38:J38"/>
    <mergeCell ref="A5:J5"/>
    <mergeCell ref="A6:J6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7" right="0.7" top="0.26" bottom="0.17" header="0.17" footer="0.12"/>
  <pageSetup paperSize="5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3" zoomScale="60" zoomScaleNormal="100" workbookViewId="0">
      <selection activeCell="G37" sqref="G37"/>
    </sheetView>
  </sheetViews>
  <sheetFormatPr defaultRowHeight="14.5" x14ac:dyDescent="0.35"/>
  <cols>
    <col min="1" max="1" width="7.08984375" customWidth="1"/>
    <col min="2" max="2" width="35.54296875" customWidth="1"/>
    <col min="3" max="3" width="12.7265625" customWidth="1"/>
    <col min="4" max="4" width="18.26953125" customWidth="1"/>
    <col min="5" max="5" width="10.7265625" customWidth="1"/>
    <col min="6" max="6" width="14.6328125" customWidth="1"/>
    <col min="7" max="7" width="14.54296875" customWidth="1"/>
    <col min="8" max="8" width="17.81640625" customWidth="1"/>
    <col min="9" max="9" width="18.81640625" customWidth="1"/>
  </cols>
  <sheetData>
    <row r="1" spans="1:9" x14ac:dyDescent="0.35">
      <c r="A1" t="s">
        <v>0</v>
      </c>
    </row>
    <row r="2" spans="1:9" x14ac:dyDescent="0.35">
      <c r="A2" t="s">
        <v>2</v>
      </c>
    </row>
    <row r="3" spans="1:9" x14ac:dyDescent="0.35">
      <c r="A3" t="s">
        <v>1</v>
      </c>
    </row>
    <row r="4" spans="1:9" ht="7" customHeight="1" x14ac:dyDescent="0.35"/>
    <row r="5" spans="1:9" ht="15.5" x14ac:dyDescent="0.35">
      <c r="A5" s="157" t="s">
        <v>114</v>
      </c>
      <c r="B5" s="157"/>
      <c r="C5" s="157"/>
      <c r="D5" s="157"/>
      <c r="E5" s="157"/>
      <c r="F5" s="157"/>
      <c r="G5" s="157"/>
      <c r="H5" s="157"/>
      <c r="I5" s="157"/>
    </row>
    <row r="6" spans="1:9" ht="15.5" x14ac:dyDescent="0.35">
      <c r="A6" s="157" t="s">
        <v>137</v>
      </c>
      <c r="B6" s="157"/>
      <c r="C6" s="157"/>
      <c r="D6" s="157"/>
      <c r="E6" s="157"/>
      <c r="F6" s="157"/>
      <c r="G6" s="157"/>
      <c r="H6" s="157"/>
      <c r="I6" s="157"/>
    </row>
    <row r="7" spans="1:9" ht="16" thickBot="1" x14ac:dyDescent="0.4">
      <c r="A7" s="174"/>
      <c r="B7" s="174"/>
      <c r="C7" s="174"/>
      <c r="D7" s="174"/>
      <c r="E7" s="174"/>
      <c r="F7" s="174"/>
      <c r="G7" s="174"/>
      <c r="H7" s="174"/>
      <c r="I7" s="174"/>
    </row>
    <row r="8" spans="1:9" ht="14.5" customHeight="1" thickBot="1" x14ac:dyDescent="0.4">
      <c r="A8" s="174"/>
      <c r="B8" s="174"/>
      <c r="C8" s="174"/>
      <c r="D8" s="174"/>
      <c r="E8" s="174"/>
      <c r="F8" s="174"/>
      <c r="G8" s="174"/>
      <c r="H8" s="174"/>
      <c r="I8" s="174"/>
    </row>
    <row r="9" spans="1:9" ht="35" customHeight="1" x14ac:dyDescent="0.35">
      <c r="A9" s="18" t="s">
        <v>42</v>
      </c>
      <c r="B9" s="19" t="s">
        <v>3</v>
      </c>
      <c r="C9" s="20" t="s">
        <v>40</v>
      </c>
      <c r="D9" s="21" t="s">
        <v>41</v>
      </c>
      <c r="E9" s="19" t="s">
        <v>53</v>
      </c>
      <c r="F9" s="20" t="s">
        <v>52</v>
      </c>
      <c r="G9" s="19" t="s">
        <v>51</v>
      </c>
      <c r="H9" s="19" t="s">
        <v>43</v>
      </c>
      <c r="I9" s="22" t="s">
        <v>44</v>
      </c>
    </row>
    <row r="10" spans="1:9" ht="10.5" customHeight="1" x14ac:dyDescent="0.35">
      <c r="A10" s="23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24">
        <v>9</v>
      </c>
    </row>
    <row r="11" spans="1:9" ht="16" customHeight="1" x14ac:dyDescent="0.35">
      <c r="A11" s="25">
        <v>1</v>
      </c>
      <c r="B11" s="3" t="s">
        <v>71</v>
      </c>
      <c r="C11" s="12"/>
      <c r="D11" s="14" t="s">
        <v>21</v>
      </c>
      <c r="E11" s="12">
        <v>1</v>
      </c>
      <c r="F11" s="4"/>
      <c r="G11" s="5"/>
      <c r="H11" s="3"/>
      <c r="I11" s="26"/>
    </row>
    <row r="12" spans="1:9" ht="16" customHeight="1" x14ac:dyDescent="0.35">
      <c r="A12" s="25">
        <v>2</v>
      </c>
      <c r="B12" s="3" t="s">
        <v>74</v>
      </c>
      <c r="C12" s="12"/>
      <c r="D12" s="14" t="s">
        <v>21</v>
      </c>
      <c r="E12" s="12">
        <v>1</v>
      </c>
      <c r="F12" s="5"/>
      <c r="G12" s="5"/>
      <c r="H12" s="3"/>
      <c r="I12" s="26"/>
    </row>
    <row r="13" spans="1:9" ht="16" customHeight="1" x14ac:dyDescent="0.35">
      <c r="A13" s="25">
        <v>3</v>
      </c>
      <c r="B13" s="3" t="s">
        <v>140</v>
      </c>
      <c r="C13" s="12"/>
      <c r="D13" s="14" t="s">
        <v>21</v>
      </c>
      <c r="E13" s="12">
        <v>1</v>
      </c>
      <c r="F13" s="5"/>
      <c r="G13" s="5"/>
      <c r="H13" s="3"/>
      <c r="I13" s="26"/>
    </row>
    <row r="14" spans="1:9" ht="16" customHeight="1" x14ac:dyDescent="0.35">
      <c r="A14" s="25">
        <v>4</v>
      </c>
      <c r="B14" s="3" t="s">
        <v>141</v>
      </c>
      <c r="C14" s="12"/>
      <c r="D14" s="14" t="s">
        <v>39</v>
      </c>
      <c r="E14" s="12">
        <v>1</v>
      </c>
      <c r="F14" s="5"/>
      <c r="G14" s="5"/>
      <c r="H14" s="3"/>
      <c r="I14" s="26"/>
    </row>
    <row r="15" spans="1:9" ht="16" customHeight="1" x14ac:dyDescent="0.35">
      <c r="A15" s="25">
        <v>5</v>
      </c>
      <c r="B15" s="3" t="s">
        <v>142</v>
      </c>
      <c r="C15" s="12"/>
      <c r="D15" s="14" t="s">
        <v>121</v>
      </c>
      <c r="E15" s="12">
        <v>1</v>
      </c>
      <c r="F15" s="5"/>
      <c r="G15" s="5"/>
      <c r="H15" s="3"/>
      <c r="I15" s="26"/>
    </row>
    <row r="16" spans="1:9" ht="16" customHeight="1" x14ac:dyDescent="0.35">
      <c r="A16" s="25">
        <v>6</v>
      </c>
      <c r="B16" s="3" t="s">
        <v>143</v>
      </c>
      <c r="C16" s="12"/>
      <c r="D16" s="14" t="s">
        <v>121</v>
      </c>
      <c r="E16" s="12">
        <v>1</v>
      </c>
      <c r="F16" s="5"/>
      <c r="G16" s="5"/>
      <c r="H16" s="3"/>
      <c r="I16" s="26"/>
    </row>
    <row r="17" spans="1:9" ht="16" customHeight="1" x14ac:dyDescent="0.35">
      <c r="A17" s="25">
        <v>7</v>
      </c>
      <c r="B17" s="3" t="s">
        <v>144</v>
      </c>
      <c r="C17" s="12"/>
      <c r="D17" s="14" t="s">
        <v>121</v>
      </c>
      <c r="E17" s="12">
        <v>1</v>
      </c>
      <c r="F17" s="5"/>
      <c r="G17" s="5"/>
      <c r="H17" s="3"/>
      <c r="I17" s="26"/>
    </row>
    <row r="18" spans="1:9" ht="16" customHeight="1" x14ac:dyDescent="0.35">
      <c r="A18" s="25"/>
      <c r="B18" s="3"/>
      <c r="C18" s="12"/>
      <c r="D18" s="14"/>
      <c r="E18" s="12"/>
      <c r="F18" s="5"/>
      <c r="G18" s="5"/>
      <c r="H18" s="3"/>
      <c r="I18" s="26"/>
    </row>
    <row r="19" spans="1:9" ht="16" customHeight="1" x14ac:dyDescent="0.35">
      <c r="A19" s="25"/>
      <c r="B19" s="3"/>
      <c r="C19" s="12"/>
      <c r="D19" s="14"/>
      <c r="E19" s="12"/>
      <c r="F19" s="5"/>
      <c r="G19" s="5"/>
      <c r="H19" s="3"/>
      <c r="I19" s="26"/>
    </row>
    <row r="20" spans="1:9" ht="16" customHeight="1" thickBot="1" x14ac:dyDescent="0.4">
      <c r="A20" s="25"/>
      <c r="B20" s="3"/>
      <c r="C20" s="3"/>
      <c r="D20" s="14"/>
      <c r="E20" s="12"/>
      <c r="F20" s="5"/>
      <c r="G20" s="5"/>
      <c r="H20" s="3"/>
      <c r="I20" s="26"/>
    </row>
    <row r="21" spans="1:9" ht="16" hidden="1" customHeight="1" thickBot="1" x14ac:dyDescent="0.4">
      <c r="A21" s="27"/>
      <c r="B21" s="6"/>
      <c r="C21" s="6"/>
      <c r="D21" s="15"/>
      <c r="E21" s="13"/>
      <c r="F21" s="7"/>
      <c r="G21" s="7"/>
      <c r="H21" s="6"/>
      <c r="I21" s="28"/>
    </row>
    <row r="22" spans="1:9" ht="16" customHeight="1" thickBot="1" x14ac:dyDescent="0.4">
      <c r="A22" s="8"/>
      <c r="B22" s="8"/>
      <c r="C22" s="9"/>
      <c r="D22" s="10"/>
      <c r="E22" s="49"/>
      <c r="F22" s="17"/>
      <c r="G22" s="38"/>
      <c r="H22" s="9"/>
      <c r="I22" s="11"/>
    </row>
    <row r="23" spans="1:9" ht="18" customHeight="1" x14ac:dyDescent="0.35">
      <c r="A23" s="32"/>
      <c r="B23" s="32"/>
      <c r="C23" s="32"/>
      <c r="D23" s="33"/>
      <c r="E23" s="32"/>
      <c r="F23" s="34"/>
      <c r="G23" s="35"/>
      <c r="H23" s="32"/>
      <c r="I23" s="32"/>
    </row>
    <row r="24" spans="1:9" x14ac:dyDescent="0.35">
      <c r="D24" s="1"/>
      <c r="F24" s="2"/>
      <c r="G24" s="162" t="s">
        <v>138</v>
      </c>
      <c r="H24" s="162"/>
      <c r="I24" s="162"/>
    </row>
    <row r="25" spans="1:9" x14ac:dyDescent="0.35">
      <c r="D25" s="1"/>
      <c r="F25" s="2"/>
      <c r="G25" s="163" t="s">
        <v>134</v>
      </c>
      <c r="H25" s="163"/>
      <c r="I25" s="163"/>
    </row>
    <row r="26" spans="1:9" hidden="1" x14ac:dyDescent="0.35">
      <c r="D26" s="1"/>
      <c r="F26" s="2"/>
      <c r="G26" s="2"/>
    </row>
    <row r="27" spans="1:9" hidden="1" x14ac:dyDescent="0.35">
      <c r="D27" s="1"/>
      <c r="F27" s="2"/>
      <c r="G27" s="2"/>
    </row>
    <row r="28" spans="1:9" x14ac:dyDescent="0.35">
      <c r="D28" s="1"/>
      <c r="F28" s="2"/>
      <c r="G28" s="2"/>
    </row>
    <row r="29" spans="1:9" x14ac:dyDescent="0.35">
      <c r="D29" s="1"/>
      <c r="F29" s="2"/>
      <c r="G29" s="2"/>
    </row>
    <row r="30" spans="1:9" x14ac:dyDescent="0.35">
      <c r="D30" s="1"/>
      <c r="F30" s="2"/>
      <c r="G30" s="164"/>
      <c r="H30" s="164"/>
      <c r="I30" s="164"/>
    </row>
    <row r="31" spans="1:9" x14ac:dyDescent="0.35">
      <c r="D31" s="1"/>
      <c r="F31" s="2"/>
      <c r="G31" s="162"/>
      <c r="H31" s="162"/>
      <c r="I31" s="162"/>
    </row>
    <row r="32" spans="1:9" x14ac:dyDescent="0.35">
      <c r="D32" s="1"/>
      <c r="F32" s="2"/>
      <c r="G32" s="173" t="s">
        <v>139</v>
      </c>
      <c r="H32" s="173"/>
      <c r="I32" s="173"/>
    </row>
    <row r="33" spans="4:8" x14ac:dyDescent="0.35">
      <c r="D33" s="1"/>
      <c r="F33" s="2"/>
      <c r="G33" s="2"/>
      <c r="H33" t="s">
        <v>145</v>
      </c>
    </row>
    <row r="34" spans="4:8" x14ac:dyDescent="0.35">
      <c r="D34" s="1"/>
      <c r="F34" s="2"/>
      <c r="G34" s="2"/>
    </row>
  </sheetData>
  <mergeCells count="9">
    <mergeCell ref="G30:I30"/>
    <mergeCell ref="G31:I31"/>
    <mergeCell ref="G32:I32"/>
    <mergeCell ref="A5:I5"/>
    <mergeCell ref="A6:I6"/>
    <mergeCell ref="A7:I7"/>
    <mergeCell ref="A8:I8"/>
    <mergeCell ref="G24:I24"/>
    <mergeCell ref="G25:I25"/>
  </mergeCells>
  <printOptions horizontalCentered="1"/>
  <pageMargins left="0.7" right="0.7" top="0.26" bottom="0.17" header="0.17" footer="0.12"/>
  <pageSetup paperSize="5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3" zoomScale="60" zoomScaleNormal="100" workbookViewId="0">
      <selection activeCell="E35" sqref="E35"/>
    </sheetView>
  </sheetViews>
  <sheetFormatPr defaultRowHeight="14.5" x14ac:dyDescent="0.35"/>
  <cols>
    <col min="1" max="1" width="7.08984375" customWidth="1"/>
    <col min="2" max="2" width="35.54296875" customWidth="1"/>
    <col min="3" max="3" width="13.6328125" customWidth="1"/>
    <col min="4" max="4" width="18.26953125" customWidth="1"/>
    <col min="5" max="5" width="10.7265625" customWidth="1"/>
    <col min="6" max="6" width="14.6328125" customWidth="1"/>
    <col min="7" max="7" width="14.54296875" customWidth="1"/>
    <col min="8" max="8" width="17.81640625" customWidth="1"/>
    <col min="9" max="9" width="18.81640625" customWidth="1"/>
  </cols>
  <sheetData>
    <row r="1" spans="1:9" x14ac:dyDescent="0.35">
      <c r="A1" t="s">
        <v>0</v>
      </c>
    </row>
    <row r="2" spans="1:9" x14ac:dyDescent="0.35">
      <c r="A2" t="s">
        <v>2</v>
      </c>
    </row>
    <row r="3" spans="1:9" x14ac:dyDescent="0.35">
      <c r="A3" t="s">
        <v>1</v>
      </c>
    </row>
    <row r="4" spans="1:9" ht="7" customHeight="1" x14ac:dyDescent="0.35"/>
    <row r="5" spans="1:9" ht="15.5" x14ac:dyDescent="0.35">
      <c r="A5" s="157" t="s">
        <v>114</v>
      </c>
      <c r="B5" s="157"/>
      <c r="C5" s="157"/>
      <c r="D5" s="157"/>
      <c r="E5" s="157"/>
      <c r="F5" s="157"/>
      <c r="G5" s="157"/>
      <c r="H5" s="157"/>
      <c r="I5" s="157"/>
    </row>
    <row r="6" spans="1:9" ht="15.5" x14ac:dyDescent="0.35">
      <c r="A6" s="157" t="s">
        <v>136</v>
      </c>
      <c r="B6" s="157"/>
      <c r="C6" s="157"/>
      <c r="D6" s="157"/>
      <c r="E6" s="157"/>
      <c r="F6" s="157"/>
      <c r="G6" s="157"/>
      <c r="H6" s="157"/>
      <c r="I6" s="157"/>
    </row>
    <row r="7" spans="1:9" ht="16" thickBot="1" x14ac:dyDescent="0.4">
      <c r="A7" s="174"/>
      <c r="B7" s="174"/>
      <c r="C7" s="174"/>
      <c r="D7" s="174"/>
      <c r="E7" s="174"/>
      <c r="F7" s="174"/>
      <c r="G7" s="174"/>
      <c r="H7" s="174"/>
      <c r="I7" s="174"/>
    </row>
    <row r="8" spans="1:9" ht="14.5" customHeight="1" thickBot="1" x14ac:dyDescent="0.4">
      <c r="A8" s="174"/>
      <c r="B8" s="174"/>
      <c r="C8" s="174"/>
      <c r="D8" s="174"/>
      <c r="E8" s="174"/>
      <c r="F8" s="174"/>
      <c r="G8" s="174"/>
      <c r="H8" s="174"/>
      <c r="I8" s="174"/>
    </row>
    <row r="9" spans="1:9" ht="35" customHeight="1" x14ac:dyDescent="0.35">
      <c r="A9" s="18" t="s">
        <v>42</v>
      </c>
      <c r="B9" s="19" t="s">
        <v>3</v>
      </c>
      <c r="C9" s="20" t="s">
        <v>40</v>
      </c>
      <c r="D9" s="21" t="s">
        <v>41</v>
      </c>
      <c r="E9" s="19" t="s">
        <v>53</v>
      </c>
      <c r="F9" s="20" t="s">
        <v>52</v>
      </c>
      <c r="G9" s="19" t="s">
        <v>51</v>
      </c>
      <c r="H9" s="19" t="s">
        <v>43</v>
      </c>
      <c r="I9" s="22" t="s">
        <v>44</v>
      </c>
    </row>
    <row r="10" spans="1:9" ht="10.5" customHeight="1" x14ac:dyDescent="0.35">
      <c r="A10" s="23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24">
        <v>9</v>
      </c>
    </row>
    <row r="11" spans="1:9" ht="16" customHeight="1" x14ac:dyDescent="0.35">
      <c r="A11" s="25">
        <v>1</v>
      </c>
      <c r="B11" s="3" t="s">
        <v>127</v>
      </c>
      <c r="C11" s="12" t="s">
        <v>146</v>
      </c>
      <c r="D11" s="14" t="s">
        <v>73</v>
      </c>
      <c r="E11" s="12">
        <v>1</v>
      </c>
      <c r="F11" s="4">
        <v>3000000</v>
      </c>
      <c r="G11" s="5"/>
      <c r="H11" s="3"/>
      <c r="I11" s="26"/>
    </row>
    <row r="12" spans="1:9" ht="16" customHeight="1" x14ac:dyDescent="0.35">
      <c r="A12" s="25">
        <v>2</v>
      </c>
      <c r="B12" s="3" t="s">
        <v>71</v>
      </c>
      <c r="C12" s="12"/>
      <c r="D12" s="14" t="s">
        <v>73</v>
      </c>
      <c r="E12" s="12">
        <v>1</v>
      </c>
      <c r="F12" s="5"/>
      <c r="G12" s="5"/>
      <c r="H12" s="3"/>
      <c r="I12" s="26"/>
    </row>
    <row r="13" spans="1:9" ht="16" customHeight="1" x14ac:dyDescent="0.35">
      <c r="A13" s="25">
        <v>3</v>
      </c>
      <c r="B13" s="3" t="s">
        <v>74</v>
      </c>
      <c r="C13" s="12"/>
      <c r="D13" s="14" t="s">
        <v>73</v>
      </c>
      <c r="E13" s="12">
        <v>1</v>
      </c>
      <c r="F13" s="5"/>
      <c r="G13" s="5"/>
      <c r="H13" s="3"/>
      <c r="I13" s="26"/>
    </row>
    <row r="14" spans="1:9" ht="16" customHeight="1" x14ac:dyDescent="0.35">
      <c r="A14" s="25">
        <v>4</v>
      </c>
      <c r="B14" s="3" t="s">
        <v>91</v>
      </c>
      <c r="C14" s="12"/>
      <c r="D14" s="14" t="s">
        <v>73</v>
      </c>
      <c r="E14" s="12">
        <v>1</v>
      </c>
      <c r="F14" s="5"/>
      <c r="G14" s="5"/>
      <c r="H14" s="3"/>
      <c r="I14" s="26"/>
    </row>
    <row r="15" spans="1:9" ht="16" customHeight="1" x14ac:dyDescent="0.35">
      <c r="A15" s="25">
        <v>5</v>
      </c>
      <c r="B15" s="3" t="s">
        <v>128</v>
      </c>
      <c r="C15" s="12"/>
      <c r="D15" s="14" t="s">
        <v>73</v>
      </c>
      <c r="E15" s="12">
        <v>4</v>
      </c>
      <c r="F15" s="5"/>
      <c r="G15" s="5"/>
      <c r="H15" s="3"/>
      <c r="I15" s="26"/>
    </row>
    <row r="16" spans="1:9" ht="16" customHeight="1" x14ac:dyDescent="0.35">
      <c r="A16" s="25">
        <v>6</v>
      </c>
      <c r="B16" s="3" t="s">
        <v>129</v>
      </c>
      <c r="C16" s="12"/>
      <c r="D16" s="14" t="s">
        <v>73</v>
      </c>
      <c r="E16" s="12">
        <v>1</v>
      </c>
      <c r="F16" s="5"/>
      <c r="G16" s="5"/>
      <c r="H16" s="3"/>
      <c r="I16" s="26"/>
    </row>
    <row r="17" spans="1:9" ht="16" customHeight="1" x14ac:dyDescent="0.35">
      <c r="A17" s="25">
        <v>7</v>
      </c>
      <c r="B17" s="3" t="s">
        <v>130</v>
      </c>
      <c r="C17" s="12"/>
      <c r="D17" s="14" t="s">
        <v>73</v>
      </c>
      <c r="E17" s="12">
        <v>1</v>
      </c>
      <c r="F17" s="5"/>
      <c r="G17" s="5"/>
      <c r="H17" s="3"/>
      <c r="I17" s="26"/>
    </row>
    <row r="18" spans="1:9" ht="16" customHeight="1" x14ac:dyDescent="0.35">
      <c r="A18" s="25">
        <v>8</v>
      </c>
      <c r="B18" s="3" t="s">
        <v>8</v>
      </c>
      <c r="C18" s="12"/>
      <c r="D18" s="14" t="s">
        <v>73</v>
      </c>
      <c r="E18" s="12">
        <v>1</v>
      </c>
      <c r="F18" s="5"/>
      <c r="G18" s="5"/>
      <c r="H18" s="3"/>
      <c r="I18" s="26"/>
    </row>
    <row r="19" spans="1:9" ht="16" customHeight="1" x14ac:dyDescent="0.35">
      <c r="A19" s="25">
        <v>9</v>
      </c>
      <c r="B19" s="3" t="s">
        <v>131</v>
      </c>
      <c r="C19" s="12" t="s">
        <v>132</v>
      </c>
      <c r="D19" s="14" t="s">
        <v>73</v>
      </c>
      <c r="E19" s="12"/>
      <c r="F19" s="5"/>
      <c r="G19" s="5"/>
      <c r="H19" s="3"/>
      <c r="I19" s="26"/>
    </row>
    <row r="20" spans="1:9" ht="16" customHeight="1" thickBot="1" x14ac:dyDescent="0.4">
      <c r="A20" s="25"/>
      <c r="B20" s="3"/>
      <c r="C20" s="3"/>
      <c r="D20" s="14"/>
      <c r="E20" s="12"/>
      <c r="F20" s="5"/>
      <c r="G20" s="5"/>
      <c r="H20" s="3"/>
      <c r="I20" s="26"/>
    </row>
    <row r="21" spans="1:9" ht="16" hidden="1" customHeight="1" thickBot="1" x14ac:dyDescent="0.4">
      <c r="A21" s="27"/>
      <c r="B21" s="6"/>
      <c r="C21" s="6"/>
      <c r="D21" s="15"/>
      <c r="E21" s="13"/>
      <c r="F21" s="7"/>
      <c r="G21" s="7"/>
      <c r="H21" s="6"/>
      <c r="I21" s="28"/>
    </row>
    <row r="22" spans="1:9" ht="16" customHeight="1" thickBot="1" x14ac:dyDescent="0.4">
      <c r="A22" s="8"/>
      <c r="B22" s="8"/>
      <c r="C22" s="9"/>
      <c r="D22" s="10"/>
      <c r="E22" s="49"/>
      <c r="F22" s="17"/>
      <c r="G22" s="38"/>
      <c r="H22" s="9"/>
      <c r="I22" s="11"/>
    </row>
    <row r="23" spans="1:9" ht="18" customHeight="1" x14ac:dyDescent="0.35">
      <c r="A23" s="32"/>
      <c r="B23" s="32"/>
      <c r="C23" s="32"/>
      <c r="D23" s="33"/>
      <c r="E23" s="32"/>
      <c r="F23" s="34"/>
      <c r="G23" s="35"/>
      <c r="H23" s="32"/>
      <c r="I23" s="32"/>
    </row>
    <row r="24" spans="1:9" x14ac:dyDescent="0.35">
      <c r="D24" s="1"/>
      <c r="F24" s="2"/>
      <c r="G24" s="162" t="s">
        <v>133</v>
      </c>
      <c r="H24" s="162"/>
      <c r="I24" s="162"/>
    </row>
    <row r="25" spans="1:9" x14ac:dyDescent="0.35">
      <c r="D25" s="1"/>
      <c r="F25" s="2"/>
      <c r="G25" s="163" t="s">
        <v>134</v>
      </c>
      <c r="H25" s="163"/>
      <c r="I25" s="163"/>
    </row>
    <row r="26" spans="1:9" hidden="1" x14ac:dyDescent="0.35">
      <c r="D26" s="1"/>
      <c r="F26" s="2"/>
      <c r="G26" s="2"/>
    </row>
    <row r="27" spans="1:9" hidden="1" x14ac:dyDescent="0.35">
      <c r="D27" s="1"/>
      <c r="F27" s="2"/>
      <c r="G27" s="2"/>
    </row>
    <row r="28" spans="1:9" x14ac:dyDescent="0.35">
      <c r="D28" s="1"/>
      <c r="F28" s="2"/>
      <c r="G28" s="2"/>
    </row>
    <row r="29" spans="1:9" x14ac:dyDescent="0.35">
      <c r="D29" s="1"/>
      <c r="F29" s="2"/>
      <c r="G29" s="2"/>
    </row>
    <row r="30" spans="1:9" x14ac:dyDescent="0.35">
      <c r="D30" s="1"/>
      <c r="F30" s="2"/>
      <c r="G30" s="164"/>
      <c r="H30" s="164"/>
      <c r="I30" s="164"/>
    </row>
    <row r="31" spans="1:9" x14ac:dyDescent="0.35">
      <c r="D31" s="1"/>
      <c r="F31" s="2"/>
      <c r="G31" s="162"/>
      <c r="H31" s="162"/>
      <c r="I31" s="162"/>
    </row>
    <row r="32" spans="1:9" x14ac:dyDescent="0.35">
      <c r="D32" s="1"/>
      <c r="F32" s="2"/>
      <c r="G32" s="173" t="s">
        <v>135</v>
      </c>
      <c r="H32" s="173"/>
      <c r="I32" s="173"/>
    </row>
    <row r="33" spans="4:7" x14ac:dyDescent="0.35">
      <c r="D33" s="1"/>
      <c r="F33" s="2"/>
      <c r="G33" s="2"/>
    </row>
    <row r="34" spans="4:7" x14ac:dyDescent="0.35">
      <c r="D34" s="1"/>
      <c r="F34" s="2"/>
      <c r="G34" s="2"/>
    </row>
  </sheetData>
  <mergeCells count="9">
    <mergeCell ref="G30:I30"/>
    <mergeCell ref="G31:I31"/>
    <mergeCell ref="G32:I32"/>
    <mergeCell ref="A5:I5"/>
    <mergeCell ref="A6:I6"/>
    <mergeCell ref="A7:I7"/>
    <mergeCell ref="A8:I8"/>
    <mergeCell ref="G24:I24"/>
    <mergeCell ref="G25:I25"/>
  </mergeCells>
  <printOptions horizontalCentered="1"/>
  <pageMargins left="0.7" right="0.7" top="0.26" bottom="0.17" header="0.17" footer="0.12"/>
  <pageSetup paperSize="5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topLeftCell="A9" zoomScale="60" zoomScaleNormal="100" workbookViewId="0">
      <selection activeCell="U18" sqref="U18"/>
    </sheetView>
  </sheetViews>
  <sheetFormatPr defaultRowHeight="14.5" x14ac:dyDescent="0.35"/>
  <cols>
    <col min="1" max="1" width="6.36328125" customWidth="1"/>
    <col min="2" max="2" width="14.08984375" customWidth="1"/>
    <col min="3" max="3" width="22.453125" customWidth="1"/>
    <col min="4" max="4" width="11.453125" customWidth="1"/>
    <col min="5" max="5" width="18.26953125" customWidth="1"/>
    <col min="6" max="6" width="9.36328125" customWidth="1"/>
    <col min="7" max="7" width="10.7265625" customWidth="1"/>
    <col min="8" max="8" width="14.54296875" customWidth="1"/>
    <col min="9" max="9" width="16.6328125" customWidth="1"/>
    <col min="10" max="10" width="9.6328125" customWidth="1"/>
  </cols>
  <sheetData>
    <row r="1" spans="1:10" x14ac:dyDescent="0.35">
      <c r="A1" t="s">
        <v>0</v>
      </c>
    </row>
    <row r="2" spans="1:10" x14ac:dyDescent="0.35">
      <c r="A2" t="s">
        <v>2</v>
      </c>
    </row>
    <row r="3" spans="1:10" x14ac:dyDescent="0.35">
      <c r="A3" t="s">
        <v>1</v>
      </c>
    </row>
    <row r="4" spans="1:10" ht="7" customHeight="1" x14ac:dyDescent="0.35"/>
    <row r="5" spans="1:10" ht="15.5" x14ac:dyDescent="0.35">
      <c r="A5" s="157" t="s">
        <v>114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.5" x14ac:dyDescent="0.35">
      <c r="A6" s="157" t="s">
        <v>115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s="32" customFormat="1" ht="15.5" x14ac:dyDescent="0.35">
      <c r="A7" s="176" t="s">
        <v>116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0" ht="14.5" customHeight="1" thickBot="1" x14ac:dyDescent="0.4">
      <c r="A8" s="174"/>
      <c r="B8" s="174"/>
      <c r="C8" s="174"/>
      <c r="D8" s="174"/>
      <c r="E8" s="174"/>
      <c r="F8" s="174"/>
      <c r="G8" s="174"/>
      <c r="H8" s="174"/>
      <c r="I8" s="174"/>
      <c r="J8" s="174"/>
    </row>
    <row r="9" spans="1:10" ht="35" customHeight="1" x14ac:dyDescent="0.35">
      <c r="A9" s="18" t="s">
        <v>42</v>
      </c>
      <c r="B9" s="65" t="s">
        <v>147</v>
      </c>
      <c r="C9" s="19" t="s">
        <v>3</v>
      </c>
      <c r="D9" s="20" t="s">
        <v>40</v>
      </c>
      <c r="E9" s="21" t="s">
        <v>41</v>
      </c>
      <c r="F9" s="19" t="s">
        <v>53</v>
      </c>
      <c r="G9" s="20" t="s">
        <v>52</v>
      </c>
      <c r="H9" s="19" t="s">
        <v>51</v>
      </c>
      <c r="I9" s="20" t="s">
        <v>43</v>
      </c>
      <c r="J9" s="22" t="s">
        <v>44</v>
      </c>
    </row>
    <row r="10" spans="1:10" ht="10.5" customHeight="1" thickBot="1" x14ac:dyDescent="0.4">
      <c r="A10" s="97">
        <v>1</v>
      </c>
      <c r="B10" s="98">
        <v>2</v>
      </c>
      <c r="C10" s="97">
        <v>3</v>
      </c>
      <c r="D10" s="98">
        <v>4</v>
      </c>
      <c r="E10" s="97">
        <v>5</v>
      </c>
      <c r="F10" s="98">
        <v>6</v>
      </c>
      <c r="G10" s="97">
        <v>7</v>
      </c>
      <c r="H10" s="98">
        <v>8</v>
      </c>
      <c r="I10" s="97">
        <v>9</v>
      </c>
      <c r="J10" s="99">
        <v>10</v>
      </c>
    </row>
    <row r="11" spans="1:10" ht="15.5" customHeight="1" thickBot="1" x14ac:dyDescent="0.4">
      <c r="A11" s="177" t="s">
        <v>151</v>
      </c>
      <c r="B11" s="178"/>
      <c r="C11" s="179"/>
      <c r="D11" s="100"/>
      <c r="E11" s="100"/>
      <c r="F11" s="100"/>
      <c r="G11" s="100"/>
      <c r="H11" s="100"/>
      <c r="I11" s="100"/>
      <c r="J11" s="101"/>
    </row>
    <row r="12" spans="1:10" ht="16" customHeight="1" x14ac:dyDescent="0.35">
      <c r="A12" s="102">
        <v>1</v>
      </c>
      <c r="B12" s="102" t="s">
        <v>57</v>
      </c>
      <c r="C12" s="103" t="s">
        <v>117</v>
      </c>
      <c r="D12" s="103"/>
      <c r="E12" s="104">
        <v>1</v>
      </c>
      <c r="F12" s="104" t="s">
        <v>73</v>
      </c>
      <c r="G12" s="105"/>
      <c r="H12" s="106"/>
      <c r="I12" s="103"/>
      <c r="J12" s="103"/>
    </row>
    <row r="13" spans="1:10" ht="16" customHeight="1" x14ac:dyDescent="0.35">
      <c r="A13" s="107">
        <v>2</v>
      </c>
      <c r="B13" s="107" t="s">
        <v>57</v>
      </c>
      <c r="C13" s="108" t="s">
        <v>118</v>
      </c>
      <c r="D13" s="108"/>
      <c r="E13" s="109">
        <v>1</v>
      </c>
      <c r="F13" s="109" t="s">
        <v>121</v>
      </c>
      <c r="G13" s="110"/>
      <c r="H13" s="110"/>
      <c r="I13" s="108"/>
      <c r="J13" s="108"/>
    </row>
    <row r="14" spans="1:10" ht="16" customHeight="1" x14ac:dyDescent="0.35">
      <c r="A14" s="107">
        <v>4</v>
      </c>
      <c r="B14" s="107" t="s">
        <v>149</v>
      </c>
      <c r="C14" s="108" t="s">
        <v>119</v>
      </c>
      <c r="D14" s="108"/>
      <c r="E14" s="109">
        <v>1</v>
      </c>
      <c r="F14" s="109" t="s">
        <v>73</v>
      </c>
      <c r="G14" s="110"/>
      <c r="H14" s="110"/>
      <c r="I14" s="108"/>
      <c r="J14" s="108"/>
    </row>
    <row r="15" spans="1:10" ht="16" customHeight="1" x14ac:dyDescent="0.35">
      <c r="A15" s="107">
        <v>5</v>
      </c>
      <c r="B15" s="107"/>
      <c r="C15" s="108" t="s">
        <v>120</v>
      </c>
      <c r="D15" s="108"/>
      <c r="E15" s="109">
        <v>1</v>
      </c>
      <c r="F15" s="109" t="s">
        <v>73</v>
      </c>
      <c r="G15" s="110"/>
      <c r="H15" s="110"/>
      <c r="I15" s="108"/>
      <c r="J15" s="108"/>
    </row>
    <row r="16" spans="1:10" ht="16" customHeight="1" x14ac:dyDescent="0.35">
      <c r="A16" s="107">
        <v>6</v>
      </c>
      <c r="B16" s="107" t="s">
        <v>59</v>
      </c>
      <c r="C16" s="108" t="s">
        <v>155</v>
      </c>
      <c r="D16" s="108"/>
      <c r="E16" s="109">
        <v>2</v>
      </c>
      <c r="F16" s="109" t="s">
        <v>73</v>
      </c>
      <c r="G16" s="110"/>
      <c r="H16" s="110"/>
      <c r="I16" s="108"/>
      <c r="J16" s="108"/>
    </row>
    <row r="17" spans="1:18" ht="16" customHeight="1" thickBot="1" x14ac:dyDescent="0.4">
      <c r="A17" s="111"/>
      <c r="B17" s="111"/>
      <c r="C17" s="112"/>
      <c r="D17" s="112"/>
      <c r="E17" s="113"/>
      <c r="F17" s="113"/>
      <c r="G17" s="114"/>
      <c r="H17" s="114"/>
      <c r="I17" s="112"/>
      <c r="J17" s="112"/>
    </row>
    <row r="18" spans="1:18" ht="16" customHeight="1" thickBot="1" x14ac:dyDescent="0.4">
      <c r="A18" s="180" t="s">
        <v>148</v>
      </c>
      <c r="B18" s="180"/>
      <c r="C18" s="180"/>
      <c r="D18" s="49"/>
      <c r="E18" s="115"/>
      <c r="F18" s="115"/>
      <c r="G18" s="116"/>
      <c r="H18" s="116"/>
      <c r="I18" s="49"/>
      <c r="J18" s="49"/>
    </row>
    <row r="19" spans="1:18" ht="16" customHeight="1" x14ac:dyDescent="0.35">
      <c r="A19" s="117">
        <v>1</v>
      </c>
      <c r="B19" s="117" t="s">
        <v>56</v>
      </c>
      <c r="C19" s="118" t="s">
        <v>74</v>
      </c>
      <c r="D19" s="118"/>
      <c r="E19" s="119">
        <v>12</v>
      </c>
      <c r="F19" s="119" t="s">
        <v>73</v>
      </c>
      <c r="G19" s="120"/>
      <c r="H19" s="120"/>
      <c r="I19" s="118"/>
      <c r="J19" s="118"/>
      <c r="R19" s="50"/>
    </row>
    <row r="20" spans="1:18" ht="16" customHeight="1" x14ac:dyDescent="0.35">
      <c r="A20" s="107">
        <v>2</v>
      </c>
      <c r="B20" s="107" t="s">
        <v>58</v>
      </c>
      <c r="C20" s="108" t="s">
        <v>91</v>
      </c>
      <c r="D20" s="108"/>
      <c r="E20" s="109">
        <v>12</v>
      </c>
      <c r="F20" s="109" t="s">
        <v>73</v>
      </c>
      <c r="G20" s="110"/>
      <c r="H20" s="110"/>
      <c r="I20" s="108"/>
      <c r="J20" s="108"/>
    </row>
    <row r="21" spans="1:18" ht="16" customHeight="1" x14ac:dyDescent="0.35">
      <c r="A21" s="107">
        <v>3</v>
      </c>
      <c r="B21" s="107" t="s">
        <v>67</v>
      </c>
      <c r="C21" s="108" t="s">
        <v>122</v>
      </c>
      <c r="D21" s="108"/>
      <c r="E21" s="109">
        <v>5</v>
      </c>
      <c r="F21" s="109" t="s">
        <v>73</v>
      </c>
      <c r="G21" s="110"/>
      <c r="H21" s="110"/>
      <c r="I21" s="108"/>
      <c r="J21" s="108"/>
    </row>
    <row r="22" spans="1:18" ht="16" customHeight="1" x14ac:dyDescent="0.35">
      <c r="A22" s="107">
        <v>4</v>
      </c>
      <c r="B22" s="107" t="s">
        <v>67</v>
      </c>
      <c r="C22" s="108" t="s">
        <v>123</v>
      </c>
      <c r="D22" s="108"/>
      <c r="E22" s="109">
        <v>5</v>
      </c>
      <c r="F22" s="109" t="s">
        <v>73</v>
      </c>
      <c r="G22" s="110"/>
      <c r="H22" s="110"/>
      <c r="I22" s="108"/>
      <c r="J22" s="108"/>
    </row>
    <row r="23" spans="1:18" ht="16" customHeight="1" x14ac:dyDescent="0.35">
      <c r="A23" s="107">
        <v>5</v>
      </c>
      <c r="B23" s="107"/>
      <c r="C23" s="108" t="s">
        <v>158</v>
      </c>
      <c r="D23" s="108"/>
      <c r="E23" s="109">
        <v>2</v>
      </c>
      <c r="F23" s="109" t="s">
        <v>170</v>
      </c>
      <c r="G23" s="110"/>
      <c r="H23" s="110"/>
      <c r="I23" s="108"/>
      <c r="J23" s="108"/>
    </row>
    <row r="24" spans="1:18" ht="16" customHeight="1" x14ac:dyDescent="0.35">
      <c r="A24" s="107">
        <v>6</v>
      </c>
      <c r="B24" s="107"/>
      <c r="C24" s="121" t="s">
        <v>126</v>
      </c>
      <c r="D24" s="108"/>
      <c r="E24" s="109">
        <v>1</v>
      </c>
      <c r="F24" s="109" t="s">
        <v>73</v>
      </c>
      <c r="G24" s="110"/>
      <c r="H24" s="110"/>
      <c r="I24" s="108"/>
      <c r="J24" s="108"/>
    </row>
    <row r="25" spans="1:18" ht="16" customHeight="1" thickBot="1" x14ac:dyDescent="0.4">
      <c r="A25" s="122"/>
      <c r="B25" s="122"/>
      <c r="C25" s="123"/>
      <c r="D25" s="124"/>
      <c r="E25" s="125"/>
      <c r="F25" s="125"/>
      <c r="G25" s="126"/>
      <c r="H25" s="126"/>
      <c r="I25" s="124"/>
      <c r="J25" s="124"/>
    </row>
    <row r="26" spans="1:18" ht="16" customHeight="1" thickBot="1" x14ac:dyDescent="0.4">
      <c r="A26" s="180" t="s">
        <v>152</v>
      </c>
      <c r="B26" s="180"/>
      <c r="C26" s="180"/>
      <c r="D26" s="49"/>
      <c r="E26" s="115"/>
      <c r="F26" s="115"/>
      <c r="G26" s="127"/>
      <c r="H26" s="116"/>
      <c r="I26" s="49"/>
      <c r="J26" s="49"/>
    </row>
    <row r="27" spans="1:18" ht="16" customHeight="1" x14ac:dyDescent="0.35">
      <c r="A27" s="117">
        <v>1</v>
      </c>
      <c r="B27" s="117" t="s">
        <v>61</v>
      </c>
      <c r="C27" s="118" t="s">
        <v>34</v>
      </c>
      <c r="D27" s="117"/>
      <c r="E27" s="117">
        <v>100</v>
      </c>
      <c r="F27" s="119" t="s">
        <v>121</v>
      </c>
      <c r="G27" s="120"/>
      <c r="H27" s="120"/>
      <c r="I27" s="118"/>
      <c r="J27" s="118"/>
    </row>
    <row r="28" spans="1:18" ht="16" customHeight="1" x14ac:dyDescent="0.35">
      <c r="A28" s="107">
        <v>2</v>
      </c>
      <c r="B28" s="107" t="s">
        <v>61</v>
      </c>
      <c r="C28" s="108" t="s">
        <v>124</v>
      </c>
      <c r="D28" s="108"/>
      <c r="E28" s="109">
        <v>1</v>
      </c>
      <c r="F28" s="109" t="s">
        <v>121</v>
      </c>
      <c r="G28" s="110"/>
      <c r="H28" s="110"/>
      <c r="I28" s="108"/>
      <c r="J28" s="108"/>
    </row>
    <row r="29" spans="1:18" ht="16" customHeight="1" x14ac:dyDescent="0.35">
      <c r="A29" s="107">
        <v>3</v>
      </c>
      <c r="B29" s="107" t="s">
        <v>150</v>
      </c>
      <c r="C29" s="108" t="s">
        <v>125</v>
      </c>
      <c r="D29" s="108"/>
      <c r="E29" s="109">
        <v>4</v>
      </c>
      <c r="F29" s="109" t="s">
        <v>121</v>
      </c>
      <c r="G29" s="110"/>
      <c r="H29" s="110"/>
      <c r="I29" s="108"/>
      <c r="J29" s="108"/>
    </row>
    <row r="30" spans="1:18" ht="16" customHeight="1" x14ac:dyDescent="0.35">
      <c r="A30" s="107">
        <v>4</v>
      </c>
      <c r="B30" s="107" t="s">
        <v>61</v>
      </c>
      <c r="C30" s="108" t="s">
        <v>153</v>
      </c>
      <c r="D30" s="108"/>
      <c r="E30" s="109">
        <v>4</v>
      </c>
      <c r="F30" s="109" t="s">
        <v>121</v>
      </c>
      <c r="G30" s="110"/>
      <c r="H30" s="110"/>
      <c r="I30" s="108"/>
      <c r="J30" s="108"/>
    </row>
    <row r="31" spans="1:18" ht="16" customHeight="1" x14ac:dyDescent="0.35">
      <c r="A31" s="107">
        <v>5</v>
      </c>
      <c r="B31" s="107" t="s">
        <v>61</v>
      </c>
      <c r="C31" s="108" t="s">
        <v>37</v>
      </c>
      <c r="D31" s="108"/>
      <c r="E31" s="109">
        <v>1</v>
      </c>
      <c r="F31" s="109" t="s">
        <v>156</v>
      </c>
      <c r="G31" s="110"/>
      <c r="H31" s="110"/>
      <c r="I31" s="108"/>
      <c r="J31" s="108"/>
    </row>
    <row r="32" spans="1:18" ht="16" customHeight="1" x14ac:dyDescent="0.35">
      <c r="A32" s="107">
        <v>6</v>
      </c>
      <c r="B32" s="107"/>
      <c r="C32" s="108" t="s">
        <v>157</v>
      </c>
      <c r="D32" s="108"/>
      <c r="E32" s="109">
        <v>1</v>
      </c>
      <c r="F32" s="109" t="s">
        <v>121</v>
      </c>
      <c r="G32" s="110"/>
      <c r="H32" s="110"/>
      <c r="I32" s="108"/>
      <c r="J32" s="108"/>
    </row>
    <row r="33" spans="1:14" ht="16" customHeight="1" thickBot="1" x14ac:dyDescent="0.4">
      <c r="A33" s="122">
        <v>7</v>
      </c>
      <c r="B33" s="122" t="s">
        <v>159</v>
      </c>
      <c r="C33" s="124" t="s">
        <v>143</v>
      </c>
      <c r="D33" s="124"/>
      <c r="E33" s="125">
        <v>2</v>
      </c>
      <c r="F33" s="125" t="s">
        <v>121</v>
      </c>
      <c r="G33" s="126"/>
      <c r="H33" s="126"/>
      <c r="I33" s="124"/>
      <c r="J33" s="124"/>
    </row>
    <row r="34" spans="1:14" ht="16" customHeight="1" thickBot="1" x14ac:dyDescent="0.4">
      <c r="A34" s="91"/>
      <c r="B34" s="92"/>
      <c r="C34" s="93"/>
      <c r="D34" s="93"/>
      <c r="E34" s="94">
        <f>SUM(E12:E33)</f>
        <v>156</v>
      </c>
      <c r="F34" s="95"/>
      <c r="G34" s="96"/>
      <c r="H34" s="84"/>
      <c r="I34" s="48"/>
      <c r="J34" s="83"/>
    </row>
    <row r="35" spans="1:14" ht="16" hidden="1" customHeight="1" thickBot="1" x14ac:dyDescent="0.4">
      <c r="A35" s="85"/>
      <c r="B35" s="86"/>
      <c r="C35" s="87"/>
      <c r="D35" s="87"/>
      <c r="E35" s="88"/>
      <c r="F35" s="89"/>
      <c r="G35" s="90"/>
      <c r="H35" s="7"/>
      <c r="I35" s="6"/>
      <c r="J35" s="28"/>
    </row>
    <row r="36" spans="1:14" ht="18" customHeight="1" x14ac:dyDescent="0.35">
      <c r="A36" s="32"/>
      <c r="B36" s="32"/>
      <c r="C36" s="32"/>
      <c r="D36" s="32"/>
      <c r="E36" s="33"/>
      <c r="F36" s="32"/>
      <c r="G36" s="34"/>
      <c r="H36" s="181" t="s">
        <v>217</v>
      </c>
      <c r="I36" s="181"/>
      <c r="J36" s="181"/>
      <c r="N36" s="56"/>
    </row>
    <row r="37" spans="1:14" x14ac:dyDescent="0.35">
      <c r="A37" s="46"/>
      <c r="B37" s="46"/>
      <c r="C37" s="32"/>
      <c r="D37" s="32"/>
      <c r="E37" s="47"/>
      <c r="F37" s="46"/>
      <c r="G37" s="2"/>
      <c r="H37" s="175" t="s">
        <v>50</v>
      </c>
      <c r="I37" s="175"/>
      <c r="J37" s="175"/>
    </row>
    <row r="38" spans="1:14" x14ac:dyDescent="0.35">
      <c r="E38" s="1"/>
      <c r="G38" s="2"/>
      <c r="H38" s="51"/>
      <c r="I38" s="51"/>
      <c r="J38" s="51"/>
    </row>
    <row r="39" spans="1:14" ht="14.5" hidden="1" customHeight="1" x14ac:dyDescent="0.35">
      <c r="E39" s="1"/>
      <c r="G39" s="2"/>
      <c r="H39" s="52"/>
      <c r="I39" s="52"/>
      <c r="J39" s="52"/>
    </row>
    <row r="40" spans="1:14" ht="14.5" hidden="1" customHeight="1" x14ac:dyDescent="0.35">
      <c r="E40" s="1"/>
      <c r="G40" s="2"/>
      <c r="H40" s="2"/>
    </row>
    <row r="41" spans="1:14" x14ac:dyDescent="0.35">
      <c r="E41" s="1"/>
      <c r="G41" s="2"/>
      <c r="H41" s="2"/>
    </row>
    <row r="42" spans="1:14" x14ac:dyDescent="0.35">
      <c r="E42" s="1"/>
      <c r="G42" s="2"/>
      <c r="H42" s="2"/>
    </row>
    <row r="43" spans="1:14" x14ac:dyDescent="0.35">
      <c r="E43" s="1"/>
      <c r="G43" s="57"/>
      <c r="H43" s="164" t="s">
        <v>169</v>
      </c>
      <c r="I43" s="164"/>
      <c r="J43" s="164"/>
    </row>
    <row r="44" spans="1:14" x14ac:dyDescent="0.35">
      <c r="E44" s="1"/>
      <c r="G44" s="58"/>
      <c r="H44" s="163" t="s">
        <v>49</v>
      </c>
      <c r="I44" s="163"/>
      <c r="J44" s="163"/>
    </row>
    <row r="45" spans="1:14" x14ac:dyDescent="0.35">
      <c r="E45" s="1"/>
      <c r="G45" s="2"/>
      <c r="H45" s="2"/>
    </row>
    <row r="46" spans="1:14" x14ac:dyDescent="0.35">
      <c r="E46" s="1"/>
      <c r="G46" s="2"/>
      <c r="H46" s="2"/>
    </row>
    <row r="47" spans="1:14" x14ac:dyDescent="0.35">
      <c r="E47" s="1"/>
      <c r="G47" s="2"/>
      <c r="H47" s="2"/>
    </row>
  </sheetData>
  <mergeCells count="11">
    <mergeCell ref="H44:J44"/>
    <mergeCell ref="A5:J5"/>
    <mergeCell ref="A6:J6"/>
    <mergeCell ref="H37:J37"/>
    <mergeCell ref="H43:J43"/>
    <mergeCell ref="A8:J8"/>
    <mergeCell ref="A7:J7"/>
    <mergeCell ref="A11:C11"/>
    <mergeCell ref="A26:C26"/>
    <mergeCell ref="A18:C18"/>
    <mergeCell ref="H36:J36"/>
  </mergeCells>
  <printOptions horizontalCentered="1"/>
  <pageMargins left="0.7" right="0.7" top="0.26" bottom="0.16" header="0.17" footer="0.12"/>
  <pageSetup paperSize="5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topLeftCell="A3" zoomScale="60" zoomScaleNormal="100" workbookViewId="0">
      <selection activeCell="F43" sqref="F43"/>
    </sheetView>
  </sheetViews>
  <sheetFormatPr defaultRowHeight="14.5" x14ac:dyDescent="0.35"/>
  <cols>
    <col min="1" max="1" width="7.08984375" customWidth="1"/>
    <col min="2" max="2" width="33.453125" customWidth="1"/>
    <col min="3" max="3" width="13.6328125" customWidth="1"/>
    <col min="4" max="4" width="11.90625" customWidth="1"/>
    <col min="5" max="5" width="10.7265625" customWidth="1"/>
    <col min="6" max="6" width="14.6328125" customWidth="1"/>
    <col min="7" max="7" width="14.54296875" customWidth="1"/>
    <col min="8" max="8" width="17.81640625" customWidth="1"/>
    <col min="9" max="9" width="27.90625" customWidth="1"/>
  </cols>
  <sheetData>
    <row r="1" spans="1:9" x14ac:dyDescent="0.35">
      <c r="A1" t="s">
        <v>0</v>
      </c>
    </row>
    <row r="2" spans="1:9" x14ac:dyDescent="0.35">
      <c r="A2" t="s">
        <v>2</v>
      </c>
    </row>
    <row r="3" spans="1:9" x14ac:dyDescent="0.35">
      <c r="A3" t="s">
        <v>1</v>
      </c>
    </row>
    <row r="4" spans="1:9" ht="7" customHeight="1" x14ac:dyDescent="0.35"/>
    <row r="5" spans="1:9" ht="15.5" x14ac:dyDescent="0.35">
      <c r="A5" s="157" t="s">
        <v>220</v>
      </c>
      <c r="B5" s="157"/>
      <c r="C5" s="157"/>
      <c r="D5" s="157"/>
      <c r="E5" s="157"/>
      <c r="F5" s="157"/>
      <c r="G5" s="157"/>
      <c r="H5" s="157"/>
      <c r="I5" s="157"/>
    </row>
    <row r="6" spans="1:9" ht="15.5" x14ac:dyDescent="0.35">
      <c r="A6" s="157" t="s">
        <v>115</v>
      </c>
      <c r="B6" s="157"/>
      <c r="C6" s="157"/>
      <c r="D6" s="157"/>
      <c r="E6" s="157"/>
      <c r="F6" s="157"/>
      <c r="G6" s="157"/>
      <c r="H6" s="157"/>
      <c r="I6" s="157"/>
    </row>
    <row r="7" spans="1:9" ht="15.5" x14ac:dyDescent="0.35">
      <c r="A7" s="141"/>
      <c r="B7" s="141"/>
      <c r="C7" s="141"/>
      <c r="D7" s="141"/>
      <c r="E7" s="141"/>
      <c r="F7" s="141"/>
      <c r="G7" s="141"/>
      <c r="H7" s="141"/>
      <c r="I7" s="141"/>
    </row>
    <row r="8" spans="1:9" ht="7.5" customHeight="1" thickBot="1" x14ac:dyDescent="0.4"/>
    <row r="9" spans="1:9" ht="33" customHeight="1" thickBot="1" x14ac:dyDescent="0.4">
      <c r="A9" s="136" t="s">
        <v>42</v>
      </c>
      <c r="B9" s="136" t="s">
        <v>3</v>
      </c>
      <c r="C9" s="137" t="s">
        <v>40</v>
      </c>
      <c r="D9" s="138" t="s">
        <v>41</v>
      </c>
      <c r="E9" s="136" t="s">
        <v>53</v>
      </c>
      <c r="F9" s="137" t="s">
        <v>52</v>
      </c>
      <c r="G9" s="136" t="s">
        <v>51</v>
      </c>
      <c r="H9" s="136" t="s">
        <v>43</v>
      </c>
      <c r="I9" s="136" t="s">
        <v>44</v>
      </c>
    </row>
    <row r="10" spans="1:9" ht="10.5" customHeight="1" thickBot="1" x14ac:dyDescent="0.4">
      <c r="A10" s="133">
        <v>1</v>
      </c>
      <c r="B10" s="134">
        <v>2</v>
      </c>
      <c r="C10" s="134">
        <v>3</v>
      </c>
      <c r="D10" s="134">
        <v>4</v>
      </c>
      <c r="E10" s="134">
        <v>5</v>
      </c>
      <c r="F10" s="134">
        <v>6</v>
      </c>
      <c r="G10" s="134">
        <v>7</v>
      </c>
      <c r="H10" s="134">
        <v>8</v>
      </c>
      <c r="I10" s="135">
        <v>9</v>
      </c>
    </row>
    <row r="11" spans="1:9" ht="16" customHeight="1" thickBot="1" x14ac:dyDescent="0.4">
      <c r="A11" s="139">
        <v>1</v>
      </c>
      <c r="B11" s="49"/>
      <c r="C11" s="49"/>
      <c r="D11" s="115"/>
      <c r="E11" s="139"/>
      <c r="F11" s="116"/>
      <c r="G11" s="116"/>
      <c r="H11" s="49"/>
      <c r="I11" s="49"/>
    </row>
    <row r="12" spans="1:9" ht="16" customHeight="1" thickBot="1" x14ac:dyDescent="0.4">
      <c r="A12" s="139">
        <v>2</v>
      </c>
      <c r="B12" s="193" t="s">
        <v>383</v>
      </c>
      <c r="C12" s="194"/>
      <c r="D12" s="194"/>
      <c r="E12" s="194"/>
      <c r="F12" s="194"/>
      <c r="G12" s="194"/>
      <c r="H12" s="195"/>
      <c r="I12" s="49"/>
    </row>
    <row r="13" spans="1:9" ht="16" customHeight="1" thickBot="1" x14ac:dyDescent="0.4">
      <c r="A13" s="139">
        <v>3</v>
      </c>
      <c r="B13" s="49"/>
      <c r="C13" s="49"/>
      <c r="D13" s="115"/>
      <c r="E13" s="139"/>
      <c r="F13" s="116"/>
      <c r="G13" s="140"/>
      <c r="H13" s="49"/>
      <c r="I13" s="49"/>
    </row>
    <row r="14" spans="1:9" ht="16" customHeight="1" thickBot="1" x14ac:dyDescent="0.4">
      <c r="A14" s="139">
        <v>4</v>
      </c>
      <c r="B14" s="49"/>
      <c r="C14" s="49"/>
      <c r="D14" s="115"/>
      <c r="E14" s="139"/>
      <c r="F14" s="116"/>
      <c r="G14" s="116"/>
      <c r="H14" s="49"/>
      <c r="I14" s="49"/>
    </row>
    <row r="15" spans="1:9" ht="16" customHeight="1" thickBot="1" x14ac:dyDescent="0.4">
      <c r="A15" s="139">
        <v>5</v>
      </c>
      <c r="B15" s="49"/>
      <c r="C15" s="49"/>
      <c r="D15" s="115"/>
      <c r="E15" s="139"/>
      <c r="F15" s="116"/>
      <c r="G15" s="116"/>
      <c r="H15" s="49"/>
      <c r="I15" s="49"/>
    </row>
    <row r="16" spans="1:9" ht="16" customHeight="1" thickBot="1" x14ac:dyDescent="0.4">
      <c r="A16" s="128"/>
      <c r="B16" s="182" t="s">
        <v>219</v>
      </c>
      <c r="C16" s="183"/>
      <c r="D16" s="183"/>
      <c r="E16" s="184"/>
      <c r="F16" s="129"/>
      <c r="G16" s="130">
        <f>SUM(G11:G15)</f>
        <v>0</v>
      </c>
      <c r="H16" s="131"/>
      <c r="I16" s="132"/>
    </row>
    <row r="17" spans="1:9" ht="18" customHeight="1" x14ac:dyDescent="0.35">
      <c r="A17" s="32"/>
      <c r="B17" s="32"/>
      <c r="C17" s="32"/>
      <c r="D17" s="33"/>
      <c r="E17" s="32"/>
      <c r="F17" s="34"/>
      <c r="G17" s="35"/>
      <c r="H17" s="32"/>
      <c r="I17" s="32"/>
    </row>
    <row r="18" spans="1:9" x14ac:dyDescent="0.35">
      <c r="D18" s="1"/>
      <c r="F18" s="2"/>
      <c r="G18" s="162" t="s">
        <v>218</v>
      </c>
      <c r="H18" s="162"/>
      <c r="I18" s="162"/>
    </row>
    <row r="19" spans="1:9" x14ac:dyDescent="0.35">
      <c r="D19" s="1"/>
      <c r="F19" s="2"/>
      <c r="G19" s="163" t="s">
        <v>50</v>
      </c>
      <c r="H19" s="163"/>
      <c r="I19" s="163"/>
    </row>
    <row r="20" spans="1:9" ht="11" customHeight="1" x14ac:dyDescent="0.35">
      <c r="D20" s="1"/>
      <c r="F20" s="2"/>
      <c r="G20" s="2"/>
    </row>
    <row r="21" spans="1:9" ht="15" customHeight="1" x14ac:dyDescent="0.35">
      <c r="D21" s="1"/>
      <c r="F21" s="2"/>
      <c r="G21" s="2"/>
    </row>
    <row r="22" spans="1:9" x14ac:dyDescent="0.35">
      <c r="D22" s="1"/>
      <c r="F22" s="2"/>
      <c r="G22" s="2"/>
    </row>
    <row r="23" spans="1:9" x14ac:dyDescent="0.35">
      <c r="D23" s="1"/>
      <c r="F23" s="2"/>
      <c r="G23" s="2"/>
    </row>
    <row r="24" spans="1:9" x14ac:dyDescent="0.35">
      <c r="D24" s="1"/>
      <c r="F24" s="2"/>
      <c r="G24" s="164" t="s">
        <v>48</v>
      </c>
      <c r="H24" s="164"/>
      <c r="I24" s="164"/>
    </row>
    <row r="25" spans="1:9" x14ac:dyDescent="0.35">
      <c r="D25" s="1"/>
      <c r="F25" s="2"/>
      <c r="G25" s="162" t="s">
        <v>49</v>
      </c>
      <c r="H25" s="162"/>
      <c r="I25" s="162"/>
    </row>
    <row r="26" spans="1:9" x14ac:dyDescent="0.35">
      <c r="D26" s="1"/>
      <c r="F26" s="2"/>
      <c r="G26" s="2"/>
    </row>
    <row r="27" spans="1:9" x14ac:dyDescent="0.35">
      <c r="D27" s="1"/>
      <c r="F27" s="2"/>
      <c r="G27" s="2"/>
    </row>
    <row r="28" spans="1:9" x14ac:dyDescent="0.35">
      <c r="D28" s="1"/>
      <c r="F28" s="2"/>
      <c r="G28" s="2"/>
    </row>
  </sheetData>
  <mergeCells count="8">
    <mergeCell ref="G25:I25"/>
    <mergeCell ref="A5:I5"/>
    <mergeCell ref="A6:I6"/>
    <mergeCell ref="G18:I18"/>
    <mergeCell ref="G19:I19"/>
    <mergeCell ref="G24:I24"/>
    <mergeCell ref="B16:E16"/>
    <mergeCell ref="B12:H12"/>
  </mergeCells>
  <printOptions horizontalCentered="1"/>
  <pageMargins left="0.7" right="0.7" top="0.26" bottom="0.17" header="0.17" footer="0.12"/>
  <pageSetup paperSize="5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="60" zoomScaleNormal="100" workbookViewId="0">
      <selection activeCell="M13" sqref="M13"/>
    </sheetView>
  </sheetViews>
  <sheetFormatPr defaultRowHeight="14.5" x14ac:dyDescent="0.35"/>
  <cols>
    <col min="1" max="1" width="7.08984375" customWidth="1"/>
    <col min="2" max="2" width="33.453125" customWidth="1"/>
    <col min="3" max="3" width="13.6328125" customWidth="1"/>
    <col min="4" max="4" width="18.26953125" customWidth="1"/>
    <col min="5" max="5" width="10.7265625" customWidth="1"/>
    <col min="6" max="6" width="14.6328125" customWidth="1"/>
    <col min="7" max="7" width="14.54296875" customWidth="1"/>
    <col min="8" max="8" width="17.81640625" customWidth="1"/>
    <col min="9" max="9" width="18.81640625" customWidth="1"/>
  </cols>
  <sheetData>
    <row r="1" spans="1:9" x14ac:dyDescent="0.35">
      <c r="A1" t="s">
        <v>0</v>
      </c>
    </row>
    <row r="2" spans="1:9" x14ac:dyDescent="0.35">
      <c r="A2" t="s">
        <v>2</v>
      </c>
    </row>
    <row r="3" spans="1:9" x14ac:dyDescent="0.35">
      <c r="A3" t="s">
        <v>1</v>
      </c>
    </row>
    <row r="4" spans="1:9" ht="7" customHeight="1" x14ac:dyDescent="0.35"/>
    <row r="5" spans="1:9" ht="15.5" x14ac:dyDescent="0.35">
      <c r="A5" s="157" t="s">
        <v>46</v>
      </c>
      <c r="B5" s="157"/>
      <c r="C5" s="157"/>
      <c r="D5" s="157"/>
      <c r="E5" s="157"/>
      <c r="F5" s="157"/>
      <c r="G5" s="157"/>
      <c r="H5" s="157"/>
      <c r="I5" s="157"/>
    </row>
    <row r="6" spans="1:9" ht="15.5" x14ac:dyDescent="0.35">
      <c r="A6" s="157" t="s">
        <v>47</v>
      </c>
      <c r="B6" s="157"/>
      <c r="C6" s="157"/>
      <c r="D6" s="157"/>
      <c r="E6" s="157"/>
      <c r="F6" s="157"/>
      <c r="G6" s="157"/>
      <c r="H6" s="157"/>
      <c r="I6" s="157"/>
    </row>
    <row r="7" spans="1:9" ht="7.5" customHeight="1" thickBot="1" x14ac:dyDescent="0.4"/>
    <row r="8" spans="1:9" ht="33" customHeight="1" x14ac:dyDescent="0.35">
      <c r="A8" s="18" t="s">
        <v>42</v>
      </c>
      <c r="B8" s="19" t="s">
        <v>3</v>
      </c>
      <c r="C8" s="20" t="s">
        <v>40</v>
      </c>
      <c r="D8" s="21" t="s">
        <v>41</v>
      </c>
      <c r="E8" s="19" t="s">
        <v>53</v>
      </c>
      <c r="F8" s="20" t="s">
        <v>52</v>
      </c>
      <c r="G8" s="19" t="s">
        <v>51</v>
      </c>
      <c r="H8" s="19" t="s">
        <v>43</v>
      </c>
      <c r="I8" s="22" t="s">
        <v>44</v>
      </c>
    </row>
    <row r="9" spans="1:9" ht="10.5" customHeight="1" x14ac:dyDescent="0.35">
      <c r="A9" s="23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24">
        <v>9</v>
      </c>
    </row>
    <row r="10" spans="1:9" ht="16" customHeight="1" x14ac:dyDescent="0.35">
      <c r="A10" s="25">
        <v>1</v>
      </c>
      <c r="B10" s="3" t="s">
        <v>4</v>
      </c>
      <c r="C10" s="3"/>
      <c r="D10" s="14" t="s">
        <v>5</v>
      </c>
      <c r="E10" s="12" t="s">
        <v>19</v>
      </c>
      <c r="F10" s="4">
        <v>3000000</v>
      </c>
      <c r="G10" s="5">
        <v>3000000</v>
      </c>
      <c r="H10" s="3"/>
      <c r="I10" s="26"/>
    </row>
    <row r="11" spans="1:9" ht="16" customHeight="1" x14ac:dyDescent="0.35">
      <c r="A11" s="25">
        <v>2</v>
      </c>
      <c r="B11" s="3" t="s">
        <v>6</v>
      </c>
      <c r="C11" s="3"/>
      <c r="D11" s="14" t="s">
        <v>5</v>
      </c>
      <c r="E11" s="12" t="s">
        <v>20</v>
      </c>
      <c r="F11" s="5">
        <v>17457000</v>
      </c>
      <c r="G11" s="5">
        <v>17457000</v>
      </c>
      <c r="H11" s="3" t="s">
        <v>69</v>
      </c>
      <c r="I11" s="26"/>
    </row>
    <row r="12" spans="1:9" ht="16" customHeight="1" x14ac:dyDescent="0.35">
      <c r="A12" s="25">
        <v>3</v>
      </c>
      <c r="B12" s="3" t="s">
        <v>7</v>
      </c>
      <c r="C12" s="3"/>
      <c r="D12" s="14" t="s">
        <v>5</v>
      </c>
      <c r="E12" s="12" t="s">
        <v>19</v>
      </c>
      <c r="F12" s="5">
        <v>1500000</v>
      </c>
      <c r="G12" s="5">
        <v>1500000</v>
      </c>
      <c r="H12" s="3"/>
      <c r="I12" s="26"/>
    </row>
    <row r="13" spans="1:9" ht="16" customHeight="1" x14ac:dyDescent="0.35">
      <c r="A13" s="25">
        <v>4</v>
      </c>
      <c r="B13" s="3" t="s">
        <v>8</v>
      </c>
      <c r="C13" s="3"/>
      <c r="D13" s="14" t="s">
        <v>17</v>
      </c>
      <c r="E13" s="12" t="s">
        <v>21</v>
      </c>
      <c r="F13" s="5">
        <v>3000000</v>
      </c>
      <c r="G13" s="5">
        <v>15000000</v>
      </c>
      <c r="H13" s="3" t="s">
        <v>59</v>
      </c>
      <c r="I13" s="26"/>
    </row>
    <row r="14" spans="1:9" ht="16" customHeight="1" x14ac:dyDescent="0.35">
      <c r="A14" s="25">
        <v>5</v>
      </c>
      <c r="B14" s="3" t="s">
        <v>9</v>
      </c>
      <c r="C14" s="3"/>
      <c r="D14" s="14" t="s">
        <v>5</v>
      </c>
      <c r="E14" s="12" t="s">
        <v>19</v>
      </c>
      <c r="F14" s="5">
        <v>1500000</v>
      </c>
      <c r="G14" s="5">
        <v>1500000</v>
      </c>
      <c r="H14" s="3"/>
      <c r="I14" s="26"/>
    </row>
    <row r="15" spans="1:9" ht="16" customHeight="1" x14ac:dyDescent="0.35">
      <c r="A15" s="25">
        <v>6</v>
      </c>
      <c r="B15" s="3" t="s">
        <v>10</v>
      </c>
      <c r="C15" s="3"/>
      <c r="D15" s="14" t="s">
        <v>18</v>
      </c>
      <c r="E15" s="12" t="s">
        <v>20</v>
      </c>
      <c r="F15" s="5">
        <v>10000000</v>
      </c>
      <c r="G15" s="5">
        <v>30000000</v>
      </c>
      <c r="H15" s="3"/>
      <c r="I15" s="26"/>
    </row>
    <row r="16" spans="1:9" ht="16" customHeight="1" x14ac:dyDescent="0.35">
      <c r="A16" s="25">
        <v>7</v>
      </c>
      <c r="B16" s="3" t="s">
        <v>11</v>
      </c>
      <c r="C16" s="3"/>
      <c r="D16" s="14" t="s">
        <v>5</v>
      </c>
      <c r="E16" s="12" t="s">
        <v>19</v>
      </c>
      <c r="F16" s="5">
        <v>1500000</v>
      </c>
      <c r="G16" s="5">
        <v>1500000</v>
      </c>
      <c r="H16" s="3"/>
      <c r="I16" s="26"/>
    </row>
    <row r="17" spans="1:9" ht="16" customHeight="1" x14ac:dyDescent="0.35">
      <c r="A17" s="25">
        <v>8</v>
      </c>
      <c r="B17" s="3" t="s">
        <v>12</v>
      </c>
      <c r="C17" s="3"/>
      <c r="D17" s="14" t="s">
        <v>5</v>
      </c>
      <c r="E17" s="12" t="s">
        <v>19</v>
      </c>
      <c r="F17" s="5">
        <v>3500000</v>
      </c>
      <c r="G17" s="5">
        <v>3500000</v>
      </c>
      <c r="H17" s="3" t="s">
        <v>59</v>
      </c>
      <c r="I17" s="26"/>
    </row>
    <row r="18" spans="1:9" ht="16" customHeight="1" x14ac:dyDescent="0.35">
      <c r="A18" s="25">
        <v>9</v>
      </c>
      <c r="B18" s="3" t="s">
        <v>13</v>
      </c>
      <c r="C18" s="3"/>
      <c r="D18" s="14" t="s">
        <v>5</v>
      </c>
      <c r="E18" s="12" t="s">
        <v>20</v>
      </c>
      <c r="F18" s="5">
        <v>5500000</v>
      </c>
      <c r="G18" s="5">
        <v>5500000</v>
      </c>
      <c r="H18" s="3" t="s">
        <v>67</v>
      </c>
      <c r="I18" s="26"/>
    </row>
    <row r="19" spans="1:9" ht="16" customHeight="1" x14ac:dyDescent="0.35">
      <c r="A19" s="25">
        <v>10</v>
      </c>
      <c r="B19" s="3" t="s">
        <v>14</v>
      </c>
      <c r="C19" s="3"/>
      <c r="D19" s="14" t="s">
        <v>5</v>
      </c>
      <c r="E19" s="12" t="s">
        <v>19</v>
      </c>
      <c r="F19" s="5">
        <v>500000</v>
      </c>
      <c r="G19" s="5">
        <v>500000</v>
      </c>
      <c r="H19" s="3" t="s">
        <v>67</v>
      </c>
      <c r="I19" s="26"/>
    </row>
    <row r="20" spans="1:9" ht="16" customHeight="1" x14ac:dyDescent="0.35">
      <c r="A20" s="25">
        <v>11</v>
      </c>
      <c r="B20" s="3" t="s">
        <v>15</v>
      </c>
      <c r="C20" s="3"/>
      <c r="D20" s="14" t="s">
        <v>17</v>
      </c>
      <c r="E20" s="12" t="s">
        <v>19</v>
      </c>
      <c r="F20" s="5">
        <v>4500000</v>
      </c>
      <c r="G20" s="5">
        <v>22500000</v>
      </c>
      <c r="H20" s="3" t="s">
        <v>66</v>
      </c>
      <c r="I20" s="26"/>
    </row>
    <row r="21" spans="1:9" ht="16" customHeight="1" x14ac:dyDescent="0.35">
      <c r="A21" s="25">
        <v>12</v>
      </c>
      <c r="B21" s="3" t="s">
        <v>16</v>
      </c>
      <c r="C21" s="3"/>
      <c r="D21" s="14" t="s">
        <v>5</v>
      </c>
      <c r="E21" s="12" t="s">
        <v>19</v>
      </c>
      <c r="F21" s="5">
        <v>1125000</v>
      </c>
      <c r="G21" s="5">
        <v>1125000</v>
      </c>
      <c r="H21" s="3"/>
      <c r="I21" s="26"/>
    </row>
    <row r="22" spans="1:9" ht="16" customHeight="1" x14ac:dyDescent="0.35">
      <c r="A22" s="25"/>
      <c r="B22" s="3"/>
      <c r="C22" s="3"/>
      <c r="D22" s="14"/>
      <c r="E22" s="12"/>
      <c r="F22" s="5"/>
      <c r="G22" s="30">
        <f>SUM(G10:G21)</f>
        <v>103082000</v>
      </c>
      <c r="H22" s="3"/>
      <c r="I22" s="26"/>
    </row>
    <row r="23" spans="1:9" ht="16" customHeight="1" x14ac:dyDescent="0.35">
      <c r="A23" s="25">
        <v>13</v>
      </c>
      <c r="B23" s="3" t="s">
        <v>22</v>
      </c>
      <c r="C23" s="3"/>
      <c r="D23" s="14" t="s">
        <v>30</v>
      </c>
      <c r="E23" s="12" t="s">
        <v>21</v>
      </c>
      <c r="F23" s="4">
        <v>8000000</v>
      </c>
      <c r="G23" s="5">
        <f>F23*D23</f>
        <v>32000000</v>
      </c>
      <c r="H23" s="3" t="s">
        <v>55</v>
      </c>
      <c r="I23" s="26"/>
    </row>
    <row r="24" spans="1:9" ht="16" customHeight="1" x14ac:dyDescent="0.35">
      <c r="A24" s="25">
        <v>14</v>
      </c>
      <c r="B24" s="3" t="s">
        <v>23</v>
      </c>
      <c r="C24" s="3"/>
      <c r="D24" s="14" t="s">
        <v>31</v>
      </c>
      <c r="E24" s="12" t="s">
        <v>21</v>
      </c>
      <c r="F24" s="5">
        <v>2500000</v>
      </c>
      <c r="G24" s="5">
        <f>F24*D24</f>
        <v>15000000</v>
      </c>
      <c r="H24" s="3" t="s">
        <v>56</v>
      </c>
      <c r="I24" s="26"/>
    </row>
    <row r="25" spans="1:9" ht="16" customHeight="1" x14ac:dyDescent="0.35">
      <c r="A25" s="25">
        <v>15</v>
      </c>
      <c r="B25" s="3" t="s">
        <v>24</v>
      </c>
      <c r="C25" s="3"/>
      <c r="D25" s="14" t="s">
        <v>5</v>
      </c>
      <c r="E25" s="12" t="s">
        <v>21</v>
      </c>
      <c r="F25" s="5">
        <v>3500000</v>
      </c>
      <c r="G25" s="5">
        <v>3500000</v>
      </c>
      <c r="H25" s="3" t="s">
        <v>57</v>
      </c>
      <c r="I25" s="26"/>
    </row>
    <row r="26" spans="1:9" ht="16" customHeight="1" x14ac:dyDescent="0.35">
      <c r="A26" s="25">
        <v>16</v>
      </c>
      <c r="B26" s="3" t="s">
        <v>25</v>
      </c>
      <c r="C26" s="3"/>
      <c r="D26" s="14" t="s">
        <v>5</v>
      </c>
      <c r="E26" s="12" t="s">
        <v>21</v>
      </c>
      <c r="F26" s="5">
        <v>14000000</v>
      </c>
      <c r="G26" s="5">
        <v>14000000</v>
      </c>
      <c r="H26" s="3" t="s">
        <v>58</v>
      </c>
      <c r="I26" s="26"/>
    </row>
    <row r="27" spans="1:9" ht="16" customHeight="1" x14ac:dyDescent="0.35">
      <c r="A27" s="25">
        <v>17</v>
      </c>
      <c r="B27" s="3" t="s">
        <v>26</v>
      </c>
      <c r="C27" s="3"/>
      <c r="D27" s="14" t="s">
        <v>32</v>
      </c>
      <c r="E27" s="12" t="s">
        <v>33</v>
      </c>
      <c r="F27" s="5">
        <v>7000000</v>
      </c>
      <c r="G27" s="5">
        <f>F27*D27</f>
        <v>14000000</v>
      </c>
      <c r="H27" s="3"/>
      <c r="I27" s="26"/>
    </row>
    <row r="28" spans="1:9" ht="16" customHeight="1" x14ac:dyDescent="0.35">
      <c r="A28" s="25">
        <v>18</v>
      </c>
      <c r="B28" s="3" t="s">
        <v>27</v>
      </c>
      <c r="C28" s="3"/>
      <c r="D28" s="14" t="s">
        <v>17</v>
      </c>
      <c r="E28" s="12" t="s">
        <v>21</v>
      </c>
      <c r="F28" s="5">
        <v>3500000</v>
      </c>
      <c r="G28" s="5">
        <f>F28*D28</f>
        <v>17500000</v>
      </c>
      <c r="H28" s="3" t="s">
        <v>59</v>
      </c>
      <c r="I28" s="26"/>
    </row>
    <row r="29" spans="1:9" ht="16" customHeight="1" x14ac:dyDescent="0.35">
      <c r="A29" s="25">
        <v>19</v>
      </c>
      <c r="B29" s="3" t="s">
        <v>28</v>
      </c>
      <c r="C29" s="3"/>
      <c r="D29" s="14" t="s">
        <v>18</v>
      </c>
      <c r="E29" s="12" t="s">
        <v>21</v>
      </c>
      <c r="F29" s="5">
        <v>6500000</v>
      </c>
      <c r="G29" s="5">
        <f>F29*D29</f>
        <v>19500000</v>
      </c>
      <c r="H29" s="3" t="s">
        <v>60</v>
      </c>
      <c r="I29" s="26"/>
    </row>
    <row r="30" spans="1:9" ht="16" customHeight="1" x14ac:dyDescent="0.35">
      <c r="A30" s="25">
        <v>20</v>
      </c>
      <c r="B30" s="3" t="s">
        <v>29</v>
      </c>
      <c r="C30" s="3"/>
      <c r="D30" s="14">
        <v>2</v>
      </c>
      <c r="E30" s="12" t="s">
        <v>21</v>
      </c>
      <c r="F30" s="5">
        <v>7250000</v>
      </c>
      <c r="G30" s="5">
        <f>F30*D30</f>
        <v>14500000</v>
      </c>
      <c r="H30" s="3" t="s">
        <v>59</v>
      </c>
      <c r="I30" s="26"/>
    </row>
    <row r="31" spans="1:9" ht="16" customHeight="1" x14ac:dyDescent="0.35">
      <c r="A31" s="25"/>
      <c r="B31" s="3"/>
      <c r="C31" s="3"/>
      <c r="D31" s="14"/>
      <c r="E31" s="12"/>
      <c r="F31" s="5"/>
      <c r="G31" s="30">
        <f>SUM(G23:G30)</f>
        <v>130000000</v>
      </c>
      <c r="H31" s="3"/>
      <c r="I31" s="26"/>
    </row>
    <row r="32" spans="1:9" ht="16" hidden="1" customHeight="1" x14ac:dyDescent="0.35">
      <c r="A32" s="25"/>
      <c r="B32" s="3"/>
      <c r="C32" s="3"/>
      <c r="D32" s="14"/>
      <c r="E32" s="12"/>
      <c r="F32" s="5"/>
      <c r="G32" s="5"/>
      <c r="H32" s="3"/>
      <c r="I32" s="26"/>
    </row>
    <row r="33" spans="1:9" ht="16" customHeight="1" x14ac:dyDescent="0.35">
      <c r="A33" s="25">
        <v>21</v>
      </c>
      <c r="B33" s="3" t="s">
        <v>34</v>
      </c>
      <c r="C33" s="3"/>
      <c r="D33" s="14" t="s">
        <v>38</v>
      </c>
      <c r="E33" s="12" t="s">
        <v>19</v>
      </c>
      <c r="F33" s="5">
        <v>250000</v>
      </c>
      <c r="G33" s="5">
        <f>F33*D33</f>
        <v>12500000</v>
      </c>
      <c r="H33" s="3" t="s">
        <v>61</v>
      </c>
      <c r="I33" s="26"/>
    </row>
    <row r="34" spans="1:9" ht="16" customHeight="1" x14ac:dyDescent="0.35">
      <c r="A34" s="25">
        <v>22</v>
      </c>
      <c r="B34" s="3" t="s">
        <v>35</v>
      </c>
      <c r="C34" s="3"/>
      <c r="D34" s="14" t="s">
        <v>5</v>
      </c>
      <c r="E34" s="12" t="s">
        <v>19</v>
      </c>
      <c r="F34" s="5">
        <v>1500000</v>
      </c>
      <c r="G34" s="5">
        <v>1500000</v>
      </c>
      <c r="H34" s="3" t="s">
        <v>70</v>
      </c>
      <c r="I34" s="26"/>
    </row>
    <row r="35" spans="1:9" ht="16" customHeight="1" x14ac:dyDescent="0.35">
      <c r="A35" s="25">
        <v>23</v>
      </c>
      <c r="B35" s="3" t="s">
        <v>36</v>
      </c>
      <c r="C35" s="3"/>
      <c r="D35" s="14" t="s">
        <v>5</v>
      </c>
      <c r="E35" s="12" t="s">
        <v>19</v>
      </c>
      <c r="F35" s="5">
        <v>1500000</v>
      </c>
      <c r="G35" s="5">
        <v>1500000</v>
      </c>
      <c r="H35" s="3" t="s">
        <v>66</v>
      </c>
      <c r="I35" s="26"/>
    </row>
    <row r="36" spans="1:9" ht="16" customHeight="1" thickBot="1" x14ac:dyDescent="0.4">
      <c r="A36" s="25">
        <v>24</v>
      </c>
      <c r="B36" s="3" t="s">
        <v>37</v>
      </c>
      <c r="C36" s="3"/>
      <c r="D36" s="14">
        <v>3</v>
      </c>
      <c r="E36" s="12" t="s">
        <v>39</v>
      </c>
      <c r="F36" s="5">
        <v>8000000</v>
      </c>
      <c r="G36" s="5">
        <v>16000000</v>
      </c>
      <c r="H36" s="3" t="s">
        <v>68</v>
      </c>
      <c r="I36" s="26"/>
    </row>
    <row r="37" spans="1:9" ht="16" hidden="1" customHeight="1" thickBot="1" x14ac:dyDescent="0.4">
      <c r="A37" s="27"/>
      <c r="B37" s="6"/>
      <c r="C37" s="6"/>
      <c r="D37" s="15"/>
      <c r="E37" s="13"/>
      <c r="F37" s="7"/>
      <c r="G37" s="7"/>
      <c r="H37" s="6"/>
      <c r="I37" s="28"/>
    </row>
    <row r="38" spans="1:9" ht="16" customHeight="1" thickBot="1" x14ac:dyDescent="0.4">
      <c r="A38" s="8"/>
      <c r="B38" s="8" t="s">
        <v>45</v>
      </c>
      <c r="C38" s="9"/>
      <c r="D38" s="10"/>
      <c r="E38" s="29"/>
      <c r="F38" s="17"/>
      <c r="G38" s="31">
        <f>SUM(G33:G37)</f>
        <v>31500000</v>
      </c>
      <c r="H38" s="9"/>
      <c r="I38" s="11"/>
    </row>
    <row r="39" spans="1:9" ht="18" customHeight="1" x14ac:dyDescent="0.35">
      <c r="A39" s="32"/>
      <c r="B39" s="32"/>
      <c r="C39" s="32"/>
      <c r="D39" s="33"/>
      <c r="E39" s="32"/>
      <c r="F39" s="34"/>
      <c r="G39" s="35"/>
      <c r="H39" s="32"/>
      <c r="I39" s="32"/>
    </row>
    <row r="40" spans="1:9" x14ac:dyDescent="0.35">
      <c r="D40" s="1"/>
      <c r="F40" s="2"/>
      <c r="G40" s="162" t="s">
        <v>54</v>
      </c>
      <c r="H40" s="162"/>
      <c r="I40" s="162"/>
    </row>
    <row r="41" spans="1:9" x14ac:dyDescent="0.35">
      <c r="D41" s="1"/>
      <c r="F41" s="2"/>
      <c r="G41" s="163" t="s">
        <v>50</v>
      </c>
      <c r="H41" s="163"/>
      <c r="I41" s="163"/>
    </row>
    <row r="42" spans="1:9" hidden="1" x14ac:dyDescent="0.35">
      <c r="D42" s="1"/>
      <c r="F42" s="2"/>
      <c r="G42" s="2"/>
    </row>
    <row r="43" spans="1:9" hidden="1" x14ac:dyDescent="0.35">
      <c r="D43" s="1"/>
      <c r="F43" s="2"/>
      <c r="G43" s="2"/>
    </row>
    <row r="44" spans="1:9" x14ac:dyDescent="0.35">
      <c r="D44" s="1"/>
      <c r="F44" s="2"/>
      <c r="G44" s="2"/>
    </row>
    <row r="45" spans="1:9" x14ac:dyDescent="0.35">
      <c r="D45" s="1"/>
      <c r="F45" s="2"/>
      <c r="G45" s="2"/>
    </row>
    <row r="46" spans="1:9" x14ac:dyDescent="0.35">
      <c r="D46" s="1"/>
      <c r="F46" s="2"/>
      <c r="G46" s="164" t="s">
        <v>48</v>
      </c>
      <c r="H46" s="164"/>
      <c r="I46" s="164"/>
    </row>
    <row r="47" spans="1:9" x14ac:dyDescent="0.35">
      <c r="D47" s="1"/>
      <c r="F47" s="2"/>
      <c r="G47" s="162" t="s">
        <v>49</v>
      </c>
      <c r="H47" s="162"/>
      <c r="I47" s="162"/>
    </row>
    <row r="48" spans="1:9" x14ac:dyDescent="0.35">
      <c r="D48" s="1"/>
      <c r="F48" s="2"/>
      <c r="G48" s="2"/>
    </row>
    <row r="49" spans="4:7" x14ac:dyDescent="0.35">
      <c r="D49" s="1"/>
      <c r="F49" s="2"/>
      <c r="G49" s="2"/>
    </row>
    <row r="50" spans="4:7" x14ac:dyDescent="0.35">
      <c r="D50" s="1"/>
      <c r="F50" s="2"/>
      <c r="G50" s="2"/>
    </row>
  </sheetData>
  <mergeCells count="6">
    <mergeCell ref="G47:I47"/>
    <mergeCell ref="A5:I5"/>
    <mergeCell ref="A6:I6"/>
    <mergeCell ref="G40:I40"/>
    <mergeCell ref="G41:I41"/>
    <mergeCell ref="G46:I46"/>
  </mergeCells>
  <printOptions horizontalCentered="1"/>
  <pageMargins left="0.7" right="0.7" top="0.26" bottom="0.17" header="0.17" footer="0.12"/>
  <pageSetup paperSize="5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F1" workbookViewId="0">
      <selection activeCell="M8" sqref="M8"/>
    </sheetView>
  </sheetViews>
  <sheetFormatPr defaultRowHeight="14.5" x14ac:dyDescent="0.35"/>
  <cols>
    <col min="2" max="2" width="22.453125" customWidth="1"/>
    <col min="3" max="3" width="23" customWidth="1"/>
    <col min="4" max="4" width="20.453125" customWidth="1"/>
    <col min="5" max="5" width="22" customWidth="1"/>
    <col min="6" max="6" width="14.453125" customWidth="1"/>
    <col min="7" max="7" width="13.90625" customWidth="1"/>
    <col min="8" max="8" width="18.08984375" customWidth="1"/>
    <col min="9" max="9" width="26.36328125" customWidth="1"/>
    <col min="10" max="10" width="17.81640625" customWidth="1"/>
  </cols>
  <sheetData>
    <row r="1" spans="1:10" ht="15.5" x14ac:dyDescent="0.35">
      <c r="A1" s="157" t="s">
        <v>221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5" x14ac:dyDescent="0.35">
      <c r="A2" s="157" t="s">
        <v>222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5" x14ac:dyDescent="0.35">
      <c r="A3" s="157" t="s">
        <v>223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5" thickBot="1" x14ac:dyDescent="0.4"/>
    <row r="5" spans="1:10" x14ac:dyDescent="0.35">
      <c r="A5" s="191" t="s">
        <v>224</v>
      </c>
      <c r="B5" s="188" t="s">
        <v>225</v>
      </c>
      <c r="C5" s="188" t="s">
        <v>226</v>
      </c>
      <c r="D5" s="188" t="s">
        <v>227</v>
      </c>
      <c r="E5" s="188" t="s">
        <v>228</v>
      </c>
      <c r="F5" s="191" t="s">
        <v>229</v>
      </c>
      <c r="G5" s="188" t="s">
        <v>230</v>
      </c>
      <c r="H5" s="188"/>
      <c r="I5" s="186" t="s">
        <v>231</v>
      </c>
      <c r="J5" s="188" t="s">
        <v>64</v>
      </c>
    </row>
    <row r="6" spans="1:10" ht="15" thickBot="1" x14ac:dyDescent="0.4">
      <c r="A6" s="192"/>
      <c r="B6" s="189"/>
      <c r="C6" s="189"/>
      <c r="D6" s="189"/>
      <c r="E6" s="189"/>
      <c r="F6" s="192"/>
      <c r="G6" s="189"/>
      <c r="H6" s="189"/>
      <c r="I6" s="187"/>
      <c r="J6" s="189"/>
    </row>
    <row r="7" spans="1:10" ht="15" thickBot="1" x14ac:dyDescent="0.4">
      <c r="A7" s="142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  <c r="I7" s="142">
        <v>9</v>
      </c>
      <c r="J7" s="142">
        <v>10</v>
      </c>
    </row>
    <row r="8" spans="1:10" ht="15" thickBot="1" x14ac:dyDescent="0.4">
      <c r="A8" s="143">
        <v>1</v>
      </c>
      <c r="B8" s="144" t="s">
        <v>232</v>
      </c>
      <c r="C8" s="144" t="s">
        <v>48</v>
      </c>
      <c r="D8" s="144" t="s">
        <v>233</v>
      </c>
      <c r="E8" s="144" t="s">
        <v>234</v>
      </c>
      <c r="F8" s="143">
        <v>2014</v>
      </c>
      <c r="G8" s="145" t="s">
        <v>235</v>
      </c>
      <c r="H8" s="143" t="s">
        <v>236</v>
      </c>
      <c r="I8" s="144" t="s">
        <v>237</v>
      </c>
      <c r="J8" s="49"/>
    </row>
    <row r="9" spans="1:10" ht="15" thickBot="1" x14ac:dyDescent="0.4">
      <c r="A9" s="139">
        <v>2</v>
      </c>
      <c r="B9" s="49"/>
      <c r="C9" s="49" t="s">
        <v>238</v>
      </c>
      <c r="D9" s="49" t="s">
        <v>239</v>
      </c>
      <c r="E9" s="49" t="s">
        <v>240</v>
      </c>
      <c r="F9" s="139">
        <v>2010</v>
      </c>
      <c r="G9" s="49" t="s">
        <v>241</v>
      </c>
      <c r="H9" s="139" t="s">
        <v>242</v>
      </c>
      <c r="I9" s="49" t="s">
        <v>243</v>
      </c>
      <c r="J9" s="49"/>
    </row>
    <row r="10" spans="1:10" ht="15" thickBot="1" x14ac:dyDescent="0.4">
      <c r="A10" s="139">
        <v>3</v>
      </c>
      <c r="B10" s="49"/>
      <c r="C10" s="49" t="s">
        <v>244</v>
      </c>
      <c r="D10" s="49" t="s">
        <v>245</v>
      </c>
      <c r="E10" s="49" t="s">
        <v>246</v>
      </c>
      <c r="F10" s="139">
        <v>2015</v>
      </c>
      <c r="G10" s="49" t="s">
        <v>247</v>
      </c>
      <c r="H10" s="139" t="s">
        <v>248</v>
      </c>
      <c r="I10" s="49" t="s">
        <v>237</v>
      </c>
      <c r="J10" s="49"/>
    </row>
    <row r="11" spans="1:10" ht="15" thickBot="1" x14ac:dyDescent="0.4">
      <c r="A11" s="139">
        <v>4</v>
      </c>
      <c r="B11" s="49" t="s">
        <v>249</v>
      </c>
      <c r="C11" s="49" t="s">
        <v>250</v>
      </c>
      <c r="D11" s="49" t="s">
        <v>251</v>
      </c>
      <c r="E11" s="49" t="s">
        <v>252</v>
      </c>
      <c r="F11" s="139">
        <v>2012</v>
      </c>
      <c r="G11" s="146" t="s">
        <v>204</v>
      </c>
      <c r="H11" s="139" t="s">
        <v>253</v>
      </c>
      <c r="I11" s="49" t="s">
        <v>237</v>
      </c>
      <c r="J11" s="49"/>
    </row>
    <row r="12" spans="1:10" ht="15" thickBot="1" x14ac:dyDescent="0.4">
      <c r="A12" s="139">
        <v>5</v>
      </c>
      <c r="B12" s="49"/>
      <c r="C12" s="49" t="s">
        <v>254</v>
      </c>
      <c r="D12" s="49" t="s">
        <v>255</v>
      </c>
      <c r="E12" s="49" t="s">
        <v>256</v>
      </c>
      <c r="F12" s="139">
        <v>2006</v>
      </c>
      <c r="G12" s="146" t="s">
        <v>204</v>
      </c>
      <c r="H12" s="139" t="s">
        <v>257</v>
      </c>
      <c r="I12" s="49" t="s">
        <v>258</v>
      </c>
      <c r="J12" s="49"/>
    </row>
    <row r="13" spans="1:10" ht="15" thickBot="1" x14ac:dyDescent="0.4">
      <c r="A13" s="139">
        <v>6</v>
      </c>
      <c r="B13" s="147" t="s">
        <v>259</v>
      </c>
      <c r="C13" s="49" t="s">
        <v>260</v>
      </c>
      <c r="D13" s="49" t="s">
        <v>261</v>
      </c>
      <c r="E13" s="49" t="s">
        <v>262</v>
      </c>
      <c r="F13" s="139">
        <v>2012</v>
      </c>
      <c r="G13" s="49" t="s">
        <v>263</v>
      </c>
      <c r="H13" s="139" t="s">
        <v>264</v>
      </c>
      <c r="I13" s="49" t="s">
        <v>265</v>
      </c>
      <c r="J13" s="49"/>
    </row>
    <row r="14" spans="1:10" ht="15" thickBot="1" x14ac:dyDescent="0.4">
      <c r="A14" s="139">
        <v>7</v>
      </c>
      <c r="B14" s="49"/>
      <c r="C14" s="49" t="s">
        <v>266</v>
      </c>
      <c r="D14" s="49" t="s">
        <v>267</v>
      </c>
      <c r="E14" s="49" t="s">
        <v>262</v>
      </c>
      <c r="F14" s="139">
        <v>2012</v>
      </c>
      <c r="G14" s="49" t="s">
        <v>268</v>
      </c>
      <c r="H14" s="139" t="s">
        <v>269</v>
      </c>
      <c r="I14" s="49" t="s">
        <v>265</v>
      </c>
      <c r="J14" s="49"/>
    </row>
    <row r="15" spans="1:10" ht="15" thickBot="1" x14ac:dyDescent="0.4">
      <c r="A15" s="139">
        <v>8</v>
      </c>
      <c r="B15" s="49"/>
      <c r="C15" s="49" t="s">
        <v>270</v>
      </c>
      <c r="D15" s="49" t="s">
        <v>271</v>
      </c>
      <c r="E15" s="49" t="s">
        <v>262</v>
      </c>
      <c r="F15" s="139">
        <v>2012</v>
      </c>
      <c r="G15" s="49" t="s">
        <v>272</v>
      </c>
      <c r="H15" s="139" t="s">
        <v>273</v>
      </c>
      <c r="I15" s="49" t="s">
        <v>265</v>
      </c>
      <c r="J15" s="49"/>
    </row>
    <row r="16" spans="1:10" ht="15" thickBot="1" x14ac:dyDescent="0.4">
      <c r="A16" s="139">
        <v>9</v>
      </c>
      <c r="B16" s="49"/>
      <c r="C16" s="49" t="s">
        <v>274</v>
      </c>
      <c r="D16" s="49" t="s">
        <v>275</v>
      </c>
      <c r="E16" s="49" t="s">
        <v>262</v>
      </c>
      <c r="F16" s="139">
        <v>2012</v>
      </c>
      <c r="G16" s="49" t="s">
        <v>276</v>
      </c>
      <c r="H16" s="139" t="s">
        <v>277</v>
      </c>
      <c r="I16" s="49" t="s">
        <v>265</v>
      </c>
      <c r="J16" s="49"/>
    </row>
    <row r="17" spans="1:10" ht="15" thickBot="1" x14ac:dyDescent="0.4">
      <c r="A17" s="139">
        <v>10</v>
      </c>
      <c r="B17" s="49"/>
      <c r="C17" s="49" t="s">
        <v>278</v>
      </c>
      <c r="D17" s="49" t="s">
        <v>279</v>
      </c>
      <c r="E17" s="49" t="s">
        <v>262</v>
      </c>
      <c r="F17" s="139">
        <v>2012</v>
      </c>
      <c r="G17" s="146" t="s">
        <v>204</v>
      </c>
      <c r="H17" s="139" t="s">
        <v>280</v>
      </c>
      <c r="I17" s="49" t="s">
        <v>265</v>
      </c>
      <c r="J17" s="49"/>
    </row>
    <row r="18" spans="1:10" ht="15" thickBot="1" x14ac:dyDescent="0.4">
      <c r="A18" s="139">
        <v>11</v>
      </c>
      <c r="B18" s="49"/>
      <c r="C18" s="49" t="s">
        <v>281</v>
      </c>
      <c r="D18" s="49" t="s">
        <v>282</v>
      </c>
      <c r="E18" s="49" t="s">
        <v>262</v>
      </c>
      <c r="F18" s="139">
        <v>2012</v>
      </c>
      <c r="G18" s="49" t="s">
        <v>283</v>
      </c>
      <c r="H18" s="139" t="s">
        <v>284</v>
      </c>
      <c r="I18" s="49" t="s">
        <v>265</v>
      </c>
      <c r="J18" s="49"/>
    </row>
    <row r="19" spans="1:10" ht="15" thickBot="1" x14ac:dyDescent="0.4">
      <c r="A19" s="139">
        <v>12</v>
      </c>
      <c r="B19" s="49"/>
      <c r="C19" s="49" t="s">
        <v>285</v>
      </c>
      <c r="D19" s="49" t="s">
        <v>286</v>
      </c>
      <c r="E19" s="49" t="s">
        <v>262</v>
      </c>
      <c r="F19" s="139">
        <v>2012</v>
      </c>
      <c r="G19" s="49" t="s">
        <v>287</v>
      </c>
      <c r="H19" s="139" t="s">
        <v>288</v>
      </c>
      <c r="I19" s="49" t="s">
        <v>265</v>
      </c>
      <c r="J19" s="49"/>
    </row>
    <row r="20" spans="1:10" ht="15" thickBot="1" x14ac:dyDescent="0.4">
      <c r="A20" s="139">
        <v>13</v>
      </c>
      <c r="B20" s="148"/>
      <c r="C20" s="49" t="s">
        <v>289</v>
      </c>
      <c r="D20" s="49" t="s">
        <v>290</v>
      </c>
      <c r="E20" s="49" t="s">
        <v>262</v>
      </c>
      <c r="F20" s="139">
        <v>2012</v>
      </c>
      <c r="G20" s="49" t="s">
        <v>291</v>
      </c>
      <c r="H20" s="139" t="s">
        <v>292</v>
      </c>
      <c r="I20" s="49" t="s">
        <v>265</v>
      </c>
      <c r="J20" s="49"/>
    </row>
    <row r="21" spans="1:10" ht="15" thickBot="1" x14ac:dyDescent="0.4">
      <c r="A21" s="139">
        <v>14</v>
      </c>
      <c r="B21" s="49"/>
      <c r="C21" s="49" t="s">
        <v>293</v>
      </c>
      <c r="D21" s="49" t="s">
        <v>294</v>
      </c>
      <c r="E21" s="49" t="s">
        <v>262</v>
      </c>
      <c r="F21" s="139">
        <v>2012</v>
      </c>
      <c r="G21" s="49" t="s">
        <v>295</v>
      </c>
      <c r="H21" s="139" t="s">
        <v>296</v>
      </c>
      <c r="I21" s="49" t="s">
        <v>265</v>
      </c>
      <c r="J21" s="49"/>
    </row>
    <row r="22" spans="1:10" ht="15" thickBot="1" x14ac:dyDescent="0.4">
      <c r="A22" s="139">
        <v>15</v>
      </c>
      <c r="B22" s="49"/>
      <c r="C22" s="49" t="s">
        <v>297</v>
      </c>
      <c r="D22" s="49" t="s">
        <v>255</v>
      </c>
      <c r="E22" s="49" t="s">
        <v>298</v>
      </c>
      <c r="F22" s="139">
        <v>2013</v>
      </c>
      <c r="G22" s="146" t="s">
        <v>204</v>
      </c>
      <c r="H22" s="139" t="s">
        <v>299</v>
      </c>
      <c r="I22" s="49" t="s">
        <v>265</v>
      </c>
      <c r="J22" s="49"/>
    </row>
    <row r="23" spans="1:10" ht="15" thickBot="1" x14ac:dyDescent="0.4">
      <c r="A23" s="139">
        <v>16</v>
      </c>
      <c r="B23" s="49"/>
      <c r="C23" s="49" t="s">
        <v>300</v>
      </c>
      <c r="D23" s="49" t="s">
        <v>301</v>
      </c>
      <c r="E23" s="49" t="s">
        <v>298</v>
      </c>
      <c r="F23" s="139">
        <v>2013</v>
      </c>
      <c r="G23" s="146" t="s">
        <v>204</v>
      </c>
      <c r="H23" s="139" t="s">
        <v>302</v>
      </c>
      <c r="I23" s="49" t="s">
        <v>265</v>
      </c>
      <c r="J23" s="49"/>
    </row>
    <row r="24" spans="1:10" ht="15" thickBot="1" x14ac:dyDescent="0.4">
      <c r="A24" s="139">
        <v>17</v>
      </c>
      <c r="B24" s="49"/>
      <c r="C24" s="149" t="s">
        <v>303</v>
      </c>
      <c r="D24" s="49" t="s">
        <v>304</v>
      </c>
      <c r="E24" s="49" t="s">
        <v>298</v>
      </c>
      <c r="F24" s="139">
        <v>2013</v>
      </c>
      <c r="G24" s="146" t="s">
        <v>204</v>
      </c>
      <c r="H24" s="139" t="s">
        <v>305</v>
      </c>
      <c r="I24" s="49" t="s">
        <v>265</v>
      </c>
      <c r="J24" s="49"/>
    </row>
    <row r="25" spans="1:10" x14ac:dyDescent="0.35">
      <c r="A25" s="150">
        <v>18</v>
      </c>
      <c r="B25" s="151"/>
      <c r="C25" s="151" t="s">
        <v>306</v>
      </c>
      <c r="D25" s="151" t="s">
        <v>307</v>
      </c>
      <c r="E25" s="151" t="s">
        <v>298</v>
      </c>
      <c r="F25" s="150">
        <v>2013</v>
      </c>
      <c r="G25" s="152" t="s">
        <v>204</v>
      </c>
      <c r="H25" s="150" t="s">
        <v>308</v>
      </c>
      <c r="I25" s="151" t="s">
        <v>265</v>
      </c>
      <c r="J25" s="151"/>
    </row>
    <row r="26" spans="1:10" x14ac:dyDescent="0.35">
      <c r="A26" s="117">
        <v>19</v>
      </c>
      <c r="B26" s="118"/>
      <c r="C26" s="118" t="s">
        <v>309</v>
      </c>
      <c r="D26" s="118" t="s">
        <v>310</v>
      </c>
      <c r="E26" s="118" t="s">
        <v>298</v>
      </c>
      <c r="F26" s="117">
        <v>2013</v>
      </c>
      <c r="G26" s="153" t="s">
        <v>204</v>
      </c>
      <c r="H26" s="117" t="s">
        <v>311</v>
      </c>
      <c r="I26" s="118" t="s">
        <v>265</v>
      </c>
      <c r="J26" s="118"/>
    </row>
    <row r="27" spans="1:10" ht="15" thickBot="1" x14ac:dyDescent="0.4">
      <c r="A27" s="46"/>
      <c r="B27" s="32"/>
      <c r="C27" s="32"/>
      <c r="D27" s="32"/>
      <c r="E27" s="32"/>
      <c r="F27" s="46"/>
      <c r="G27" s="33"/>
      <c r="H27" s="46"/>
      <c r="I27" s="32"/>
      <c r="J27" s="32"/>
    </row>
    <row r="28" spans="1:10" ht="15" thickBot="1" x14ac:dyDescent="0.4">
      <c r="A28" s="139">
        <v>20</v>
      </c>
      <c r="B28" s="49"/>
      <c r="C28" s="49" t="s">
        <v>312</v>
      </c>
      <c r="D28" s="49" t="s">
        <v>313</v>
      </c>
      <c r="E28" s="49" t="s">
        <v>298</v>
      </c>
      <c r="F28" s="139">
        <v>2013</v>
      </c>
      <c r="G28" s="146" t="s">
        <v>204</v>
      </c>
      <c r="H28" s="139" t="s">
        <v>314</v>
      </c>
      <c r="I28" s="49" t="s">
        <v>265</v>
      </c>
      <c r="J28" s="49"/>
    </row>
    <row r="29" spans="1:10" ht="15" thickBot="1" x14ac:dyDescent="0.4">
      <c r="A29" s="139">
        <v>21</v>
      </c>
      <c r="B29" s="49"/>
      <c r="C29" s="146" t="s">
        <v>315</v>
      </c>
      <c r="D29" s="49" t="s">
        <v>316</v>
      </c>
      <c r="E29" s="49" t="s">
        <v>317</v>
      </c>
      <c r="F29" s="139">
        <v>2002</v>
      </c>
      <c r="G29" s="146" t="s">
        <v>204</v>
      </c>
      <c r="H29" s="139" t="s">
        <v>318</v>
      </c>
      <c r="I29" s="49" t="s">
        <v>258</v>
      </c>
      <c r="J29" s="49"/>
    </row>
    <row r="30" spans="1:10" ht="15" thickBot="1" x14ac:dyDescent="0.4">
      <c r="A30" s="139">
        <v>22</v>
      </c>
      <c r="B30" s="49"/>
      <c r="C30" s="149" t="s">
        <v>319</v>
      </c>
      <c r="D30" s="49" t="s">
        <v>320</v>
      </c>
      <c r="E30" s="49" t="s">
        <v>321</v>
      </c>
      <c r="F30" s="139">
        <v>2013</v>
      </c>
      <c r="G30" s="146" t="s">
        <v>204</v>
      </c>
      <c r="H30" s="139" t="s">
        <v>322</v>
      </c>
      <c r="I30" s="49" t="s">
        <v>265</v>
      </c>
      <c r="J30" s="49"/>
    </row>
    <row r="31" spans="1:10" ht="15" thickBot="1" x14ac:dyDescent="0.4">
      <c r="A31" s="139">
        <v>23</v>
      </c>
      <c r="B31" s="49"/>
      <c r="C31" s="149" t="s">
        <v>323</v>
      </c>
      <c r="D31" s="49" t="s">
        <v>324</v>
      </c>
      <c r="E31" s="49" t="s">
        <v>321</v>
      </c>
      <c r="F31" s="139">
        <v>2013</v>
      </c>
      <c r="G31" s="146" t="s">
        <v>204</v>
      </c>
      <c r="H31" s="139" t="s">
        <v>325</v>
      </c>
      <c r="I31" s="49" t="s">
        <v>265</v>
      </c>
      <c r="J31" s="49"/>
    </row>
    <row r="32" spans="1:10" ht="15" thickBot="1" x14ac:dyDescent="0.4">
      <c r="A32" s="139">
        <v>24</v>
      </c>
      <c r="B32" s="49"/>
      <c r="C32" s="49" t="s">
        <v>326</v>
      </c>
      <c r="D32" s="49" t="s">
        <v>327</v>
      </c>
      <c r="E32" s="49" t="s">
        <v>321</v>
      </c>
      <c r="F32" s="139">
        <v>2013</v>
      </c>
      <c r="G32" s="146" t="s">
        <v>204</v>
      </c>
      <c r="H32" s="139" t="s">
        <v>328</v>
      </c>
      <c r="I32" s="49" t="s">
        <v>265</v>
      </c>
      <c r="J32" s="49"/>
    </row>
    <row r="33" spans="1:10" ht="15" thickBot="1" x14ac:dyDescent="0.4">
      <c r="A33" s="139">
        <v>25</v>
      </c>
      <c r="B33" s="49"/>
      <c r="C33" s="149" t="s">
        <v>329</v>
      </c>
      <c r="D33" s="49" t="s">
        <v>330</v>
      </c>
      <c r="E33" s="49" t="s">
        <v>321</v>
      </c>
      <c r="F33" s="139">
        <v>2013</v>
      </c>
      <c r="G33" s="146" t="s">
        <v>204</v>
      </c>
      <c r="H33" s="139" t="s">
        <v>331</v>
      </c>
      <c r="I33" s="49" t="s">
        <v>265</v>
      </c>
      <c r="J33" s="49"/>
    </row>
    <row r="34" spans="1:10" ht="15" thickBot="1" x14ac:dyDescent="0.4">
      <c r="A34" s="139">
        <v>26</v>
      </c>
      <c r="B34" s="49"/>
      <c r="C34" s="49" t="s">
        <v>332</v>
      </c>
      <c r="D34" s="49" t="s">
        <v>333</v>
      </c>
      <c r="E34" s="49" t="s">
        <v>317</v>
      </c>
      <c r="F34" s="139">
        <v>2003</v>
      </c>
      <c r="G34" s="146" t="s">
        <v>204</v>
      </c>
      <c r="H34" s="139" t="s">
        <v>334</v>
      </c>
      <c r="I34" s="49" t="s">
        <v>258</v>
      </c>
      <c r="J34" s="49"/>
    </row>
    <row r="35" spans="1:10" ht="15" thickBot="1" x14ac:dyDescent="0.4">
      <c r="A35" s="139">
        <v>27</v>
      </c>
      <c r="B35" s="49"/>
      <c r="C35" s="49" t="s">
        <v>335</v>
      </c>
      <c r="D35" s="49" t="s">
        <v>310</v>
      </c>
      <c r="E35" s="49" t="s">
        <v>317</v>
      </c>
      <c r="F35" s="139">
        <v>2003</v>
      </c>
      <c r="G35" s="146" t="s">
        <v>336</v>
      </c>
      <c r="H35" s="139" t="s">
        <v>337</v>
      </c>
      <c r="I35" s="49" t="s">
        <v>258</v>
      </c>
      <c r="J35" s="49"/>
    </row>
    <row r="36" spans="1:10" ht="15" thickBot="1" x14ac:dyDescent="0.4">
      <c r="A36" s="139">
        <v>28</v>
      </c>
      <c r="B36" s="49"/>
      <c r="C36" s="49" t="s">
        <v>338</v>
      </c>
      <c r="D36" s="49" t="s">
        <v>339</v>
      </c>
      <c r="E36" s="49" t="s">
        <v>317</v>
      </c>
      <c r="F36" s="139">
        <v>2003</v>
      </c>
      <c r="G36" s="146" t="s">
        <v>204</v>
      </c>
      <c r="H36" s="139" t="s">
        <v>340</v>
      </c>
      <c r="I36" s="49" t="s">
        <v>258</v>
      </c>
      <c r="J36" s="49"/>
    </row>
    <row r="37" spans="1:10" ht="15" thickBot="1" x14ac:dyDescent="0.4">
      <c r="A37" s="139">
        <v>29</v>
      </c>
      <c r="B37" s="49"/>
      <c r="C37" s="49" t="s">
        <v>341</v>
      </c>
      <c r="D37" s="49" t="s">
        <v>342</v>
      </c>
      <c r="E37" s="49" t="s">
        <v>317</v>
      </c>
      <c r="F37" s="139">
        <v>2003</v>
      </c>
      <c r="G37" s="146" t="s">
        <v>204</v>
      </c>
      <c r="H37" s="139" t="s">
        <v>343</v>
      </c>
      <c r="I37" s="49" t="s">
        <v>258</v>
      </c>
      <c r="J37" s="49"/>
    </row>
    <row r="38" spans="1:10" ht="15" thickBot="1" x14ac:dyDescent="0.4">
      <c r="A38" s="139">
        <v>30</v>
      </c>
      <c r="B38" s="49"/>
      <c r="C38" s="49" t="s">
        <v>344</v>
      </c>
      <c r="D38" s="49" t="s">
        <v>345</v>
      </c>
      <c r="E38" s="49" t="s">
        <v>317</v>
      </c>
      <c r="F38" s="139">
        <v>2003</v>
      </c>
      <c r="G38" s="146" t="s">
        <v>204</v>
      </c>
      <c r="H38" s="139" t="s">
        <v>346</v>
      </c>
      <c r="I38" s="49" t="s">
        <v>258</v>
      </c>
      <c r="J38" s="49"/>
    </row>
    <row r="39" spans="1:10" ht="15" thickBot="1" x14ac:dyDescent="0.4">
      <c r="A39" s="139">
        <v>31</v>
      </c>
      <c r="B39" s="49"/>
      <c r="C39" s="49" t="s">
        <v>347</v>
      </c>
      <c r="D39" s="49" t="s">
        <v>348</v>
      </c>
      <c r="E39" s="49" t="s">
        <v>317</v>
      </c>
      <c r="F39" s="139">
        <v>2003</v>
      </c>
      <c r="G39" s="146" t="s">
        <v>204</v>
      </c>
      <c r="H39" s="139" t="s">
        <v>349</v>
      </c>
      <c r="I39" s="49" t="s">
        <v>258</v>
      </c>
      <c r="J39" s="49"/>
    </row>
    <row r="40" spans="1:10" ht="15" thickBot="1" x14ac:dyDescent="0.4">
      <c r="A40" s="139">
        <v>32</v>
      </c>
      <c r="B40" s="49"/>
      <c r="C40" s="49" t="s">
        <v>350</v>
      </c>
      <c r="D40" s="49" t="s">
        <v>351</v>
      </c>
      <c r="E40" s="49" t="s">
        <v>317</v>
      </c>
      <c r="F40" s="139">
        <v>2003</v>
      </c>
      <c r="G40" s="146" t="s">
        <v>204</v>
      </c>
      <c r="H40" s="139" t="s">
        <v>352</v>
      </c>
      <c r="I40" s="49" t="s">
        <v>258</v>
      </c>
      <c r="J40" s="49"/>
    </row>
    <row r="41" spans="1:10" ht="15" thickBot="1" x14ac:dyDescent="0.4">
      <c r="A41" s="139">
        <v>33</v>
      </c>
      <c r="B41" s="49"/>
      <c r="C41" s="49" t="s">
        <v>329</v>
      </c>
      <c r="D41" s="49" t="s">
        <v>330</v>
      </c>
      <c r="E41" s="49" t="s">
        <v>353</v>
      </c>
      <c r="F41" s="139">
        <v>2013</v>
      </c>
      <c r="G41" s="146" t="s">
        <v>204</v>
      </c>
      <c r="H41" s="139" t="s">
        <v>354</v>
      </c>
      <c r="I41" s="49" t="s">
        <v>258</v>
      </c>
      <c r="J41" s="49"/>
    </row>
    <row r="42" spans="1:10" ht="15" thickBot="1" x14ac:dyDescent="0.4">
      <c r="A42" s="139">
        <v>34</v>
      </c>
      <c r="B42" s="49"/>
      <c r="C42" s="49" t="s">
        <v>329</v>
      </c>
      <c r="D42" s="49" t="s">
        <v>330</v>
      </c>
      <c r="E42" s="49" t="s">
        <v>317</v>
      </c>
      <c r="F42" s="139">
        <v>2003</v>
      </c>
      <c r="G42" s="146" t="s">
        <v>204</v>
      </c>
      <c r="H42" s="139" t="s">
        <v>355</v>
      </c>
      <c r="I42" s="49" t="s">
        <v>258</v>
      </c>
      <c r="J42" s="49"/>
    </row>
    <row r="43" spans="1:10" ht="15" thickBot="1" x14ac:dyDescent="0.4">
      <c r="A43" s="139">
        <v>35</v>
      </c>
      <c r="B43" s="49"/>
      <c r="C43" s="154" t="s">
        <v>356</v>
      </c>
      <c r="D43" s="49" t="s">
        <v>316</v>
      </c>
      <c r="E43" s="49" t="s">
        <v>357</v>
      </c>
      <c r="F43" s="139">
        <v>2003</v>
      </c>
      <c r="G43" s="146" t="s">
        <v>204</v>
      </c>
      <c r="H43" s="139" t="s">
        <v>358</v>
      </c>
      <c r="I43" s="49" t="s">
        <v>258</v>
      </c>
      <c r="J43" s="49"/>
    </row>
    <row r="44" spans="1:10" ht="15" thickBot="1" x14ac:dyDescent="0.4">
      <c r="A44" s="139">
        <v>36</v>
      </c>
      <c r="B44" s="49"/>
      <c r="C44" s="146" t="s">
        <v>204</v>
      </c>
      <c r="D44" s="49" t="s">
        <v>316</v>
      </c>
      <c r="E44" s="49" t="s">
        <v>317</v>
      </c>
      <c r="F44" s="139">
        <v>1997</v>
      </c>
      <c r="G44" s="146" t="s">
        <v>204</v>
      </c>
      <c r="H44" s="139" t="s">
        <v>359</v>
      </c>
      <c r="I44" s="49" t="s">
        <v>258</v>
      </c>
      <c r="J44" s="49"/>
    </row>
    <row r="45" spans="1:10" ht="15" thickBot="1" x14ac:dyDescent="0.4">
      <c r="A45" s="139">
        <v>37</v>
      </c>
      <c r="B45" s="49"/>
      <c r="C45" s="146" t="s">
        <v>204</v>
      </c>
      <c r="D45" s="49" t="s">
        <v>316</v>
      </c>
      <c r="E45" s="49" t="s">
        <v>360</v>
      </c>
      <c r="F45" s="139">
        <v>1996</v>
      </c>
      <c r="G45" s="146" t="s">
        <v>204</v>
      </c>
      <c r="H45" s="139" t="s">
        <v>361</v>
      </c>
      <c r="I45" s="49" t="s">
        <v>258</v>
      </c>
      <c r="J45" s="49"/>
    </row>
    <row r="46" spans="1:10" ht="15" thickBot="1" x14ac:dyDescent="0.4">
      <c r="A46" s="139">
        <v>38</v>
      </c>
      <c r="B46" s="49"/>
      <c r="C46" s="146" t="s">
        <v>204</v>
      </c>
      <c r="D46" s="49"/>
      <c r="E46" s="49" t="s">
        <v>317</v>
      </c>
      <c r="F46" s="139">
        <v>2004</v>
      </c>
      <c r="G46" s="146" t="s">
        <v>204</v>
      </c>
      <c r="H46" s="139" t="s">
        <v>362</v>
      </c>
      <c r="I46" s="49" t="s">
        <v>258</v>
      </c>
      <c r="J46" s="49"/>
    </row>
    <row r="47" spans="1:10" ht="15" thickBot="1" x14ac:dyDescent="0.4">
      <c r="A47" s="139">
        <v>39</v>
      </c>
      <c r="B47" s="49"/>
      <c r="C47" s="146" t="s">
        <v>363</v>
      </c>
      <c r="D47" s="49" t="s">
        <v>316</v>
      </c>
      <c r="E47" s="49" t="s">
        <v>364</v>
      </c>
      <c r="F47" s="139">
        <v>2016</v>
      </c>
      <c r="G47" s="146"/>
      <c r="H47" s="139" t="s">
        <v>365</v>
      </c>
      <c r="I47" s="49" t="s">
        <v>366</v>
      </c>
      <c r="J47" s="49"/>
    </row>
    <row r="48" spans="1:10" ht="15" thickBot="1" x14ac:dyDescent="0.4">
      <c r="A48" s="139">
        <v>40</v>
      </c>
      <c r="B48" s="49"/>
      <c r="C48" s="146" t="s">
        <v>367</v>
      </c>
      <c r="D48" s="49" t="s">
        <v>316</v>
      </c>
      <c r="E48" s="49" t="s">
        <v>368</v>
      </c>
      <c r="F48" s="139">
        <v>2016</v>
      </c>
      <c r="G48" s="146"/>
      <c r="H48" s="139" t="s">
        <v>369</v>
      </c>
      <c r="I48" s="49" t="s">
        <v>366</v>
      </c>
      <c r="J48" s="49"/>
    </row>
    <row r="49" spans="1:10" ht="15" thickBot="1" x14ac:dyDescent="0.4">
      <c r="A49" s="139">
        <v>41</v>
      </c>
      <c r="B49" s="49"/>
      <c r="C49" s="155" t="s">
        <v>370</v>
      </c>
      <c r="D49" s="155" t="s">
        <v>371</v>
      </c>
      <c r="E49" s="49" t="s">
        <v>372</v>
      </c>
      <c r="F49" s="139">
        <v>2017</v>
      </c>
      <c r="G49" s="49"/>
      <c r="H49" s="139" t="s">
        <v>373</v>
      </c>
      <c r="I49" s="49" t="s">
        <v>366</v>
      </c>
      <c r="J49" s="49"/>
    </row>
    <row r="50" spans="1:10" ht="29.5" thickBot="1" x14ac:dyDescent="0.4">
      <c r="A50" s="139">
        <v>42</v>
      </c>
      <c r="B50" s="49"/>
      <c r="C50" s="155" t="s">
        <v>374</v>
      </c>
      <c r="D50" s="156" t="s">
        <v>375</v>
      </c>
      <c r="E50" s="49" t="s">
        <v>376</v>
      </c>
      <c r="F50" s="139">
        <v>2017</v>
      </c>
      <c r="G50" s="49"/>
      <c r="H50" s="139" t="s">
        <v>377</v>
      </c>
      <c r="I50" s="49" t="s">
        <v>366</v>
      </c>
      <c r="J50" s="49"/>
    </row>
    <row r="53" spans="1:10" x14ac:dyDescent="0.35">
      <c r="B53" s="185" t="s">
        <v>378</v>
      </c>
      <c r="C53" s="185"/>
      <c r="H53" s="190" t="s">
        <v>379</v>
      </c>
      <c r="I53" s="190"/>
    </row>
    <row r="58" spans="1:10" x14ac:dyDescent="0.35">
      <c r="B58" s="173" t="s">
        <v>380</v>
      </c>
      <c r="C58" s="173"/>
      <c r="H58" s="173" t="s">
        <v>381</v>
      </c>
      <c r="I58" s="173"/>
    </row>
    <row r="59" spans="1:10" x14ac:dyDescent="0.35">
      <c r="B59" s="185" t="s">
        <v>49</v>
      </c>
      <c r="C59" s="185"/>
      <c r="H59" s="185" t="s">
        <v>382</v>
      </c>
      <c r="I59" s="185"/>
    </row>
  </sheetData>
  <mergeCells count="18"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H6"/>
    <mergeCell ref="B59:C59"/>
    <mergeCell ref="H59:I59"/>
    <mergeCell ref="I5:I6"/>
    <mergeCell ref="J5:J6"/>
    <mergeCell ref="B53:C53"/>
    <mergeCell ref="H53:I53"/>
    <mergeCell ref="B58:C58"/>
    <mergeCell ref="H58:I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(RKBMD 2019  (2)</vt:lpstr>
      <vt:lpstr>(RKBMD  </vt:lpstr>
      <vt:lpstr>(RKBMD)2019  (2)</vt:lpstr>
      <vt:lpstr>DRKBMD Tggr</vt:lpstr>
      <vt:lpstr>DRKBMD KMNSN</vt:lpstr>
      <vt:lpstr>DRKBMD 2019 Kecamatan</vt:lpstr>
      <vt:lpstr>DKBU 2019</vt:lpstr>
      <vt:lpstr>Sheet1</vt:lpstr>
      <vt:lpstr>Motor</vt:lpstr>
      <vt:lpstr>'(RKBMD  '!Print_Area</vt:lpstr>
      <vt:lpstr>'(RKBMD 2019  (2)'!Print_Area</vt:lpstr>
      <vt:lpstr>'DRKBMD 2019 Kecamatan'!Print_Area</vt:lpstr>
      <vt:lpstr>'DRKBMD KMNSN'!Print_Area</vt:lpstr>
      <vt:lpstr>'DRKBMD Tggr'!Print_Area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Kec. Curug</dc:creator>
  <cp:lastModifiedBy>Kec. Curug</cp:lastModifiedBy>
  <cp:lastPrinted>2019-02-19T08:48:58Z</cp:lastPrinted>
  <dcterms:created xsi:type="dcterms:W3CDTF">2017-09-11T01:29:51Z</dcterms:created>
  <dcterms:modified xsi:type="dcterms:W3CDTF">2019-09-05T00:16:58Z</dcterms:modified>
</cp:coreProperties>
</file>