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15" yWindow="45" windowWidth="10050" windowHeight="7785"/>
  </bookViews>
  <sheets>
    <sheet name="Rekap" sheetId="6" r:id="rId1"/>
    <sheet name="Verifikasi" sheetId="5" r:id="rId2"/>
  </sheets>
  <definedNames>
    <definedName name="_xlnm.Print_Area" localSheetId="0">Rekap!$A$1:$V$76</definedName>
    <definedName name="_xlnm.Print_Area" localSheetId="1">Verifikasi!$A$1:$D$62</definedName>
  </definedNames>
  <calcPr calcId="145621"/>
</workbook>
</file>

<file path=xl/calcChain.xml><?xml version="1.0" encoding="utf-8"?>
<calcChain xmlns="http://schemas.openxmlformats.org/spreadsheetml/2006/main">
  <c r="T46" i="6" l="1"/>
  <c r="T12" i="6" l="1"/>
  <c r="T59" i="6"/>
  <c r="T57" i="6"/>
  <c r="T37" i="6"/>
  <c r="X40" i="6" l="1"/>
  <c r="P57" i="6" l="1"/>
  <c r="P59" i="6" l="1"/>
  <c r="P37" i="6" l="1"/>
  <c r="P28" i="6"/>
  <c r="P11" i="6" s="1"/>
  <c r="P12" i="6"/>
  <c r="P10" i="6" l="1"/>
  <c r="P6" i="6" s="1"/>
  <c r="T28" i="6" l="1"/>
  <c r="T11" i="6" s="1"/>
  <c r="T10" i="6"/>
  <c r="T6" i="6" l="1"/>
  <c r="E18" i="5"/>
  <c r="E17" i="5"/>
</calcChain>
</file>

<file path=xl/sharedStrings.xml><?xml version="1.0" encoding="utf-8"?>
<sst xmlns="http://schemas.openxmlformats.org/spreadsheetml/2006/main" count="359" uniqueCount="190">
  <si>
    <t>No.</t>
  </si>
  <si>
    <t>LEMBAR VERIFIKASI</t>
  </si>
  <si>
    <t>PARAF</t>
  </si>
  <si>
    <t>………………………………...……………….</t>
  </si>
  <si>
    <t>TTD</t>
  </si>
  <si>
    <t>PROGRAM</t>
  </si>
  <si>
    <t>NAMA VERIFIKATUR</t>
  </si>
  <si>
    <t>(……………..……)</t>
  </si>
  <si>
    <t xml:space="preserve">RANCANGAN RENJA PERANGKAT DAERAH TAHUN 2019 </t>
  </si>
  <si>
    <t>CATATAN HASIL VERIFIKASI</t>
  </si>
  <si>
    <t>ORGANISASI PERANGKAT DAERAH</t>
  </si>
  <si>
    <t>: ……………....…………………………………………………………………..</t>
  </si>
  <si>
    <t>Perumusan Tujuan (Uraian, Indikator dan Target) :</t>
  </si>
  <si>
    <t>Perumusan Sasaran (Uraian, Indikator dan Target) :</t>
  </si>
  <si>
    <t>Catatan Kegiatan yang mendukung Isu Strategis/Program Prioritas Daerah :</t>
  </si>
  <si>
    <t>Perumusan Isu Strategis OPD :</t>
  </si>
  <si>
    <t>Perumusan Program (Nomenklatur, Indikator dan Target serata keselarasannya terhadap Sasaran) :</t>
  </si>
  <si>
    <t>Perumusan Kegiatan (Nomenklatur, Indikator, Target, Lokus, Pagu Indikatif, dan Sumber Dana, serta keselarasannya terhadap Program) :</t>
  </si>
  <si>
    <t>NO</t>
  </si>
  <si>
    <t>URUSAN</t>
  </si>
  <si>
    <t>TUJUAN</t>
  </si>
  <si>
    <t>INDIKATOR TUJUAN</t>
  </si>
  <si>
    <t>KODE REKENING</t>
  </si>
  <si>
    <t>INDIKATOR PROGRAM</t>
  </si>
  <si>
    <t>SATUAN KINERJA</t>
  </si>
  <si>
    <t>PENANGGUNG JAWAB (OPD DAN JABATAN)</t>
  </si>
  <si>
    <t>ISU STRATEGIS</t>
  </si>
  <si>
    <t>SASARAN</t>
  </si>
  <si>
    <t>INDIKATOR SASARAN</t>
  </si>
  <si>
    <t>KEGIATAN</t>
  </si>
  <si>
    <t>INDIKATOR KEGIATAN</t>
  </si>
  <si>
    <t>LOKASI</t>
  </si>
  <si>
    <t>TARGET CAPAIAN KINERJA</t>
  </si>
  <si>
    <t>KEBUTUHAN DANA/PAGU INDIKATIF (Rp)</t>
  </si>
  <si>
    <t>SUMBER DANA</t>
  </si>
  <si>
    <t>1. Isu Strategis adalah su-isu strategis berdasarkan tugas dan fungsi PD yang merupakan permasalahan aktual/krusial/penting yang dihadapi PD</t>
  </si>
  <si>
    <t>2. Tujuan adalah sesuatu kondisi yang akan dicapai atau dihasilkan dalam jangka waktu 5 (lima) Tahunan.</t>
  </si>
  <si>
    <t>3. Sasaran adalah rumusan kondisi yang menggambarkan tercapainya tujuan, berupa hasil pembangunan Daerah/Perangkat Daerah yang diperoleh dari pencapaian hasil (outcome) program Perangkat Daerah.</t>
  </si>
  <si>
    <t xml:space="preserve"> </t>
  </si>
  <si>
    <t xml:space="preserve">Kesatuan Bangsa dan Politik </t>
  </si>
  <si>
    <t>1.</t>
  </si>
  <si>
    <t>2.</t>
  </si>
  <si>
    <t xml:space="preserve">1. </t>
  </si>
  <si>
    <t>%</t>
  </si>
  <si>
    <t>Kesbangpol</t>
  </si>
  <si>
    <t>Kepala Kantor</t>
  </si>
  <si>
    <t>Org</t>
  </si>
  <si>
    <t>Kota Serang</t>
  </si>
  <si>
    <t xml:space="preserve">APBD Kota Serang </t>
  </si>
  <si>
    <t>Peningktan Senergi Nitas antar FPK dan FKUB</t>
  </si>
  <si>
    <t>org</t>
  </si>
  <si>
    <t xml:space="preserve">Kasi Kesbang </t>
  </si>
  <si>
    <t xml:space="preserve">Peningkatan rasa solediritas dan ikatan sosial dikalangan masyarakat </t>
  </si>
  <si>
    <t xml:space="preserve">Luar Kota Serang </t>
  </si>
  <si>
    <t>Peningkatan Kesadran masyarakat akan nilai nilai luhur Bangsa</t>
  </si>
  <si>
    <t xml:space="preserve">Kota Serang </t>
  </si>
  <si>
    <t>Pemantapan Tim Bakorinda</t>
  </si>
  <si>
    <t xml:space="preserve">Fasilitasi Kewaspadaan Dini dan Pengananan Konplik </t>
  </si>
  <si>
    <t xml:space="preserve">Penyuluhan kepada Masyarakat </t>
  </si>
  <si>
    <t>Sosilisasi Pendidikan Politik Kepada Parpol dan Ormas</t>
  </si>
  <si>
    <t xml:space="preserve">Koordinasi Forum - Forum Diskusi Politik  Ormas dan Parpol Tokoh Masyarakat dan Mahasiswa </t>
  </si>
  <si>
    <t xml:space="preserve">Monitoring ,evaluasi dan Pelaporan </t>
  </si>
  <si>
    <t xml:space="preserve">Pendataan Ormas </t>
  </si>
  <si>
    <t xml:space="preserve">Kasubag TU </t>
  </si>
  <si>
    <t>50101010101001</t>
  </si>
  <si>
    <t>lembar</t>
  </si>
  <si>
    <t>bln</t>
  </si>
  <si>
    <t>50101010101011</t>
  </si>
  <si>
    <t>50101010101010</t>
  </si>
  <si>
    <t>Penyedian makanan dan minuman</t>
  </si>
  <si>
    <t>Luar Kota Serang</t>
  </si>
  <si>
    <t>unit</t>
  </si>
  <si>
    <t>1 Unit Gedung Kantor</t>
  </si>
  <si>
    <t>dok</t>
  </si>
  <si>
    <t xml:space="preserve">Pengelolaan Barang Milik Daerah </t>
  </si>
  <si>
    <t xml:space="preserve">Program Pengembangan Wawasan Kebangsaaan </t>
  </si>
  <si>
    <t>Program Pendidikan Politik Masyarakat</t>
  </si>
  <si>
    <t>50101010101</t>
  </si>
  <si>
    <t xml:space="preserve">CATATAN PENTING </t>
  </si>
  <si>
    <t xml:space="preserve">Kepala Kantor </t>
  </si>
  <si>
    <t>5001.500102.11</t>
  </si>
  <si>
    <t>5001.500102.11.001</t>
  </si>
  <si>
    <t>5001.500102.11.002</t>
  </si>
  <si>
    <t>5001.500102.11.003</t>
  </si>
  <si>
    <t>5001.500102.11.004</t>
  </si>
  <si>
    <t>5001.500102.11.005</t>
  </si>
  <si>
    <t>Fasilitasi Pencegahan Penyalahgunaan Narkotika</t>
  </si>
  <si>
    <t>5001.500102.11.007</t>
  </si>
  <si>
    <t>5001.500102.11.008</t>
  </si>
  <si>
    <t>5001.500102.12</t>
  </si>
  <si>
    <t>5001.500102.12.001</t>
  </si>
  <si>
    <t>5001.500102.12.002</t>
  </si>
  <si>
    <t>5001.500102.12.003</t>
  </si>
  <si>
    <t>5001.500102.12.004</t>
  </si>
  <si>
    <t>5001.500102.12.005</t>
  </si>
  <si>
    <t>Peningkatan Toleransi dan kerukunan dalam kehidupan beragama</t>
  </si>
  <si>
    <t>Jumlah Orang Mengikuti Sosiallisasi Kerukunan Umat Beragama</t>
  </si>
  <si>
    <t>Kgt</t>
  </si>
  <si>
    <t>Jumlah Orang Mengikuti Pelatihan Kesadaran Bela Negara</t>
  </si>
  <si>
    <t>Jumlah Kegiatan peringatan hari besar nasional</t>
  </si>
  <si>
    <t>Jumlah Orang Mengikuti sosialisasi Narkoba</t>
  </si>
  <si>
    <t>Dokumen</t>
  </si>
  <si>
    <t>Jumlah Laporan Kegiatan Rapat KOMINDA</t>
  </si>
  <si>
    <t>Laporan</t>
  </si>
  <si>
    <t>Jumlah Laporan Kegiatan Rapat SIPORA</t>
  </si>
  <si>
    <t>Jumlah Laporan Kegiatan Rapat Konflik Sosial</t>
  </si>
  <si>
    <t>Jumlah Kegiatan Sosialisasi tentang Penanganan Konflik Sosial</t>
  </si>
  <si>
    <t>Jumlah Orang Mengikuti Penyuluhan pendidikan Politik</t>
  </si>
  <si>
    <t>Jumlah Orang Mengikuti Sosilisasi Pendidikan Politik Kepada Parpol</t>
  </si>
  <si>
    <t>Jumlah Orang Mengikuti Sosilisasi Pendidikan Politik Kepada Ormas</t>
  </si>
  <si>
    <t>Program Pelayanan dan Peningkatan Kapasitas Aparatur</t>
  </si>
  <si>
    <t xml:space="preserve">Jumlah Kuantitas Pemahaman Masyarakat dan Partai Politik Tentang Politik </t>
  </si>
  <si>
    <t>Persentase kebutuhan Administrasi Perkantoran</t>
  </si>
  <si>
    <t>Pelayanan Administrasi Perkantoran</t>
  </si>
  <si>
    <t xml:space="preserve">Jumlah Kebutuhan Materai </t>
  </si>
  <si>
    <t xml:space="preserve">Jumlah Bulan Kebutuhan Koran Harian dan Majalah Bulanan </t>
  </si>
  <si>
    <t>Jumlah Bulan Kebutuhan Barang Cetakan dan Pengadaan</t>
  </si>
  <si>
    <t>Jumlah Bulan Kebutuhan Alat Tulis kantor Per Bulan</t>
  </si>
  <si>
    <t>Jumlah Bulan Kebutuhan Peralatan Kebersihan, Peralatan Dapur dan Petugas Kebersihan</t>
  </si>
  <si>
    <t>Jumlah Bulan Kebutuhan Jasa Telepon,Internet dan Listrik</t>
  </si>
  <si>
    <t>50101010101012</t>
  </si>
  <si>
    <t xml:space="preserve">Jumlah Bulan Kebutuhan Makanan dan Minuman Harian  Rapat </t>
  </si>
  <si>
    <t>Rapat-rapat koordinasi dan konsultasi Dalam dan Luar Daerah</t>
  </si>
  <si>
    <t>50101010101013</t>
  </si>
  <si>
    <t xml:space="preserve">Jumlah Bulan Rapat-rapat  Koordinasi dan Konsultasi ke luar daerah </t>
  </si>
  <si>
    <t xml:space="preserve">Jumlah Bulan Undangan dan rapat – rapat dalam daerah </t>
  </si>
  <si>
    <t xml:space="preserve">Jumlah Bulan Pengamanan Kantor </t>
  </si>
  <si>
    <t>Pengadaan Sarana dan Prasarana Kantor</t>
  </si>
  <si>
    <t xml:space="preserve">Jumlah Unit Perlengkapan Kantor </t>
  </si>
  <si>
    <t xml:space="preserve">Jumlah Unit Sewa Gedung Kantor 
</t>
  </si>
  <si>
    <t>Pemeliharaan Sarana dan Prasarana Kantor</t>
  </si>
  <si>
    <t>50101010101003</t>
  </si>
  <si>
    <t xml:space="preserve">Jumlah Unit Pemeliharan Gedung Kantor </t>
  </si>
  <si>
    <t xml:space="preserve">Jumlah Unit Pemeliharaan kendaran operasional Dinas </t>
  </si>
  <si>
    <t xml:space="preserve">Jumlah Unit Pemeliharaan peralatan  kantor </t>
  </si>
  <si>
    <t>Penyediaan Dokumentasi,Informatika,dan Komunikasi OPD</t>
  </si>
  <si>
    <t xml:space="preserve">Jumlah Data Aset Barang Milik Daerah </t>
  </si>
  <si>
    <t>Jumlah Publikasi Dokumentasi Informatika dan Komunikasi OPD</t>
  </si>
  <si>
    <t>50101010102</t>
  </si>
  <si>
    <t>Program Pengelolaan dan pelaporan Keuangan</t>
  </si>
  <si>
    <t>Tingkat Ketersidaan Dokumen Pengelolaan dan Pelaporan Keuangan</t>
  </si>
  <si>
    <t>Penyusunan Laporan Keuangan Triwulan dan Semesteran</t>
  </si>
  <si>
    <t xml:space="preserve">Jumlah Dokumen Laporan Keuangan Triwulan dan Semesteran </t>
  </si>
  <si>
    <t>50101010102001</t>
  </si>
  <si>
    <t>50101010103</t>
  </si>
  <si>
    <t>Program Peningkatan Perencanaan, Pengendalian dan Pelaporan Capaian Kinerja</t>
  </si>
  <si>
    <t>Tingkat Ketersediaan Dokumen Perencanaan dan Pelaporan Capaian Kinerja</t>
  </si>
  <si>
    <t xml:space="preserve">Jumlah Dokumen Penyusunan Laporan-laporan Kinerja OPD ( LKPJ, LRA,   Lap Keungan Akhir tahun , LK iP , PK, LPPD, PA, Oprator SPKD  dan Evaluasi Tri wulan ) </t>
  </si>
  <si>
    <t>Penyusunan Laporan Capaian Kinerja Tahunan Perangkat Daerah</t>
  </si>
  <si>
    <t>50101010103004</t>
  </si>
  <si>
    <t>Penyusunan Rencana Kerja dan Anggaran Perangkat Daerah</t>
  </si>
  <si>
    <t xml:space="preserve">Jumlah Dokumen ( RKA dan DPA murni dan Perubahan )  </t>
  </si>
  <si>
    <t>50101010103002</t>
  </si>
  <si>
    <t>Penyusunan Dokumen Perencanaan Perangkat daerah</t>
  </si>
  <si>
    <t>50101010103001</t>
  </si>
  <si>
    <t>Jumlah Dokumen Renja dan Renstra</t>
  </si>
  <si>
    <t>Pengendalian dan Evaluasi Kinerja</t>
  </si>
  <si>
    <t>Jumlah Dokumen Laporan Monev Per Triwulan</t>
  </si>
  <si>
    <t>50101010103003</t>
  </si>
  <si>
    <t xml:space="preserve">Jumlah Orang Mengikuti Sosilisasi Wawasan Kebangsaan </t>
  </si>
  <si>
    <t xml:space="preserve">Jumlah Unit Peralatan Kantor </t>
  </si>
  <si>
    <t>Bulan</t>
  </si>
  <si>
    <t>Menurunnya Kesadaran Masyarakat dalam berbangsa dan Bernegara</t>
  </si>
  <si>
    <t>menurunnya partisipasi pemilih dalam kegiatan politik</t>
  </si>
  <si>
    <t xml:space="preserve">Meningkatnya kualitas kehidupan bermasyarakat, berbangsa dan bernegara 
</t>
  </si>
  <si>
    <t xml:space="preserve">Meningkatnya kualitas kebangsaan dan Kesadaran politik masyarakat </t>
  </si>
  <si>
    <t>Capaian kualitas kehidupan berbangsa dan bernegara</t>
  </si>
  <si>
    <t>Tingkat partisipasi politik masyarakat</t>
  </si>
  <si>
    <t>CAPAIAN KINERJA 2019</t>
  </si>
  <si>
    <t>RENCANA TAHUN 2020</t>
  </si>
  <si>
    <t>PERKIRAAN MAJU TAHUN 2021</t>
  </si>
  <si>
    <t xml:space="preserve">Capaian harmonisasi antar lembaga </t>
  </si>
  <si>
    <t xml:space="preserve">Capaian Pembinaan Organisasi Kemasyarakatan </t>
  </si>
  <si>
    <t>Capaian pengendalian potensi konflik</t>
  </si>
  <si>
    <t xml:space="preserve">Kasi Bangpol </t>
  </si>
  <si>
    <t>Jumlah Unit Pengadaan Kendaraan Dinas</t>
  </si>
  <si>
    <t>Unit</t>
  </si>
  <si>
    <t>Penyelesaian Konflik Sosial di Masyarakat</t>
  </si>
  <si>
    <t>Jumlah Laporan rapat Koordinasi Internal FPK</t>
  </si>
  <si>
    <t>Jumlah Laporan rapat Koordinasi Internal FKUB</t>
  </si>
  <si>
    <t>Jumlah Laporan Rapat Koordinasi FKDM (Forum Kewaspadaan Dini Masyarakat)</t>
  </si>
  <si>
    <t>Jumlah Laporan Hasil Diskusi Politik dan Demokrasi</t>
  </si>
  <si>
    <t>Laporan Koordinasi Pemantauan Pileg dan Pilpres di Kota Serang</t>
  </si>
  <si>
    <t>Laporan Rapat Koordinasi Tim Verifikasi Bantuan Keuangan Partai Politik</t>
  </si>
  <si>
    <t xml:space="preserve">Laporan Data Ormas Terdaftar di Kota Serang </t>
  </si>
  <si>
    <t>Rekapitulasi Renja Akhir Perangkat Daerah Tahun 2020</t>
  </si>
  <si>
    <t>11 unit  (2 unit mobil 12 unit motor)</t>
  </si>
  <si>
    <t>12 unit   ( 4 unit Kompiuter/ Leptop, 1 unit Printer, 1 Kamera digital, 5 unit  Ac, 1 Jaringan)</t>
  </si>
  <si>
    <t>DR. ALPEDI, M.Pd</t>
  </si>
  <si>
    <t>NIP. 19640712 199203 1 010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</si>
</sst>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>
    <font>
      <sz val="10"/>
      <name val="Arial"/>
      <charset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0"/>
      <name val="Arial"/>
      <family val="2"/>
    </font>
    <font>
      <sz val="8"/>
      <color theme="1"/>
      <name val="Temes new roman"/>
      <charset val="1"/>
    </font>
    <font>
      <sz val="8"/>
      <color theme="1"/>
      <name val="Temes New Roman "/>
      <charset val="1"/>
    </font>
    <font>
      <sz val="8"/>
      <color theme="1"/>
      <name val="Temen new roman"/>
      <charset val="1"/>
    </font>
    <font>
      <sz val="8"/>
      <color rgb="FF000000"/>
      <name val="Temes New Roman"/>
      <charset val="1"/>
    </font>
    <font>
      <sz val="8"/>
      <color rgb="FF000000"/>
      <name val="Temes New Roman "/>
      <charset val="1"/>
    </font>
    <font>
      <sz val="8"/>
      <color rgb="FF000000"/>
      <name val="CalibriTemes New Roman"/>
      <charset val="1"/>
    </font>
    <font>
      <sz val="8"/>
      <color indexed="8"/>
      <name val="Temes New Roman"/>
      <charset val="1"/>
    </font>
    <font>
      <sz val="8"/>
      <color theme="1"/>
      <name val="Temis New Roman"/>
      <charset val="1"/>
    </font>
    <font>
      <sz val="8"/>
      <color rgb="FF000000"/>
      <name val="Temis New Roman"/>
      <charset val="1"/>
    </font>
    <font>
      <sz val="8"/>
      <color rgb="FF000000"/>
      <name val="Teme New Roman"/>
      <charset val="1"/>
    </font>
    <font>
      <sz val="8"/>
      <color theme="1"/>
      <name val="Temes New Rohman"/>
      <charset val="1"/>
    </font>
    <font>
      <sz val="8"/>
      <color theme="1"/>
      <name val="Temens New Roman"/>
      <charset val="1"/>
    </font>
    <font>
      <sz val="12"/>
      <color theme="1"/>
      <name val="Times New Roman"/>
      <family val="1"/>
    </font>
    <font>
      <b/>
      <sz val="8"/>
      <color theme="1"/>
      <name val="Temes new roman"/>
      <charset val="1"/>
    </font>
    <font>
      <b/>
      <sz val="8"/>
      <color rgb="FF00000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1" fontId="13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4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0" xfId="1" applyFont="1"/>
    <xf numFmtId="0" fontId="6" fillId="0" borderId="0" xfId="1"/>
    <xf numFmtId="0" fontId="9" fillId="2" borderId="21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21" xfId="1" applyFont="1" applyFill="1" applyBorder="1" applyAlignment="1">
      <alignment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vertical="center"/>
    </xf>
    <xf numFmtId="0" fontId="8" fillId="3" borderId="25" xfId="1" applyFont="1" applyFill="1" applyBorder="1" applyAlignment="1">
      <alignment vertical="center"/>
    </xf>
    <xf numFmtId="0" fontId="8" fillId="0" borderId="25" xfId="1" applyFont="1" applyBorder="1" applyAlignment="1">
      <alignment vertical="center" wrapText="1"/>
    </xf>
    <xf numFmtId="0" fontId="8" fillId="0" borderId="0" xfId="1" applyFont="1" applyAlignment="1">
      <alignment vertical="center"/>
    </xf>
    <xf numFmtId="0" fontId="6" fillId="0" borderId="0" xfId="1" applyAlignment="1">
      <alignment vertical="center"/>
    </xf>
    <xf numFmtId="0" fontId="8" fillId="0" borderId="26" xfId="1" applyFont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2" xfId="1" applyFont="1" applyBorder="1" applyAlignment="1">
      <alignment horizontal="center" vertical="top" wrapText="1"/>
    </xf>
    <xf numFmtId="0" fontId="12" fillId="0" borderId="32" xfId="0" applyFont="1" applyBorder="1" applyAlignment="1">
      <alignment horizontal="left" vertical="top" wrapText="1"/>
    </xf>
    <xf numFmtId="0" fontId="9" fillId="2" borderId="33" xfId="1" applyFont="1" applyFill="1" applyBorder="1" applyAlignment="1">
      <alignment vertical="center"/>
    </xf>
    <xf numFmtId="0" fontId="9" fillId="2" borderId="33" xfId="1" applyFont="1" applyFill="1" applyBorder="1" applyAlignment="1">
      <alignment horizontal="center" vertical="center"/>
    </xf>
    <xf numFmtId="0" fontId="8" fillId="0" borderId="2" xfId="1" applyFont="1" applyBorder="1" applyAlignment="1">
      <alignment vertical="center" wrapText="1"/>
    </xf>
    <xf numFmtId="0" fontId="8" fillId="0" borderId="30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9" fillId="2" borderId="35" xfId="1" applyFont="1" applyFill="1" applyBorder="1" applyAlignment="1">
      <alignment horizontal="left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vertical="center"/>
    </xf>
    <xf numFmtId="0" fontId="9" fillId="2" borderId="36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vertical="center"/>
    </xf>
    <xf numFmtId="0" fontId="9" fillId="2" borderId="36" xfId="1" applyFont="1" applyFill="1" applyBorder="1" applyAlignment="1">
      <alignment horizontal="left" vertical="center"/>
    </xf>
    <xf numFmtId="0" fontId="9" fillId="2" borderId="38" xfId="1" applyFont="1" applyFill="1" applyBorder="1" applyAlignment="1">
      <alignment horizontal="center" vertical="center"/>
    </xf>
    <xf numFmtId="0" fontId="8" fillId="0" borderId="39" xfId="1" applyFont="1" applyBorder="1" applyAlignment="1">
      <alignment horizontal="center" vertical="center" wrapText="1"/>
    </xf>
    <xf numFmtId="0" fontId="8" fillId="3" borderId="31" xfId="1" applyFont="1" applyFill="1" applyBorder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4" xfId="1" applyFont="1" applyBorder="1" applyAlignment="1">
      <alignment vertical="top" wrapText="1"/>
    </xf>
    <xf numFmtId="0" fontId="8" fillId="0" borderId="37" xfId="1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8" fillId="0" borderId="25" xfId="1" quotePrefix="1" applyFont="1" applyBorder="1" applyAlignment="1">
      <alignment vertical="center" wrapText="1"/>
    </xf>
    <xf numFmtId="0" fontId="8" fillId="0" borderId="25" xfId="1" applyFont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3" borderId="26" xfId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8" fillId="3" borderId="4" xfId="1" applyFont="1" applyFill="1" applyBorder="1" applyAlignment="1">
      <alignment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7" fillId="6" borderId="1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6" fillId="4" borderId="25" xfId="0" applyFont="1" applyFill="1" applyBorder="1" applyAlignment="1">
      <alignment vertical="center" wrapText="1"/>
    </xf>
    <xf numFmtId="0" fontId="8" fillId="3" borderId="42" xfId="1" applyFont="1" applyFill="1" applyBorder="1" applyAlignment="1">
      <alignment vertical="center"/>
    </xf>
    <xf numFmtId="0" fontId="8" fillId="0" borderId="31" xfId="1" applyFont="1" applyBorder="1" applyAlignment="1">
      <alignment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8" fillId="7" borderId="2" xfId="1" applyNumberFormat="1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justify" vertical="top"/>
    </xf>
    <xf numFmtId="0" fontId="8" fillId="7" borderId="1" xfId="1" applyFont="1" applyFill="1" applyBorder="1" applyAlignment="1">
      <alignment horizontal="left" vertical="center" wrapText="1"/>
    </xf>
    <xf numFmtId="41" fontId="8" fillId="7" borderId="25" xfId="2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31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vertical="center" wrapText="1"/>
    </xf>
    <xf numFmtId="0" fontId="10" fillId="0" borderId="25" xfId="1" quotePrefix="1" applyFont="1" applyBorder="1" applyAlignment="1">
      <alignment vertical="center" wrapText="1"/>
    </xf>
    <xf numFmtId="0" fontId="10" fillId="4" borderId="25" xfId="1" applyFont="1" applyFill="1" applyBorder="1" applyAlignment="1">
      <alignment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3" borderId="25" xfId="1" applyFont="1" applyFill="1" applyBorder="1" applyAlignment="1">
      <alignment vertical="center"/>
    </xf>
    <xf numFmtId="41" fontId="10" fillId="0" borderId="25" xfId="2" applyFont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/>
    </xf>
    <xf numFmtId="0" fontId="10" fillId="4" borderId="1" xfId="1" applyFont="1" applyFill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vertical="center"/>
    </xf>
    <xf numFmtId="0" fontId="8" fillId="0" borderId="29" xfId="1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0" fillId="4" borderId="2" xfId="1" applyFont="1" applyFill="1" applyBorder="1" applyAlignment="1">
      <alignment vertical="center"/>
    </xf>
    <xf numFmtId="0" fontId="10" fillId="4" borderId="41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41" fontId="10" fillId="0" borderId="1" xfId="2" applyFont="1" applyBorder="1" applyAlignment="1">
      <alignment horizontal="center" vertical="center" wrapText="1"/>
    </xf>
    <xf numFmtId="0" fontId="10" fillId="0" borderId="31" xfId="1" applyFont="1" applyBorder="1" applyAlignment="1">
      <alignment vertical="center" wrapText="1"/>
    </xf>
    <xf numFmtId="0" fontId="8" fillId="0" borderId="27" xfId="1" quotePrefix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41" fontId="8" fillId="0" borderId="0" xfId="1" applyNumberFormat="1" applyFont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vertical="center" wrapText="1"/>
    </xf>
    <xf numFmtId="0" fontId="10" fillId="0" borderId="4" xfId="1" applyNumberFormat="1" applyFont="1" applyBorder="1" applyAlignment="1">
      <alignment horizontal="left" vertical="top" wrapText="1"/>
    </xf>
    <xf numFmtId="0" fontId="10" fillId="0" borderId="32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0" fontId="10" fillId="0" borderId="27" xfId="1" applyFont="1" applyBorder="1" applyAlignment="1">
      <alignment vertical="center"/>
    </xf>
    <xf numFmtId="0" fontId="10" fillId="0" borderId="27" xfId="1" applyFont="1" applyBorder="1" applyAlignment="1">
      <alignment vertical="center" wrapText="1"/>
    </xf>
    <xf numFmtId="41" fontId="10" fillId="0" borderId="1" xfId="2" applyFont="1" applyBorder="1" applyAlignment="1">
      <alignment vertical="center" wrapText="1"/>
    </xf>
    <xf numFmtId="41" fontId="10" fillId="0" borderId="25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/>
    </xf>
    <xf numFmtId="0" fontId="6" fillId="3" borderId="1" xfId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1" fontId="8" fillId="4" borderId="1" xfId="0" applyNumberFormat="1" applyFont="1" applyFill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/>
    </xf>
    <xf numFmtId="0" fontId="10" fillId="4" borderId="26" xfId="1" applyFont="1" applyFill="1" applyBorder="1" applyAlignment="1">
      <alignment horizontal="center" vertical="center"/>
    </xf>
    <xf numFmtId="0" fontId="10" fillId="4" borderId="25" xfId="1" applyFont="1" applyFill="1" applyBorder="1" applyAlignment="1">
      <alignment horizontal="center" vertical="center"/>
    </xf>
    <xf numFmtId="41" fontId="10" fillId="0" borderId="27" xfId="2" applyFont="1" applyBorder="1" applyAlignment="1">
      <alignment horizontal="center" vertical="center" wrapText="1"/>
    </xf>
    <xf numFmtId="41" fontId="10" fillId="0" borderId="26" xfId="2" applyFont="1" applyBorder="1" applyAlignment="1">
      <alignment horizontal="center" vertical="center" wrapText="1"/>
    </xf>
    <xf numFmtId="41" fontId="10" fillId="0" borderId="25" xfId="2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8" fillId="3" borderId="27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/>
    </xf>
    <xf numFmtId="0" fontId="8" fillId="0" borderId="26" xfId="1" applyFont="1" applyBorder="1" applyAlignment="1">
      <alignment horizontal="center" vertical="center" wrapText="1"/>
    </xf>
    <xf numFmtId="41" fontId="8" fillId="3" borderId="27" xfId="2" applyFont="1" applyFill="1" applyBorder="1" applyAlignment="1">
      <alignment horizontal="center" vertical="center" wrapText="1"/>
    </xf>
    <xf numFmtId="41" fontId="8" fillId="3" borderId="25" xfId="2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41" fontId="8" fillId="0" borderId="27" xfId="0" applyNumberFormat="1" applyFont="1" applyBorder="1" applyAlignment="1">
      <alignment horizontal="center" vertical="center" wrapText="1"/>
    </xf>
    <xf numFmtId="41" fontId="8" fillId="0" borderId="26" xfId="0" applyNumberFormat="1" applyFont="1" applyBorder="1" applyAlignment="1">
      <alignment horizontal="center" vertical="center" wrapText="1"/>
    </xf>
    <xf numFmtId="41" fontId="8" fillId="0" borderId="25" xfId="0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9" fillId="2" borderId="36" xfId="1" applyFont="1" applyFill="1" applyBorder="1" applyAlignment="1">
      <alignment horizontal="left" vertical="center"/>
    </xf>
    <xf numFmtId="0" fontId="9" fillId="2" borderId="33" xfId="1" applyFont="1" applyFill="1" applyBorder="1" applyAlignment="1">
      <alignment horizontal="left" vertical="center"/>
    </xf>
    <xf numFmtId="0" fontId="10" fillId="0" borderId="43" xfId="1" applyNumberFormat="1" applyFont="1" applyBorder="1" applyAlignment="1">
      <alignment horizontal="center" vertical="center" wrapText="1"/>
    </xf>
    <xf numFmtId="0" fontId="10" fillId="0" borderId="44" xfId="1" applyNumberFormat="1" applyFont="1" applyBorder="1" applyAlignment="1">
      <alignment horizontal="center" vertical="center" wrapText="1"/>
    </xf>
    <xf numFmtId="0" fontId="10" fillId="0" borderId="45" xfId="1" applyNumberFormat="1" applyFont="1" applyBorder="1" applyAlignment="1">
      <alignment horizontal="center" vertical="center" wrapText="1"/>
    </xf>
    <xf numFmtId="0" fontId="10" fillId="0" borderId="29" xfId="1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10" fillId="0" borderId="42" xfId="1" applyNumberFormat="1" applyFont="1" applyBorder="1" applyAlignment="1">
      <alignment horizontal="center" vertical="center" wrapText="1"/>
    </xf>
    <xf numFmtId="0" fontId="10" fillId="0" borderId="31" xfId="1" applyNumberFormat="1" applyFont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left" vertical="center"/>
    </xf>
    <xf numFmtId="0" fontId="10" fillId="0" borderId="28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39" xfId="1" applyFont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40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0" borderId="27" xfId="1" quotePrefix="1" applyFont="1" applyBorder="1" applyAlignment="1">
      <alignment horizontal="center" vertical="center" wrapText="1"/>
    </xf>
    <xf numFmtId="0" fontId="8" fillId="0" borderId="26" xfId="1" quotePrefix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wrapText="1"/>
    </xf>
    <xf numFmtId="0" fontId="8" fillId="0" borderId="25" xfId="1" quotePrefix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25" xfId="1" applyFont="1" applyBorder="1" applyAlignment="1">
      <alignment horizontal="left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10" fillId="0" borderId="27" xfId="1" quotePrefix="1" applyFont="1" applyBorder="1" applyAlignment="1">
      <alignment horizontal="center" vertical="center" wrapText="1"/>
    </xf>
    <xf numFmtId="0" fontId="10" fillId="0" borderId="26" xfId="1" quotePrefix="1" applyFont="1" applyBorder="1" applyAlignment="1">
      <alignment horizontal="center" vertical="center" wrapText="1"/>
    </xf>
    <xf numFmtId="0" fontId="10" fillId="0" borderId="25" xfId="1" quotePrefix="1" applyFont="1" applyBorder="1" applyAlignment="1">
      <alignment horizontal="center" vertical="center" wrapText="1"/>
    </xf>
    <xf numFmtId="0" fontId="10" fillId="4" borderId="27" xfId="1" applyFont="1" applyFill="1" applyBorder="1" applyAlignment="1">
      <alignment horizontal="center" vertical="center" wrapText="1"/>
    </xf>
    <xf numFmtId="0" fontId="10" fillId="4" borderId="26" xfId="1" applyFont="1" applyFill="1" applyBorder="1" applyAlignment="1">
      <alignment horizontal="center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7" fillId="6" borderId="27" xfId="0" applyFont="1" applyFill="1" applyBorder="1" applyAlignment="1">
      <alignment horizontal="left" vertical="center" wrapText="1"/>
    </xf>
    <xf numFmtId="0" fontId="17" fillId="6" borderId="26" xfId="0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8" fillId="0" borderId="27" xfId="1" quotePrefix="1" applyFont="1" applyBorder="1" applyAlignment="1">
      <alignment horizontal="left" vertical="center" wrapText="1"/>
    </xf>
    <xf numFmtId="0" fontId="8" fillId="0" borderId="26" xfId="1" quotePrefix="1" applyFont="1" applyBorder="1" applyAlignment="1">
      <alignment horizontal="left" vertical="center" wrapText="1"/>
    </xf>
    <xf numFmtId="0" fontId="8" fillId="0" borderId="25" xfId="1" quotePrefix="1" applyFont="1" applyBorder="1" applyAlignment="1">
      <alignment horizontal="left" vertical="center" wrapText="1"/>
    </xf>
    <xf numFmtId="0" fontId="26" fillId="0" borderId="0" xfId="1" applyFont="1" applyAlignment="1">
      <alignment horizontal="center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</cellXfs>
  <cellStyles count="3">
    <cellStyle name="Comma [0]" xfId="2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24130</xdr:colOff>
      <xdr:row>4</xdr:row>
      <xdr:rowOff>201295</xdr:rowOff>
    </xdr:to>
    <xdr:sp macro="" textlink="">
      <xdr:nvSpPr>
        <xdr:cNvPr id="2" name="TextBox 1"/>
        <xdr:cNvSpPr txBox="1"/>
      </xdr:nvSpPr>
      <xdr:spPr>
        <a:xfrm>
          <a:off x="57150" y="0"/>
          <a:ext cx="2767330" cy="96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Lampiran 5.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N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omor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   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: 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050/      - Bapp/2018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Tanggal : 13 April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201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8</a:t>
          </a:r>
          <a:endParaRPr lang="id-ID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abSelected="1" topLeftCell="D19" zoomScale="90" zoomScaleNormal="90" workbookViewId="0">
      <selection activeCell="R90" sqref="R90"/>
    </sheetView>
  </sheetViews>
  <sheetFormatPr defaultRowHeight="15"/>
  <cols>
    <col min="1" max="2" width="4.28515625" style="33" customWidth="1"/>
    <col min="3" max="3" width="13.140625" style="33" customWidth="1"/>
    <col min="4" max="4" width="2.42578125" style="33" customWidth="1"/>
    <col min="5" max="5" width="2.140625" style="33" customWidth="1"/>
    <col min="6" max="6" width="12.28515625" style="33" customWidth="1"/>
    <col min="7" max="7" width="2.5703125" style="33" customWidth="1"/>
    <col min="8" max="8" width="18.42578125" style="33" customWidth="1"/>
    <col min="9" max="9" width="15.7109375" style="33" customWidth="1"/>
    <col min="10" max="10" width="15.28515625" style="33" customWidth="1"/>
    <col min="11" max="11" width="19.28515625" style="33" customWidth="1"/>
    <col min="12" max="12" width="9.28515625" style="33" customWidth="1"/>
    <col min="13" max="13" width="10.7109375" style="33" customWidth="1"/>
    <col min="14" max="14" width="13.140625" style="33" customWidth="1"/>
    <col min="15" max="15" width="10.7109375" style="33" customWidth="1"/>
    <col min="16" max="16" width="12.85546875" style="33" customWidth="1"/>
    <col min="17" max="18" width="9.140625" style="33"/>
    <col min="19" max="19" width="13.42578125" style="33" customWidth="1"/>
    <col min="20" max="20" width="13" style="33" customWidth="1"/>
    <col min="21" max="23" width="9.140625" style="33"/>
    <col min="24" max="24" width="11" style="33" bestFit="1" customWidth="1"/>
    <col min="25" max="28" width="9.140625" style="33"/>
    <col min="29" max="16384" width="9.140625" style="34"/>
  </cols>
  <sheetData>
    <row r="1" spans="1:28">
      <c r="A1" s="191" t="s">
        <v>185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3" spans="1:28" s="38" customFormat="1" ht="42.75" customHeight="1">
      <c r="A3" s="186" t="s">
        <v>18</v>
      </c>
      <c r="B3" s="202" t="s">
        <v>19</v>
      </c>
      <c r="C3" s="193"/>
      <c r="D3" s="66"/>
      <c r="E3" s="192" t="s">
        <v>20</v>
      </c>
      <c r="F3" s="193"/>
      <c r="G3" s="61"/>
      <c r="H3" s="35" t="s">
        <v>21</v>
      </c>
      <c r="I3" s="187" t="s">
        <v>22</v>
      </c>
      <c r="J3" s="36" t="s">
        <v>5</v>
      </c>
      <c r="K3" s="35" t="s">
        <v>23</v>
      </c>
      <c r="L3" s="218" t="s">
        <v>24</v>
      </c>
      <c r="M3" s="187" t="s">
        <v>168</v>
      </c>
      <c r="N3" s="186" t="s">
        <v>169</v>
      </c>
      <c r="O3" s="186"/>
      <c r="P3" s="186"/>
      <c r="Q3" s="186"/>
      <c r="R3" s="218" t="s">
        <v>78</v>
      </c>
      <c r="S3" s="213" t="s">
        <v>170</v>
      </c>
      <c r="T3" s="214"/>
      <c r="U3" s="187" t="s">
        <v>25</v>
      </c>
      <c r="V3" s="187"/>
      <c r="W3" s="37"/>
      <c r="X3" s="37"/>
      <c r="Y3" s="37"/>
      <c r="Z3" s="37"/>
      <c r="AA3" s="37"/>
      <c r="AB3" s="37"/>
    </row>
    <row r="4" spans="1:28" s="38" customFormat="1" ht="33.75" customHeight="1">
      <c r="A4" s="186"/>
      <c r="B4" s="39"/>
      <c r="C4" s="56" t="s">
        <v>26</v>
      </c>
      <c r="D4" s="63"/>
      <c r="E4" s="63"/>
      <c r="F4" s="57" t="s">
        <v>27</v>
      </c>
      <c r="G4" s="62"/>
      <c r="H4" s="35" t="s">
        <v>28</v>
      </c>
      <c r="I4" s="187"/>
      <c r="J4" s="36" t="s">
        <v>29</v>
      </c>
      <c r="K4" s="35" t="s">
        <v>30</v>
      </c>
      <c r="L4" s="219"/>
      <c r="M4" s="187"/>
      <c r="N4" s="36" t="s">
        <v>31</v>
      </c>
      <c r="O4" s="35" t="s">
        <v>32</v>
      </c>
      <c r="P4" s="35" t="s">
        <v>33</v>
      </c>
      <c r="Q4" s="35" t="s">
        <v>34</v>
      </c>
      <c r="R4" s="219"/>
      <c r="S4" s="77" t="s">
        <v>32</v>
      </c>
      <c r="T4" s="77" t="s">
        <v>33</v>
      </c>
      <c r="U4" s="187"/>
      <c r="V4" s="187"/>
      <c r="W4" s="37"/>
      <c r="X4" s="37"/>
      <c r="Y4" s="37"/>
      <c r="Z4" s="37"/>
      <c r="AA4" s="37"/>
      <c r="AB4" s="37"/>
    </row>
    <row r="5" spans="1:28" s="41" customFormat="1" ht="17.25" customHeight="1">
      <c r="A5" s="36">
        <v>1</v>
      </c>
      <c r="B5" s="36">
        <v>2</v>
      </c>
      <c r="C5" s="57">
        <v>3</v>
      </c>
      <c r="D5" s="67"/>
      <c r="E5" s="64">
        <v>4</v>
      </c>
      <c r="F5" s="57">
        <v>5</v>
      </c>
      <c r="G5" s="62"/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76">
        <v>16</v>
      </c>
      <c r="S5" s="76">
        <v>17</v>
      </c>
      <c r="T5" s="76">
        <v>18</v>
      </c>
      <c r="U5" s="186">
        <v>19</v>
      </c>
      <c r="V5" s="186"/>
      <c r="W5" s="40"/>
      <c r="X5" s="40"/>
      <c r="Y5" s="40"/>
      <c r="Z5" s="40"/>
      <c r="AA5" s="40"/>
      <c r="AB5" s="40"/>
    </row>
    <row r="6" spans="1:28" s="47" customFormat="1" ht="40.5" customHeight="1">
      <c r="A6" s="42">
        <v>1</v>
      </c>
      <c r="B6" s="203" t="s">
        <v>39</v>
      </c>
      <c r="C6" s="204"/>
      <c r="D6" s="68"/>
      <c r="E6" s="65"/>
      <c r="F6" s="69"/>
      <c r="G6" s="44"/>
      <c r="H6" s="44"/>
      <c r="I6" s="44"/>
      <c r="J6" s="44"/>
      <c r="K6" s="44"/>
      <c r="L6" s="44"/>
      <c r="M6" s="44"/>
      <c r="N6" s="44"/>
      <c r="O6" s="44"/>
      <c r="P6" s="153">
        <f>P10+P11+P37+P57+P59</f>
        <v>1898592165</v>
      </c>
      <c r="Q6" s="44"/>
      <c r="R6" s="44"/>
      <c r="S6" s="44"/>
      <c r="T6" s="153">
        <f>T10+T11+T37+T57+T59</f>
        <v>3802700000</v>
      </c>
      <c r="U6" s="212" t="s">
        <v>44</v>
      </c>
      <c r="V6" s="212"/>
      <c r="W6" s="46"/>
      <c r="X6" s="46"/>
      <c r="Y6" s="46"/>
      <c r="Z6" s="46"/>
      <c r="AA6" s="46"/>
      <c r="AB6" s="46"/>
    </row>
    <row r="7" spans="1:28" s="47" customFormat="1" ht="61.5" customHeight="1">
      <c r="A7" s="43"/>
      <c r="B7" s="145" t="s">
        <v>40</v>
      </c>
      <c r="C7" s="146" t="s">
        <v>162</v>
      </c>
      <c r="D7" s="205" t="s">
        <v>40</v>
      </c>
      <c r="E7" s="194" t="s">
        <v>164</v>
      </c>
      <c r="F7" s="195"/>
      <c r="G7" s="200" t="s">
        <v>40</v>
      </c>
      <c r="H7" s="198" t="s">
        <v>166</v>
      </c>
      <c r="I7" s="49"/>
      <c r="J7" s="49"/>
      <c r="K7" s="49"/>
      <c r="L7" s="177" t="s">
        <v>43</v>
      </c>
      <c r="M7" s="177">
        <v>85</v>
      </c>
      <c r="N7" s="180"/>
      <c r="O7" s="177">
        <v>90</v>
      </c>
      <c r="P7" s="184"/>
      <c r="Q7" s="49"/>
      <c r="R7" s="49"/>
      <c r="S7" s="171">
        <v>95</v>
      </c>
      <c r="T7" s="184"/>
      <c r="U7" s="177" t="s">
        <v>45</v>
      </c>
      <c r="V7" s="49"/>
      <c r="W7" s="46"/>
      <c r="X7" s="46"/>
      <c r="Y7" s="46"/>
      <c r="Z7" s="46"/>
      <c r="AA7" s="46"/>
      <c r="AB7" s="46"/>
    </row>
    <row r="8" spans="1:28" s="47" customFormat="1" ht="48" customHeight="1">
      <c r="A8" s="53"/>
      <c r="B8" s="145" t="s">
        <v>41</v>
      </c>
      <c r="C8" s="146" t="s">
        <v>163</v>
      </c>
      <c r="D8" s="206"/>
      <c r="E8" s="196"/>
      <c r="F8" s="197"/>
      <c r="G8" s="201"/>
      <c r="H8" s="199"/>
      <c r="I8" s="44"/>
      <c r="J8" s="49"/>
      <c r="K8" s="49"/>
      <c r="L8" s="179"/>
      <c r="M8" s="179"/>
      <c r="N8" s="182"/>
      <c r="O8" s="179"/>
      <c r="P8" s="185"/>
      <c r="Q8" s="49"/>
      <c r="R8" s="49"/>
      <c r="S8" s="173"/>
      <c r="T8" s="185"/>
      <c r="U8" s="178"/>
      <c r="V8" s="49"/>
      <c r="W8" s="46"/>
      <c r="X8" s="46"/>
      <c r="Y8" s="46"/>
      <c r="Z8" s="46"/>
      <c r="AA8" s="46"/>
      <c r="AB8" s="46"/>
    </row>
    <row r="9" spans="1:28" s="47" customFormat="1" ht="68.25" customHeight="1">
      <c r="A9" s="53"/>
      <c r="B9" s="53"/>
      <c r="C9" s="58"/>
      <c r="D9" s="54"/>
      <c r="E9" s="147">
        <v>1</v>
      </c>
      <c r="F9" s="148" t="s">
        <v>165</v>
      </c>
      <c r="G9" s="111"/>
      <c r="H9" s="112"/>
      <c r="I9" s="44"/>
      <c r="J9" s="49"/>
      <c r="K9" s="49"/>
      <c r="L9" s="113"/>
      <c r="M9" s="113"/>
      <c r="N9" s="49"/>
      <c r="O9" s="113"/>
      <c r="P9" s="114"/>
      <c r="Q9" s="49"/>
      <c r="R9" s="49"/>
      <c r="S9" s="115"/>
      <c r="T9" s="114"/>
      <c r="U9" s="178"/>
      <c r="V9" s="49"/>
      <c r="W9" s="46"/>
      <c r="X9" s="46"/>
      <c r="Y9" s="46"/>
      <c r="Z9" s="46"/>
      <c r="AA9" s="46"/>
      <c r="AB9" s="46"/>
    </row>
    <row r="10" spans="1:28" s="47" customFormat="1" ht="56.25" customHeight="1">
      <c r="A10" s="53"/>
      <c r="B10" s="53"/>
      <c r="C10" s="70"/>
      <c r="D10" s="70"/>
      <c r="E10" s="71"/>
      <c r="F10" s="55"/>
      <c r="G10" s="120" t="s">
        <v>42</v>
      </c>
      <c r="H10" s="149" t="s">
        <v>177</v>
      </c>
      <c r="I10" s="49"/>
      <c r="J10" s="49"/>
      <c r="K10" s="49"/>
      <c r="L10" s="144" t="s">
        <v>43</v>
      </c>
      <c r="M10" s="144">
        <v>85</v>
      </c>
      <c r="N10" s="49"/>
      <c r="O10" s="144">
        <v>90</v>
      </c>
      <c r="P10" s="125">
        <f>SUM(P12)</f>
        <v>610470000</v>
      </c>
      <c r="Q10" s="49"/>
      <c r="R10" s="49"/>
      <c r="S10" s="144">
        <v>95</v>
      </c>
      <c r="T10" s="125">
        <f>SUM(T12)</f>
        <v>1126631500</v>
      </c>
      <c r="U10" s="178"/>
      <c r="V10" s="49"/>
      <c r="W10" s="46"/>
      <c r="X10" s="46"/>
      <c r="Y10" s="46"/>
      <c r="Z10" s="46"/>
      <c r="AA10" s="46"/>
      <c r="AB10" s="46"/>
    </row>
    <row r="11" spans="1:28" s="47" customFormat="1" ht="56.25" customHeight="1">
      <c r="A11" s="48"/>
      <c r="B11" s="48"/>
      <c r="C11" s="59"/>
      <c r="D11" s="59"/>
      <c r="E11" s="72"/>
      <c r="F11" s="73"/>
      <c r="G11" s="150" t="s">
        <v>41</v>
      </c>
      <c r="H11" s="151" t="s">
        <v>167</v>
      </c>
      <c r="I11" s="49"/>
      <c r="J11" s="49"/>
      <c r="K11" s="49"/>
      <c r="L11" s="144" t="s">
        <v>43</v>
      </c>
      <c r="M11" s="144">
        <v>85</v>
      </c>
      <c r="N11" s="49"/>
      <c r="O11" s="144">
        <v>90</v>
      </c>
      <c r="P11" s="152">
        <f>P28</f>
        <v>536730000</v>
      </c>
      <c r="Q11" s="49"/>
      <c r="R11" s="49"/>
      <c r="S11" s="134">
        <v>95</v>
      </c>
      <c r="T11" s="152">
        <f>T28</f>
        <v>873568500</v>
      </c>
      <c r="U11" s="179"/>
      <c r="V11" s="49"/>
      <c r="W11" s="46"/>
      <c r="X11" s="46"/>
      <c r="Y11" s="46"/>
      <c r="Z11" s="46"/>
      <c r="AA11" s="46"/>
      <c r="AB11" s="46"/>
    </row>
    <row r="12" spans="1:28" s="38" customFormat="1" ht="26.25" customHeight="1">
      <c r="A12" s="116"/>
      <c r="B12" s="116"/>
      <c r="C12" s="117"/>
      <c r="D12" s="117"/>
      <c r="E12" s="118"/>
      <c r="F12" s="117"/>
      <c r="G12" s="119"/>
      <c r="H12" s="120"/>
      <c r="I12" s="220" t="s">
        <v>80</v>
      </c>
      <c r="J12" s="223" t="s">
        <v>75</v>
      </c>
      <c r="K12" s="122" t="s">
        <v>171</v>
      </c>
      <c r="L12" s="177" t="s">
        <v>43</v>
      </c>
      <c r="M12" s="177">
        <v>85</v>
      </c>
      <c r="N12" s="124"/>
      <c r="O12" s="177">
        <v>90</v>
      </c>
      <c r="P12" s="174">
        <f>SUM(P15:P26)</f>
        <v>610470000</v>
      </c>
      <c r="Q12" s="124"/>
      <c r="R12" s="126"/>
      <c r="S12" s="171">
        <v>95</v>
      </c>
      <c r="T12" s="174">
        <f>SUM(T15:T26)</f>
        <v>1126631500</v>
      </c>
      <c r="U12" s="177" t="s">
        <v>45</v>
      </c>
      <c r="V12" s="124"/>
      <c r="W12" s="37"/>
      <c r="X12" s="37"/>
      <c r="Y12" s="37"/>
      <c r="Z12" s="37"/>
      <c r="AA12" s="37"/>
      <c r="AB12" s="37"/>
    </row>
    <row r="13" spans="1:28" s="38" customFormat="1" ht="36.75" customHeight="1">
      <c r="A13" s="116"/>
      <c r="B13" s="116"/>
      <c r="C13" s="117"/>
      <c r="D13" s="117"/>
      <c r="E13" s="118"/>
      <c r="F13" s="117"/>
      <c r="G13" s="119"/>
      <c r="H13" s="120"/>
      <c r="I13" s="221"/>
      <c r="J13" s="224"/>
      <c r="K13" s="122" t="s">
        <v>172</v>
      </c>
      <c r="L13" s="178"/>
      <c r="M13" s="178"/>
      <c r="N13" s="124"/>
      <c r="O13" s="178"/>
      <c r="P13" s="175"/>
      <c r="Q13" s="124"/>
      <c r="R13" s="124"/>
      <c r="S13" s="172"/>
      <c r="T13" s="175"/>
      <c r="U13" s="178"/>
      <c r="V13" s="124"/>
      <c r="W13" s="37"/>
      <c r="X13" s="37"/>
      <c r="Y13" s="37"/>
      <c r="Z13" s="37"/>
      <c r="AA13" s="37"/>
      <c r="AB13" s="37"/>
    </row>
    <row r="14" spans="1:28" s="38" customFormat="1" ht="26.25" customHeight="1">
      <c r="A14" s="116"/>
      <c r="B14" s="116"/>
      <c r="C14" s="117"/>
      <c r="D14" s="117"/>
      <c r="E14" s="118"/>
      <c r="F14" s="117"/>
      <c r="G14" s="119"/>
      <c r="H14" s="120"/>
      <c r="I14" s="222"/>
      <c r="J14" s="225"/>
      <c r="K14" s="122" t="s">
        <v>173</v>
      </c>
      <c r="L14" s="179"/>
      <c r="M14" s="179"/>
      <c r="N14" s="124"/>
      <c r="O14" s="179"/>
      <c r="P14" s="176"/>
      <c r="Q14" s="124"/>
      <c r="R14" s="124"/>
      <c r="S14" s="173"/>
      <c r="T14" s="176"/>
      <c r="U14" s="179"/>
      <c r="V14" s="124"/>
      <c r="W14" s="37"/>
      <c r="X14" s="37"/>
      <c r="Y14" s="37"/>
      <c r="Z14" s="37"/>
      <c r="AA14" s="37"/>
      <c r="AB14" s="37"/>
    </row>
    <row r="15" spans="1:28" s="47" customFormat="1" ht="60" customHeight="1">
      <c r="A15" s="53"/>
      <c r="B15" s="53"/>
      <c r="C15" s="53"/>
      <c r="D15" s="53"/>
      <c r="E15" s="53"/>
      <c r="F15" s="53"/>
      <c r="G15" s="53"/>
      <c r="H15" s="53"/>
      <c r="I15" s="74" t="s">
        <v>81</v>
      </c>
      <c r="J15" s="45" t="s">
        <v>95</v>
      </c>
      <c r="K15" s="45" t="s">
        <v>96</v>
      </c>
      <c r="L15" s="163" t="s">
        <v>46</v>
      </c>
      <c r="M15" s="163">
        <v>200</v>
      </c>
      <c r="N15" s="164" t="s">
        <v>47</v>
      </c>
      <c r="O15" s="165">
        <v>160</v>
      </c>
      <c r="P15" s="166">
        <v>72740000</v>
      </c>
      <c r="Q15" s="164" t="s">
        <v>48</v>
      </c>
      <c r="R15" s="164"/>
      <c r="S15" s="165">
        <v>200</v>
      </c>
      <c r="T15" s="166">
        <v>140000000</v>
      </c>
      <c r="U15" s="44"/>
      <c r="V15" s="75" t="s">
        <v>51</v>
      </c>
      <c r="W15" s="46"/>
      <c r="X15" s="46"/>
      <c r="Y15" s="46"/>
      <c r="Z15" s="46"/>
      <c r="AA15" s="46"/>
      <c r="AB15" s="46"/>
    </row>
    <row r="16" spans="1:28" s="47" customFormat="1" ht="36" customHeight="1">
      <c r="A16" s="53"/>
      <c r="B16" s="53"/>
      <c r="C16" s="53"/>
      <c r="D16" s="53"/>
      <c r="E16" s="53"/>
      <c r="F16" s="53"/>
      <c r="G16" s="53"/>
      <c r="H16" s="53"/>
      <c r="I16" s="210" t="s">
        <v>82</v>
      </c>
      <c r="J16" s="216" t="s">
        <v>49</v>
      </c>
      <c r="K16" s="45" t="s">
        <v>178</v>
      </c>
      <c r="L16" s="75" t="s">
        <v>97</v>
      </c>
      <c r="M16" s="75">
        <v>6</v>
      </c>
      <c r="N16" s="45" t="s">
        <v>47</v>
      </c>
      <c r="O16" s="154">
        <v>6</v>
      </c>
      <c r="P16" s="155">
        <v>18600000</v>
      </c>
      <c r="Q16" s="45" t="s">
        <v>48</v>
      </c>
      <c r="R16" s="45"/>
      <c r="S16" s="154">
        <v>6</v>
      </c>
      <c r="T16" s="155">
        <v>21780000</v>
      </c>
      <c r="U16" s="44"/>
      <c r="V16" s="167" t="s">
        <v>51</v>
      </c>
      <c r="W16" s="46"/>
      <c r="X16" s="46"/>
      <c r="Y16" s="46"/>
      <c r="Z16" s="46"/>
      <c r="AA16" s="46"/>
      <c r="AB16" s="46"/>
    </row>
    <row r="17" spans="1:28" s="47" customFormat="1" ht="30.75" customHeight="1">
      <c r="A17" s="53"/>
      <c r="B17" s="53"/>
      <c r="C17" s="53"/>
      <c r="D17" s="53"/>
      <c r="E17" s="53"/>
      <c r="F17" s="53"/>
      <c r="G17" s="53"/>
      <c r="H17" s="53"/>
      <c r="I17" s="215"/>
      <c r="J17" s="217"/>
      <c r="K17" s="45" t="s">
        <v>179</v>
      </c>
      <c r="L17" s="75" t="s">
        <v>97</v>
      </c>
      <c r="M17" s="75">
        <v>6</v>
      </c>
      <c r="N17" s="45" t="s">
        <v>47</v>
      </c>
      <c r="O17" s="154">
        <v>6</v>
      </c>
      <c r="P17" s="155">
        <v>18600000</v>
      </c>
      <c r="Q17" s="45" t="s">
        <v>48</v>
      </c>
      <c r="R17" s="45"/>
      <c r="S17" s="154">
        <v>6</v>
      </c>
      <c r="T17" s="155">
        <v>21780000</v>
      </c>
      <c r="U17" s="44"/>
      <c r="V17" s="168"/>
      <c r="W17" s="46"/>
      <c r="X17" s="46"/>
      <c r="Y17" s="46"/>
      <c r="Z17" s="46"/>
      <c r="AA17" s="46"/>
      <c r="AB17" s="46"/>
    </row>
    <row r="18" spans="1:28" s="47" customFormat="1" ht="48.75" customHeight="1">
      <c r="A18" s="53"/>
      <c r="B18" s="53"/>
      <c r="C18" s="53"/>
      <c r="D18" s="53"/>
      <c r="E18" s="53"/>
      <c r="F18" s="53"/>
      <c r="G18" s="53"/>
      <c r="H18" s="53"/>
      <c r="I18" s="74" t="s">
        <v>83</v>
      </c>
      <c r="J18" s="78" t="s">
        <v>52</v>
      </c>
      <c r="K18" s="80" t="s">
        <v>98</v>
      </c>
      <c r="L18" s="75" t="s">
        <v>50</v>
      </c>
      <c r="M18" s="75">
        <v>50</v>
      </c>
      <c r="N18" s="45" t="s">
        <v>53</v>
      </c>
      <c r="O18" s="154">
        <v>80</v>
      </c>
      <c r="P18" s="155">
        <v>36220000</v>
      </c>
      <c r="Q18" s="45" t="s">
        <v>48</v>
      </c>
      <c r="R18" s="45"/>
      <c r="S18" s="154">
        <v>100</v>
      </c>
      <c r="T18" s="155">
        <v>132500000</v>
      </c>
      <c r="U18" s="44"/>
      <c r="V18" s="75" t="s">
        <v>51</v>
      </c>
      <c r="W18" s="46"/>
      <c r="X18" s="46"/>
      <c r="Y18" s="46"/>
      <c r="Z18" s="46"/>
      <c r="AA18" s="46"/>
      <c r="AB18" s="46"/>
    </row>
    <row r="19" spans="1:28" s="47" customFormat="1" ht="45" customHeight="1">
      <c r="A19" s="53"/>
      <c r="B19" s="53"/>
      <c r="C19" s="53"/>
      <c r="D19" s="53"/>
      <c r="E19" s="53"/>
      <c r="F19" s="53"/>
      <c r="G19" s="53"/>
      <c r="H19" s="53"/>
      <c r="I19" s="210" t="s">
        <v>84</v>
      </c>
      <c r="J19" s="232" t="s">
        <v>54</v>
      </c>
      <c r="K19" s="79" t="s">
        <v>159</v>
      </c>
      <c r="L19" s="75" t="s">
        <v>50</v>
      </c>
      <c r="M19" s="75">
        <v>100</v>
      </c>
      <c r="N19" s="45" t="s">
        <v>55</v>
      </c>
      <c r="O19" s="154">
        <v>100</v>
      </c>
      <c r="P19" s="155">
        <v>58900000</v>
      </c>
      <c r="Q19" s="45" t="s">
        <v>48</v>
      </c>
      <c r="R19" s="45"/>
      <c r="S19" s="154">
        <v>100</v>
      </c>
      <c r="T19" s="155">
        <v>60500000</v>
      </c>
      <c r="U19" s="44"/>
      <c r="V19" s="167" t="s">
        <v>51</v>
      </c>
      <c r="W19" s="46"/>
      <c r="X19" s="46"/>
      <c r="Y19" s="46"/>
      <c r="Z19" s="46"/>
      <c r="AA19" s="46"/>
      <c r="AB19" s="46"/>
    </row>
    <row r="20" spans="1:28" s="47" customFormat="1" ht="38.25" customHeight="1">
      <c r="A20" s="53"/>
      <c r="B20" s="53"/>
      <c r="C20" s="53"/>
      <c r="D20" s="53"/>
      <c r="E20" s="53"/>
      <c r="F20" s="53"/>
      <c r="G20" s="53"/>
      <c r="H20" s="53"/>
      <c r="I20" s="215"/>
      <c r="J20" s="233"/>
      <c r="K20" s="79" t="s">
        <v>99</v>
      </c>
      <c r="L20" s="75" t="s">
        <v>97</v>
      </c>
      <c r="M20" s="75">
        <v>3</v>
      </c>
      <c r="N20" s="45" t="s">
        <v>55</v>
      </c>
      <c r="O20" s="154">
        <v>3</v>
      </c>
      <c r="P20" s="155">
        <v>100000000</v>
      </c>
      <c r="Q20" s="45" t="s">
        <v>48</v>
      </c>
      <c r="R20" s="45"/>
      <c r="S20" s="154">
        <v>3</v>
      </c>
      <c r="T20" s="155">
        <v>121000000</v>
      </c>
      <c r="U20" s="44"/>
      <c r="V20" s="168"/>
      <c r="W20" s="46"/>
      <c r="X20" s="46"/>
      <c r="Y20" s="46"/>
      <c r="Z20" s="46"/>
      <c r="AA20" s="46"/>
      <c r="AB20" s="46"/>
    </row>
    <row r="21" spans="1:28" s="47" customFormat="1" ht="48.75" customHeight="1">
      <c r="A21" s="53"/>
      <c r="B21" s="53"/>
      <c r="C21" s="53"/>
      <c r="D21" s="53"/>
      <c r="E21" s="53"/>
      <c r="F21" s="53"/>
      <c r="G21" s="53"/>
      <c r="H21" s="53"/>
      <c r="I21" s="141" t="s">
        <v>85</v>
      </c>
      <c r="J21" s="142" t="s">
        <v>86</v>
      </c>
      <c r="K21" s="79" t="s">
        <v>100</v>
      </c>
      <c r="L21" s="75" t="s">
        <v>50</v>
      </c>
      <c r="M21" s="75">
        <v>300</v>
      </c>
      <c r="N21" s="45" t="s">
        <v>55</v>
      </c>
      <c r="O21" s="154">
        <v>240</v>
      </c>
      <c r="P21" s="155">
        <v>73640000</v>
      </c>
      <c r="Q21" s="45" t="s">
        <v>48</v>
      </c>
      <c r="R21" s="45"/>
      <c r="S21" s="154">
        <v>300</v>
      </c>
      <c r="T21" s="155">
        <v>70180000</v>
      </c>
      <c r="U21" s="44"/>
      <c r="V21" s="75" t="s">
        <v>51</v>
      </c>
      <c r="W21" s="46"/>
      <c r="X21" s="46"/>
      <c r="Y21" s="46"/>
      <c r="Z21" s="46"/>
      <c r="AA21" s="46"/>
      <c r="AB21" s="46"/>
    </row>
    <row r="22" spans="1:28" s="47" customFormat="1" ht="36.75" customHeight="1">
      <c r="A22" s="53"/>
      <c r="B22" s="53"/>
      <c r="C22" s="53"/>
      <c r="D22" s="53"/>
      <c r="E22" s="53"/>
      <c r="F22" s="53"/>
      <c r="G22" s="53"/>
      <c r="H22" s="53"/>
      <c r="I22" s="210" t="s">
        <v>87</v>
      </c>
      <c r="J22" s="234" t="s">
        <v>56</v>
      </c>
      <c r="K22" s="78" t="s">
        <v>102</v>
      </c>
      <c r="L22" s="75" t="s">
        <v>103</v>
      </c>
      <c r="M22" s="75">
        <v>12</v>
      </c>
      <c r="N22" s="45" t="s">
        <v>55</v>
      </c>
      <c r="O22" s="154">
        <v>12</v>
      </c>
      <c r="P22" s="188">
        <v>154800000</v>
      </c>
      <c r="Q22" s="45" t="s">
        <v>48</v>
      </c>
      <c r="R22" s="45"/>
      <c r="S22" s="154">
        <v>12</v>
      </c>
      <c r="T22" s="155">
        <v>200000000</v>
      </c>
      <c r="U22" s="44"/>
      <c r="V22" s="167" t="s">
        <v>51</v>
      </c>
      <c r="W22" s="46"/>
      <c r="X22" s="46"/>
      <c r="Y22" s="46"/>
      <c r="Z22" s="46"/>
      <c r="AA22" s="46"/>
      <c r="AB22" s="46"/>
    </row>
    <row r="23" spans="1:28" s="47" customFormat="1" ht="40.5" customHeight="1">
      <c r="A23" s="53"/>
      <c r="B23" s="53"/>
      <c r="C23" s="53"/>
      <c r="D23" s="70"/>
      <c r="E23" s="53"/>
      <c r="F23" s="53"/>
      <c r="G23" s="53"/>
      <c r="H23" s="53"/>
      <c r="I23" s="211"/>
      <c r="J23" s="235"/>
      <c r="K23" s="78" t="s">
        <v>104</v>
      </c>
      <c r="L23" s="75" t="s">
        <v>103</v>
      </c>
      <c r="M23" s="75">
        <v>1</v>
      </c>
      <c r="N23" s="45" t="s">
        <v>55</v>
      </c>
      <c r="O23" s="154"/>
      <c r="P23" s="189"/>
      <c r="Q23" s="45" t="s">
        <v>48</v>
      </c>
      <c r="R23" s="50"/>
      <c r="S23" s="154">
        <v>1</v>
      </c>
      <c r="T23" s="155">
        <v>18331500</v>
      </c>
      <c r="U23" s="82"/>
      <c r="V23" s="183"/>
      <c r="W23" s="46"/>
      <c r="X23" s="46"/>
      <c r="Y23" s="46"/>
      <c r="Z23" s="46"/>
      <c r="AA23" s="46"/>
      <c r="AB23" s="46"/>
    </row>
    <row r="24" spans="1:28" s="47" customFormat="1" ht="51" customHeight="1">
      <c r="A24" s="53"/>
      <c r="B24" s="53"/>
      <c r="C24" s="53"/>
      <c r="D24" s="70"/>
      <c r="E24" s="53"/>
      <c r="F24" s="53"/>
      <c r="G24" s="53"/>
      <c r="H24" s="53"/>
      <c r="I24" s="215"/>
      <c r="J24" s="236"/>
      <c r="K24" s="78" t="s">
        <v>105</v>
      </c>
      <c r="L24" s="75" t="s">
        <v>103</v>
      </c>
      <c r="M24" s="75">
        <v>1</v>
      </c>
      <c r="N24" s="45" t="s">
        <v>55</v>
      </c>
      <c r="O24" s="154">
        <v>1</v>
      </c>
      <c r="P24" s="190"/>
      <c r="Q24" s="45" t="s">
        <v>48</v>
      </c>
      <c r="R24" s="50"/>
      <c r="S24" s="154">
        <v>2</v>
      </c>
      <c r="T24" s="155">
        <v>132000000</v>
      </c>
      <c r="U24" s="82"/>
      <c r="V24" s="168"/>
      <c r="W24" s="46"/>
      <c r="X24" s="46"/>
      <c r="Y24" s="46"/>
      <c r="Z24" s="46"/>
      <c r="AA24" s="46"/>
      <c r="AB24" s="46"/>
    </row>
    <row r="25" spans="1:28" s="47" customFormat="1" ht="60.75" customHeight="1">
      <c r="A25" s="53"/>
      <c r="B25" s="53"/>
      <c r="C25" s="53"/>
      <c r="D25" s="70"/>
      <c r="E25" s="53"/>
      <c r="F25" s="53"/>
      <c r="G25" s="53"/>
      <c r="H25" s="53"/>
      <c r="I25" s="210" t="s">
        <v>88</v>
      </c>
      <c r="J25" s="237" t="s">
        <v>57</v>
      </c>
      <c r="K25" s="81" t="s">
        <v>106</v>
      </c>
      <c r="L25" s="75" t="s">
        <v>97</v>
      </c>
      <c r="M25" s="75">
        <v>1</v>
      </c>
      <c r="N25" s="45" t="s">
        <v>55</v>
      </c>
      <c r="O25" s="154">
        <v>160</v>
      </c>
      <c r="P25" s="188">
        <v>76970000</v>
      </c>
      <c r="Q25" s="45" t="s">
        <v>48</v>
      </c>
      <c r="R25" s="50"/>
      <c r="S25" s="154">
        <v>3</v>
      </c>
      <c r="T25" s="155">
        <v>165000000</v>
      </c>
      <c r="U25" s="82"/>
      <c r="V25" s="167" t="s">
        <v>51</v>
      </c>
      <c r="W25" s="46"/>
      <c r="X25" s="46"/>
      <c r="Y25" s="46"/>
      <c r="Z25" s="46"/>
      <c r="AA25" s="46"/>
      <c r="AB25" s="46"/>
    </row>
    <row r="26" spans="1:28" s="47" customFormat="1" ht="69" customHeight="1">
      <c r="A26" s="53"/>
      <c r="B26" s="53"/>
      <c r="C26" s="53"/>
      <c r="D26" s="70"/>
      <c r="E26" s="53"/>
      <c r="F26" s="70"/>
      <c r="G26" s="53"/>
      <c r="H26" s="53"/>
      <c r="I26" s="215"/>
      <c r="J26" s="238"/>
      <c r="K26" s="81" t="s">
        <v>180</v>
      </c>
      <c r="L26" s="133" t="s">
        <v>97</v>
      </c>
      <c r="M26" s="75">
        <v>12</v>
      </c>
      <c r="N26" s="45" t="s">
        <v>55</v>
      </c>
      <c r="O26" s="154"/>
      <c r="P26" s="190"/>
      <c r="Q26" s="45" t="s">
        <v>48</v>
      </c>
      <c r="R26" s="50"/>
      <c r="S26" s="154">
        <v>12</v>
      </c>
      <c r="T26" s="155">
        <v>43560000</v>
      </c>
      <c r="U26" s="82"/>
      <c r="V26" s="168"/>
      <c r="W26" s="46"/>
      <c r="X26" s="46"/>
      <c r="Y26" s="46"/>
      <c r="Z26" s="46"/>
      <c r="AA26" s="46"/>
      <c r="AB26" s="46"/>
    </row>
    <row r="27" spans="1:28" s="47" customFormat="1" ht="17.25" customHeight="1">
      <c r="A27" s="53"/>
      <c r="B27" s="53"/>
      <c r="C27" s="53"/>
      <c r="D27" s="70"/>
      <c r="E27" s="53"/>
      <c r="F27" s="70"/>
      <c r="G27" s="53"/>
      <c r="H27" s="53"/>
      <c r="I27" s="49"/>
      <c r="J27" s="207"/>
      <c r="K27" s="208"/>
      <c r="L27" s="209"/>
      <c r="M27" s="49"/>
      <c r="N27" s="49"/>
      <c r="O27" s="49"/>
      <c r="P27" s="49"/>
      <c r="Q27" s="49"/>
      <c r="R27" s="49"/>
      <c r="S27" s="49"/>
      <c r="T27" s="49"/>
      <c r="U27" s="49"/>
      <c r="V27" s="85"/>
      <c r="W27" s="46"/>
      <c r="X27" s="46"/>
      <c r="Y27" s="46"/>
      <c r="Z27" s="46"/>
      <c r="AA27" s="46"/>
      <c r="AB27" s="46"/>
    </row>
    <row r="28" spans="1:28" s="38" customFormat="1" ht="45.75" customHeight="1" thickBot="1">
      <c r="A28" s="119"/>
      <c r="B28" s="119"/>
      <c r="C28" s="119"/>
      <c r="D28" s="128"/>
      <c r="E28" s="119"/>
      <c r="F28" s="128"/>
      <c r="G28" s="119"/>
      <c r="H28" s="119"/>
      <c r="I28" s="121" t="s">
        <v>89</v>
      </c>
      <c r="J28" s="129" t="s">
        <v>76</v>
      </c>
      <c r="K28" s="137" t="s">
        <v>111</v>
      </c>
      <c r="L28" s="130" t="s">
        <v>43</v>
      </c>
      <c r="M28" s="123">
        <v>85</v>
      </c>
      <c r="N28" s="126"/>
      <c r="O28" s="134">
        <v>85</v>
      </c>
      <c r="P28" s="125">
        <f>SUM(P29:P35)</f>
        <v>536730000</v>
      </c>
      <c r="Q28" s="124"/>
      <c r="R28" s="124"/>
      <c r="S28" s="158">
        <v>95</v>
      </c>
      <c r="T28" s="125">
        <f>SUM(T29:T35)</f>
        <v>873568500</v>
      </c>
      <c r="U28" s="131" t="s">
        <v>79</v>
      </c>
      <c r="V28" s="132"/>
      <c r="W28" s="37"/>
      <c r="X28" s="37"/>
      <c r="Y28" s="37"/>
      <c r="Z28" s="37"/>
      <c r="AA28" s="37"/>
      <c r="AB28" s="37"/>
    </row>
    <row r="29" spans="1:28" s="47" customFormat="1" ht="63.75" customHeight="1">
      <c r="A29" s="53"/>
      <c r="B29" s="53"/>
      <c r="C29" s="53"/>
      <c r="D29" s="70"/>
      <c r="E29" s="53"/>
      <c r="F29" s="70"/>
      <c r="G29" s="53"/>
      <c r="H29" s="83"/>
      <c r="I29" s="74" t="s">
        <v>90</v>
      </c>
      <c r="J29" s="87" t="s">
        <v>58</v>
      </c>
      <c r="K29" s="107" t="s">
        <v>107</v>
      </c>
      <c r="L29" s="86" t="s">
        <v>50</v>
      </c>
      <c r="M29" s="86">
        <v>720</v>
      </c>
      <c r="N29" s="83" t="s">
        <v>47</v>
      </c>
      <c r="O29" s="154">
        <v>600</v>
      </c>
      <c r="P29" s="155">
        <v>259500000</v>
      </c>
      <c r="Q29" s="109" t="s">
        <v>48</v>
      </c>
      <c r="R29" s="50"/>
      <c r="S29" s="154">
        <v>600</v>
      </c>
      <c r="T29" s="155">
        <v>423000000</v>
      </c>
      <c r="U29" s="180"/>
      <c r="V29" s="133" t="s">
        <v>174</v>
      </c>
      <c r="W29" s="46"/>
      <c r="X29" s="46"/>
      <c r="Y29" s="46"/>
      <c r="Z29" s="46"/>
      <c r="AA29" s="46"/>
      <c r="AB29" s="46"/>
    </row>
    <row r="30" spans="1:28" s="47" customFormat="1" ht="45" customHeight="1">
      <c r="A30" s="53"/>
      <c r="B30" s="53"/>
      <c r="C30" s="53"/>
      <c r="D30" s="70"/>
      <c r="E30" s="53"/>
      <c r="F30" s="70"/>
      <c r="G30" s="53"/>
      <c r="H30" s="83"/>
      <c r="I30" s="210" t="s">
        <v>91</v>
      </c>
      <c r="J30" s="226" t="s">
        <v>59</v>
      </c>
      <c r="K30" s="89" t="s">
        <v>108</v>
      </c>
      <c r="L30" s="86" t="s">
        <v>50</v>
      </c>
      <c r="M30" s="86">
        <v>100</v>
      </c>
      <c r="N30" s="83" t="s">
        <v>70</v>
      </c>
      <c r="O30" s="154">
        <v>90</v>
      </c>
      <c r="P30" s="188">
        <v>175280000</v>
      </c>
      <c r="Q30" s="109" t="s">
        <v>48</v>
      </c>
      <c r="R30" s="50"/>
      <c r="S30" s="154">
        <v>100</v>
      </c>
      <c r="T30" s="155">
        <v>265650000</v>
      </c>
      <c r="U30" s="181"/>
      <c r="V30" s="169" t="s">
        <v>174</v>
      </c>
      <c r="W30" s="46"/>
      <c r="X30" s="46"/>
      <c r="Y30" s="46"/>
      <c r="Z30" s="46"/>
      <c r="AA30" s="46"/>
      <c r="AB30" s="46"/>
    </row>
    <row r="31" spans="1:28" s="47" customFormat="1" ht="51" customHeight="1">
      <c r="A31" s="53"/>
      <c r="B31" s="53"/>
      <c r="C31" s="53"/>
      <c r="D31" s="70"/>
      <c r="E31" s="53"/>
      <c r="F31" s="70"/>
      <c r="G31" s="53"/>
      <c r="H31" s="83"/>
      <c r="I31" s="215"/>
      <c r="J31" s="227"/>
      <c r="K31" s="89" t="s">
        <v>109</v>
      </c>
      <c r="L31" s="86" t="s">
        <v>46</v>
      </c>
      <c r="M31" s="86">
        <v>100</v>
      </c>
      <c r="N31" s="83" t="s">
        <v>47</v>
      </c>
      <c r="O31" s="156">
        <v>90</v>
      </c>
      <c r="P31" s="190"/>
      <c r="Q31" s="109" t="s">
        <v>48</v>
      </c>
      <c r="R31" s="50"/>
      <c r="S31" s="156">
        <v>100</v>
      </c>
      <c r="T31" s="155">
        <v>66000000</v>
      </c>
      <c r="U31" s="181"/>
      <c r="V31" s="170"/>
      <c r="W31" s="46"/>
      <c r="X31" s="46"/>
      <c r="Y31" s="46"/>
      <c r="Z31" s="46"/>
      <c r="AA31" s="46"/>
      <c r="AB31" s="46"/>
    </row>
    <row r="32" spans="1:28" s="47" customFormat="1" ht="75.75" customHeight="1">
      <c r="A32" s="53"/>
      <c r="B32" s="53"/>
      <c r="C32" s="53"/>
      <c r="D32" s="70"/>
      <c r="E32" s="53"/>
      <c r="F32" s="70"/>
      <c r="G32" s="53"/>
      <c r="H32" s="83"/>
      <c r="I32" s="74" t="s">
        <v>92</v>
      </c>
      <c r="J32" s="80" t="s">
        <v>60</v>
      </c>
      <c r="K32" s="80" t="s">
        <v>181</v>
      </c>
      <c r="L32" s="86" t="s">
        <v>101</v>
      </c>
      <c r="M32" s="86">
        <v>2</v>
      </c>
      <c r="N32" s="83" t="s">
        <v>47</v>
      </c>
      <c r="O32" s="156">
        <v>8</v>
      </c>
      <c r="P32" s="157">
        <v>38400000</v>
      </c>
      <c r="Q32" s="109" t="s">
        <v>48</v>
      </c>
      <c r="R32" s="50"/>
      <c r="S32" s="156">
        <v>3</v>
      </c>
      <c r="T32" s="157">
        <v>23918500</v>
      </c>
      <c r="U32" s="181"/>
      <c r="V32" s="133" t="s">
        <v>174</v>
      </c>
      <c r="W32" s="46"/>
      <c r="X32" s="46"/>
      <c r="Y32" s="46"/>
      <c r="Z32" s="46"/>
      <c r="AA32" s="46"/>
      <c r="AB32" s="46"/>
    </row>
    <row r="33" spans="1:28" s="47" customFormat="1" ht="40.5" customHeight="1">
      <c r="A33" s="53"/>
      <c r="B33" s="53"/>
      <c r="C33" s="53"/>
      <c r="D33" s="70"/>
      <c r="E33" s="53"/>
      <c r="F33" s="70"/>
      <c r="G33" s="53"/>
      <c r="H33" s="83"/>
      <c r="I33" s="210" t="s">
        <v>93</v>
      </c>
      <c r="J33" s="249" t="s">
        <v>61</v>
      </c>
      <c r="K33" s="80" t="s">
        <v>182</v>
      </c>
      <c r="L33" s="251" t="s">
        <v>101</v>
      </c>
      <c r="M33" s="251">
        <v>4</v>
      </c>
      <c r="N33" s="251" t="s">
        <v>47</v>
      </c>
      <c r="O33" s="253">
        <v>4</v>
      </c>
      <c r="P33" s="188">
        <v>45350000</v>
      </c>
      <c r="Q33" s="257" t="s">
        <v>48</v>
      </c>
      <c r="R33" s="167"/>
      <c r="S33" s="253">
        <v>4</v>
      </c>
      <c r="T33" s="188">
        <v>55000000</v>
      </c>
      <c r="U33" s="181"/>
      <c r="V33" s="167" t="s">
        <v>174</v>
      </c>
      <c r="W33" s="46"/>
      <c r="X33" s="46"/>
      <c r="Y33" s="46"/>
      <c r="Z33" s="46"/>
      <c r="AA33" s="46"/>
      <c r="AB33" s="46"/>
    </row>
    <row r="34" spans="1:28" s="47" customFormat="1" ht="50.25" customHeight="1">
      <c r="A34" s="53"/>
      <c r="B34" s="53"/>
      <c r="C34" s="53"/>
      <c r="D34" s="70"/>
      <c r="E34" s="53"/>
      <c r="F34" s="70"/>
      <c r="G34" s="53"/>
      <c r="H34" s="83"/>
      <c r="I34" s="211"/>
      <c r="J34" s="250"/>
      <c r="K34" s="79" t="s">
        <v>183</v>
      </c>
      <c r="L34" s="252"/>
      <c r="M34" s="252"/>
      <c r="N34" s="252"/>
      <c r="O34" s="254"/>
      <c r="P34" s="190"/>
      <c r="Q34" s="257"/>
      <c r="R34" s="168"/>
      <c r="S34" s="254"/>
      <c r="T34" s="190"/>
      <c r="U34" s="181"/>
      <c r="V34" s="183"/>
      <c r="W34" s="46"/>
      <c r="X34" s="46"/>
      <c r="Y34" s="46"/>
      <c r="Z34" s="46"/>
      <c r="AA34" s="46"/>
      <c r="AB34" s="46"/>
    </row>
    <row r="35" spans="1:28" s="47" customFormat="1" ht="42" customHeight="1">
      <c r="A35" s="53"/>
      <c r="B35" s="53"/>
      <c r="C35" s="53"/>
      <c r="D35" s="70"/>
      <c r="E35" s="53"/>
      <c r="F35" s="70"/>
      <c r="G35" s="53"/>
      <c r="H35" s="83"/>
      <c r="I35" s="74" t="s">
        <v>94</v>
      </c>
      <c r="J35" s="88" t="s">
        <v>62</v>
      </c>
      <c r="K35" s="80" t="s">
        <v>184</v>
      </c>
      <c r="L35" s="86" t="s">
        <v>101</v>
      </c>
      <c r="M35" s="86">
        <v>1</v>
      </c>
      <c r="N35" s="83" t="s">
        <v>47</v>
      </c>
      <c r="O35" s="156">
        <v>1</v>
      </c>
      <c r="P35" s="157">
        <v>18200000</v>
      </c>
      <c r="Q35" s="109" t="s">
        <v>48</v>
      </c>
      <c r="R35" s="50"/>
      <c r="S35" s="156">
        <v>1</v>
      </c>
      <c r="T35" s="157">
        <v>40000000</v>
      </c>
      <c r="U35" s="181"/>
      <c r="V35" s="133" t="s">
        <v>174</v>
      </c>
      <c r="W35" s="46"/>
      <c r="X35" s="46"/>
      <c r="Y35" s="46"/>
      <c r="Z35" s="46"/>
      <c r="AA35" s="46"/>
      <c r="AB35" s="46"/>
    </row>
    <row r="36" spans="1:28" s="47" customFormat="1" ht="22.5" customHeight="1">
      <c r="A36" s="48"/>
      <c r="B36" s="48"/>
      <c r="C36" s="59"/>
      <c r="D36" s="59"/>
      <c r="E36" s="48"/>
      <c r="F36" s="59"/>
      <c r="G36" s="48"/>
      <c r="H36" s="48"/>
      <c r="I36" s="49"/>
      <c r="J36" s="207"/>
      <c r="K36" s="231"/>
      <c r="L36" s="209"/>
      <c r="M36" s="49"/>
      <c r="N36" s="49"/>
      <c r="O36" s="49"/>
      <c r="P36" s="49"/>
      <c r="Q36" s="108"/>
      <c r="R36" s="49"/>
      <c r="S36" s="160"/>
      <c r="T36" s="159"/>
      <c r="U36" s="182"/>
      <c r="V36" s="90"/>
      <c r="W36" s="46"/>
      <c r="X36" s="46"/>
      <c r="Y36" s="46"/>
      <c r="Z36" s="46"/>
      <c r="AA36" s="46"/>
      <c r="AB36" s="46"/>
    </row>
    <row r="37" spans="1:28" s="47" customFormat="1" ht="56.25" customHeight="1">
      <c r="A37" s="48"/>
      <c r="B37" s="48"/>
      <c r="C37" s="59"/>
      <c r="D37" s="59"/>
      <c r="E37" s="48"/>
      <c r="F37" s="59"/>
      <c r="G37" s="48"/>
      <c r="H37" s="48"/>
      <c r="I37" s="121" t="s">
        <v>77</v>
      </c>
      <c r="J37" s="122" t="s">
        <v>110</v>
      </c>
      <c r="K37" s="135" t="s">
        <v>112</v>
      </c>
      <c r="L37" s="130" t="s">
        <v>43</v>
      </c>
      <c r="M37" s="134">
        <v>90</v>
      </c>
      <c r="N37" s="134" t="s">
        <v>47</v>
      </c>
      <c r="O37" s="134">
        <v>90</v>
      </c>
      <c r="P37" s="125">
        <f>SUM(P38:P56)</f>
        <v>654882165</v>
      </c>
      <c r="Q37" s="136"/>
      <c r="R37" s="127"/>
      <c r="S37" s="130">
        <v>95</v>
      </c>
      <c r="T37" s="125">
        <f>SUM(T38:T56)</f>
        <v>1598500000</v>
      </c>
      <c r="U37" s="110" t="s">
        <v>79</v>
      </c>
      <c r="V37" s="90"/>
      <c r="W37" s="46"/>
      <c r="X37" s="46"/>
      <c r="Y37" s="46"/>
      <c r="Z37" s="46"/>
      <c r="AA37" s="46"/>
      <c r="AB37" s="46"/>
    </row>
    <row r="38" spans="1:28" s="47" customFormat="1" ht="54.75" customHeight="1">
      <c r="A38" s="48"/>
      <c r="B38" s="48"/>
      <c r="C38" s="59"/>
      <c r="D38" s="59"/>
      <c r="E38" s="48"/>
      <c r="F38" s="59"/>
      <c r="G38" s="48"/>
      <c r="H38" s="48"/>
      <c r="I38" s="210" t="s">
        <v>64</v>
      </c>
      <c r="J38" s="228" t="s">
        <v>113</v>
      </c>
      <c r="K38" s="91" t="s">
        <v>114</v>
      </c>
      <c r="L38" s="84" t="s">
        <v>65</v>
      </c>
      <c r="M38" s="86">
        <v>1182</v>
      </c>
      <c r="N38" s="86" t="s">
        <v>47</v>
      </c>
      <c r="O38" s="156">
        <v>600</v>
      </c>
      <c r="P38" s="157">
        <v>3000000</v>
      </c>
      <c r="Q38" s="109" t="s">
        <v>48</v>
      </c>
      <c r="R38" s="50"/>
      <c r="S38" s="156">
        <v>1500</v>
      </c>
      <c r="T38" s="157">
        <v>5000000</v>
      </c>
      <c r="U38" s="248"/>
      <c r="V38" s="51" t="s">
        <v>63</v>
      </c>
      <c r="W38" s="46"/>
      <c r="X38" s="46"/>
      <c r="Y38" s="46"/>
      <c r="Z38" s="46"/>
      <c r="AA38" s="46"/>
      <c r="AB38" s="46"/>
    </row>
    <row r="39" spans="1:28" s="47" customFormat="1" ht="46.5" customHeight="1">
      <c r="A39" s="48"/>
      <c r="B39" s="48"/>
      <c r="C39" s="59"/>
      <c r="D39" s="59"/>
      <c r="E39" s="48"/>
      <c r="F39" s="59"/>
      <c r="G39" s="48"/>
      <c r="H39" s="48"/>
      <c r="I39" s="211"/>
      <c r="J39" s="229"/>
      <c r="K39" s="91" t="s">
        <v>119</v>
      </c>
      <c r="L39" s="84" t="s">
        <v>66</v>
      </c>
      <c r="M39" s="86">
        <v>12</v>
      </c>
      <c r="N39" s="86" t="s">
        <v>55</v>
      </c>
      <c r="O39" s="156">
        <v>12</v>
      </c>
      <c r="P39" s="157">
        <v>60000000</v>
      </c>
      <c r="Q39" s="109" t="s">
        <v>48</v>
      </c>
      <c r="R39" s="50"/>
      <c r="S39" s="156">
        <v>12</v>
      </c>
      <c r="T39" s="157">
        <v>65000000</v>
      </c>
      <c r="U39" s="248"/>
      <c r="V39" s="51" t="s">
        <v>63</v>
      </c>
      <c r="W39" s="46"/>
      <c r="X39" s="46"/>
      <c r="Y39" s="46"/>
      <c r="Z39" s="46"/>
      <c r="AA39" s="46"/>
      <c r="AB39" s="46"/>
    </row>
    <row r="40" spans="1:28" s="47" customFormat="1" ht="69.75" customHeight="1">
      <c r="A40" s="48"/>
      <c r="B40" s="48"/>
      <c r="C40" s="59"/>
      <c r="D40" s="59"/>
      <c r="E40" s="48"/>
      <c r="F40" s="59"/>
      <c r="G40" s="48"/>
      <c r="H40" s="48"/>
      <c r="I40" s="211"/>
      <c r="J40" s="229"/>
      <c r="K40" s="92" t="s">
        <v>118</v>
      </c>
      <c r="L40" s="86" t="s">
        <v>66</v>
      </c>
      <c r="M40" s="86">
        <v>12</v>
      </c>
      <c r="N40" s="86" t="s">
        <v>47</v>
      </c>
      <c r="O40" s="156">
        <v>12</v>
      </c>
      <c r="P40" s="157">
        <v>53640000</v>
      </c>
      <c r="Q40" s="109" t="s">
        <v>48</v>
      </c>
      <c r="R40" s="50"/>
      <c r="S40" s="156">
        <v>12</v>
      </c>
      <c r="T40" s="157">
        <v>65000000</v>
      </c>
      <c r="U40" s="248"/>
      <c r="V40" s="51" t="s">
        <v>63</v>
      </c>
      <c r="W40" s="46"/>
      <c r="X40" s="143">
        <f>SUM(P38:P44)</f>
        <v>212790000</v>
      </c>
      <c r="Y40" s="46"/>
      <c r="Z40" s="46"/>
      <c r="AA40" s="46"/>
      <c r="AB40" s="46"/>
    </row>
    <row r="41" spans="1:28" s="47" customFormat="1" ht="78.75" customHeight="1">
      <c r="A41" s="48"/>
      <c r="B41" s="48"/>
      <c r="C41" s="59"/>
      <c r="D41" s="59"/>
      <c r="E41" s="48"/>
      <c r="F41" s="59"/>
      <c r="G41" s="48"/>
      <c r="H41" s="48"/>
      <c r="I41" s="211"/>
      <c r="J41" s="229"/>
      <c r="K41" s="91" t="s">
        <v>117</v>
      </c>
      <c r="L41" s="84" t="s">
        <v>66</v>
      </c>
      <c r="M41" s="86">
        <v>12</v>
      </c>
      <c r="N41" s="86" t="s">
        <v>55</v>
      </c>
      <c r="O41" s="156">
        <v>12</v>
      </c>
      <c r="P41" s="157">
        <v>19074000</v>
      </c>
      <c r="Q41" s="109" t="s">
        <v>48</v>
      </c>
      <c r="R41" s="50"/>
      <c r="S41" s="156">
        <v>12</v>
      </c>
      <c r="T41" s="157">
        <v>25000000</v>
      </c>
      <c r="U41" s="248"/>
      <c r="V41" s="51" t="s">
        <v>63</v>
      </c>
      <c r="W41" s="46"/>
      <c r="X41" s="46"/>
      <c r="Y41" s="46"/>
      <c r="Z41" s="46"/>
      <c r="AA41" s="46"/>
      <c r="AB41" s="46"/>
    </row>
    <row r="42" spans="1:28" s="47" customFormat="1" ht="73.5" customHeight="1">
      <c r="A42" s="48"/>
      <c r="B42" s="48"/>
      <c r="C42" s="59"/>
      <c r="D42" s="59"/>
      <c r="E42" s="48"/>
      <c r="F42" s="59"/>
      <c r="G42" s="48"/>
      <c r="H42" s="48"/>
      <c r="I42" s="211"/>
      <c r="J42" s="229"/>
      <c r="K42" s="93" t="s">
        <v>116</v>
      </c>
      <c r="L42" s="86" t="s">
        <v>66</v>
      </c>
      <c r="M42" s="86">
        <v>12</v>
      </c>
      <c r="N42" s="86" t="s">
        <v>47</v>
      </c>
      <c r="O42" s="156">
        <v>12</v>
      </c>
      <c r="P42" s="157">
        <v>20796000</v>
      </c>
      <c r="Q42" s="109" t="s">
        <v>48</v>
      </c>
      <c r="R42" s="50"/>
      <c r="S42" s="156">
        <v>12</v>
      </c>
      <c r="T42" s="157">
        <v>25000000</v>
      </c>
      <c r="U42" s="248"/>
      <c r="V42" s="51" t="s">
        <v>63</v>
      </c>
      <c r="W42" s="46"/>
      <c r="X42" s="46"/>
      <c r="Y42" s="46"/>
      <c r="Z42" s="46"/>
      <c r="AA42" s="46"/>
      <c r="AB42" s="46"/>
    </row>
    <row r="43" spans="1:28" s="47" customFormat="1" ht="53.25" customHeight="1">
      <c r="A43" s="48"/>
      <c r="B43" s="48"/>
      <c r="C43" s="59"/>
      <c r="D43" s="59"/>
      <c r="E43" s="48"/>
      <c r="F43" s="59"/>
      <c r="G43" s="48"/>
      <c r="H43" s="48"/>
      <c r="I43" s="211"/>
      <c r="J43" s="229"/>
      <c r="K43" s="91" t="s">
        <v>115</v>
      </c>
      <c r="L43" s="84" t="s">
        <v>66</v>
      </c>
      <c r="M43" s="86">
        <v>12</v>
      </c>
      <c r="N43" s="86" t="s">
        <v>55</v>
      </c>
      <c r="O43" s="156">
        <v>12</v>
      </c>
      <c r="P43" s="157">
        <v>7560000</v>
      </c>
      <c r="Q43" s="109" t="s">
        <v>48</v>
      </c>
      <c r="R43" s="50"/>
      <c r="S43" s="156">
        <v>12</v>
      </c>
      <c r="T43" s="157">
        <v>11000000</v>
      </c>
      <c r="U43" s="248"/>
      <c r="V43" s="51" t="s">
        <v>63</v>
      </c>
      <c r="W43" s="46"/>
      <c r="X43" s="46"/>
      <c r="Y43" s="46"/>
      <c r="Z43" s="46"/>
      <c r="AA43" s="46"/>
      <c r="AB43" s="46"/>
    </row>
    <row r="44" spans="1:28" s="47" customFormat="1" ht="53.25" customHeight="1">
      <c r="A44" s="48"/>
      <c r="B44" s="48"/>
      <c r="C44" s="59"/>
      <c r="D44" s="59"/>
      <c r="E44" s="48"/>
      <c r="F44" s="59"/>
      <c r="G44" s="48"/>
      <c r="H44" s="48"/>
      <c r="I44" s="215"/>
      <c r="J44" s="230"/>
      <c r="K44" s="80" t="s">
        <v>126</v>
      </c>
      <c r="L44" s="86" t="s">
        <v>66</v>
      </c>
      <c r="M44" s="86">
        <v>12</v>
      </c>
      <c r="N44" s="86" t="s">
        <v>47</v>
      </c>
      <c r="O44" s="156">
        <v>12</v>
      </c>
      <c r="P44" s="157">
        <v>48720000</v>
      </c>
      <c r="Q44" s="109" t="s">
        <v>48</v>
      </c>
      <c r="R44" s="50"/>
      <c r="S44" s="156">
        <v>12</v>
      </c>
      <c r="T44" s="157">
        <v>49500000</v>
      </c>
      <c r="U44" s="248"/>
      <c r="V44" s="162" t="s">
        <v>63</v>
      </c>
      <c r="W44" s="46"/>
      <c r="X44" s="46"/>
      <c r="Y44" s="46"/>
      <c r="Z44" s="46"/>
      <c r="AA44" s="46"/>
      <c r="AB44" s="46"/>
    </row>
    <row r="45" spans="1:28" s="47" customFormat="1" ht="53.25" customHeight="1">
      <c r="A45" s="48"/>
      <c r="B45" s="48"/>
      <c r="C45" s="59"/>
      <c r="D45" s="59"/>
      <c r="E45" s="48"/>
      <c r="F45" s="59"/>
      <c r="G45" s="48"/>
      <c r="H45" s="48"/>
      <c r="I45" s="74" t="s">
        <v>120</v>
      </c>
      <c r="J45" s="94" t="s">
        <v>69</v>
      </c>
      <c r="K45" s="95" t="s">
        <v>121</v>
      </c>
      <c r="L45" s="86" t="s">
        <v>66</v>
      </c>
      <c r="M45" s="86">
        <v>12</v>
      </c>
      <c r="N45" s="86" t="s">
        <v>47</v>
      </c>
      <c r="O45" s="156">
        <v>12</v>
      </c>
      <c r="P45" s="157">
        <v>23420000</v>
      </c>
      <c r="Q45" s="109" t="s">
        <v>48</v>
      </c>
      <c r="R45" s="50"/>
      <c r="S45" s="156">
        <v>12</v>
      </c>
      <c r="T45" s="157">
        <v>35000000</v>
      </c>
      <c r="U45" s="248"/>
      <c r="V45" s="51" t="s">
        <v>63</v>
      </c>
      <c r="W45" s="46"/>
      <c r="X45" s="46"/>
      <c r="Y45" s="46"/>
      <c r="Z45" s="46"/>
      <c r="AA45" s="46"/>
      <c r="AB45" s="46"/>
    </row>
    <row r="46" spans="1:28" s="47" customFormat="1" ht="53.25" customHeight="1">
      <c r="A46" s="48"/>
      <c r="B46" s="48"/>
      <c r="C46" s="59"/>
      <c r="D46" s="59"/>
      <c r="E46" s="48"/>
      <c r="F46" s="59"/>
      <c r="G46" s="48"/>
      <c r="H46" s="48"/>
      <c r="I46" s="242" t="s">
        <v>123</v>
      </c>
      <c r="J46" s="228" t="s">
        <v>122</v>
      </c>
      <c r="K46" s="92" t="s">
        <v>124</v>
      </c>
      <c r="L46" s="86" t="s">
        <v>66</v>
      </c>
      <c r="M46" s="86">
        <v>12</v>
      </c>
      <c r="N46" s="86" t="s">
        <v>70</v>
      </c>
      <c r="O46" s="156">
        <v>12</v>
      </c>
      <c r="P46" s="157">
        <v>36657400</v>
      </c>
      <c r="Q46" s="109" t="s">
        <v>48</v>
      </c>
      <c r="R46" s="50"/>
      <c r="S46" s="156">
        <v>12</v>
      </c>
      <c r="T46" s="157">
        <f>350000000-46000000-15000000</f>
        <v>289000000</v>
      </c>
      <c r="U46" s="248"/>
      <c r="V46" s="51" t="s">
        <v>63</v>
      </c>
      <c r="W46" s="46"/>
      <c r="X46" s="46"/>
      <c r="Y46" s="46"/>
      <c r="Z46" s="46"/>
      <c r="AA46" s="46"/>
      <c r="AB46" s="46"/>
    </row>
    <row r="47" spans="1:28" s="47" customFormat="1" ht="53.25" customHeight="1">
      <c r="A47" s="48"/>
      <c r="B47" s="48"/>
      <c r="C47" s="59"/>
      <c r="D47" s="59"/>
      <c r="E47" s="48"/>
      <c r="F47" s="59"/>
      <c r="G47" s="48"/>
      <c r="H47" s="48"/>
      <c r="I47" s="244"/>
      <c r="J47" s="230"/>
      <c r="K47" s="96" t="s">
        <v>125</v>
      </c>
      <c r="L47" s="86" t="s">
        <v>66</v>
      </c>
      <c r="M47" s="86">
        <v>12</v>
      </c>
      <c r="N47" s="86" t="s">
        <v>47</v>
      </c>
      <c r="O47" s="156">
        <v>12</v>
      </c>
      <c r="P47" s="157">
        <v>85000000</v>
      </c>
      <c r="Q47" s="109" t="s">
        <v>48</v>
      </c>
      <c r="R47" s="50"/>
      <c r="S47" s="156">
        <v>12</v>
      </c>
      <c r="T47" s="157">
        <v>55000000</v>
      </c>
      <c r="U47" s="248"/>
      <c r="V47" s="51" t="s">
        <v>63</v>
      </c>
      <c r="W47" s="46"/>
      <c r="X47" s="46"/>
      <c r="Y47" s="46"/>
      <c r="Z47" s="46"/>
      <c r="AA47" s="46"/>
      <c r="AB47" s="46"/>
    </row>
    <row r="48" spans="1:28" s="47" customFormat="1" ht="53.25" customHeight="1">
      <c r="A48" s="48"/>
      <c r="B48" s="48"/>
      <c r="C48" s="59"/>
      <c r="D48" s="59"/>
      <c r="E48" s="48"/>
      <c r="F48" s="59"/>
      <c r="G48" s="48"/>
      <c r="H48" s="48"/>
      <c r="I48" s="210"/>
      <c r="J48" s="246" t="s">
        <v>127</v>
      </c>
      <c r="K48" s="97" t="s">
        <v>160</v>
      </c>
      <c r="L48" s="84" t="s">
        <v>71</v>
      </c>
      <c r="M48" s="86">
        <v>1</v>
      </c>
      <c r="N48" s="86" t="s">
        <v>47</v>
      </c>
      <c r="O48" s="156">
        <v>2</v>
      </c>
      <c r="P48" s="157">
        <v>5000000</v>
      </c>
      <c r="Q48" s="109" t="s">
        <v>48</v>
      </c>
      <c r="R48" s="51"/>
      <c r="S48" s="156">
        <v>4</v>
      </c>
      <c r="T48" s="157">
        <v>65000000</v>
      </c>
      <c r="U48" s="248"/>
      <c r="V48" s="51" t="s">
        <v>63</v>
      </c>
      <c r="W48" s="46"/>
      <c r="X48" s="46"/>
      <c r="Y48" s="46"/>
      <c r="Z48" s="46"/>
      <c r="AA48" s="46"/>
      <c r="AB48" s="46"/>
    </row>
    <row r="49" spans="1:28" s="47" customFormat="1" ht="53.25" customHeight="1">
      <c r="A49" s="48"/>
      <c r="B49" s="48"/>
      <c r="C49" s="59"/>
      <c r="D49" s="59"/>
      <c r="E49" s="48"/>
      <c r="F49" s="59"/>
      <c r="G49" s="48"/>
      <c r="H49" s="48"/>
      <c r="I49" s="211"/>
      <c r="J49" s="247"/>
      <c r="K49" s="97" t="s">
        <v>175</v>
      </c>
      <c r="L49" s="84" t="s">
        <v>176</v>
      </c>
      <c r="M49" s="86"/>
      <c r="N49" s="86" t="s">
        <v>47</v>
      </c>
      <c r="O49" s="156"/>
      <c r="P49" s="157"/>
      <c r="Q49" s="109" t="s">
        <v>48</v>
      </c>
      <c r="R49" s="51"/>
      <c r="S49" s="156">
        <v>1</v>
      </c>
      <c r="T49" s="157">
        <v>500000000</v>
      </c>
      <c r="U49" s="248"/>
      <c r="V49" s="51" t="s">
        <v>63</v>
      </c>
      <c r="W49" s="46"/>
      <c r="X49" s="46"/>
      <c r="Y49" s="46"/>
      <c r="Z49" s="46"/>
      <c r="AA49" s="46"/>
      <c r="AB49" s="46"/>
    </row>
    <row r="50" spans="1:28" s="47" customFormat="1" ht="75.75" customHeight="1">
      <c r="A50" s="48"/>
      <c r="B50" s="48"/>
      <c r="C50" s="59"/>
      <c r="D50" s="59"/>
      <c r="E50" s="48"/>
      <c r="F50" s="59"/>
      <c r="G50" s="48"/>
      <c r="H50" s="48"/>
      <c r="I50" s="211"/>
      <c r="J50" s="247"/>
      <c r="K50" s="97" t="s">
        <v>128</v>
      </c>
      <c r="L50" s="84" t="s">
        <v>71</v>
      </c>
      <c r="M50" s="86">
        <v>4</v>
      </c>
      <c r="N50" s="98" t="s">
        <v>47</v>
      </c>
      <c r="O50" s="156">
        <v>1</v>
      </c>
      <c r="P50" s="143">
        <v>6720000</v>
      </c>
      <c r="Q50" s="109" t="s">
        <v>48</v>
      </c>
      <c r="R50" s="51"/>
      <c r="S50" s="156">
        <v>2</v>
      </c>
      <c r="T50" s="157">
        <v>16500000</v>
      </c>
      <c r="U50" s="248"/>
      <c r="V50" s="51" t="s">
        <v>63</v>
      </c>
      <c r="W50" s="46"/>
      <c r="X50" s="46"/>
      <c r="Y50" s="46"/>
      <c r="Z50" s="46"/>
      <c r="AA50" s="46"/>
      <c r="AB50" s="46"/>
    </row>
    <row r="51" spans="1:28" s="47" customFormat="1" ht="70.5" customHeight="1">
      <c r="A51" s="48"/>
      <c r="B51" s="48"/>
      <c r="C51" s="59"/>
      <c r="D51" s="59"/>
      <c r="E51" s="48"/>
      <c r="F51" s="59"/>
      <c r="G51" s="48"/>
      <c r="H51" s="48"/>
      <c r="I51" s="211"/>
      <c r="J51" s="247"/>
      <c r="K51" s="80" t="s">
        <v>129</v>
      </c>
      <c r="L51" s="84" t="s">
        <v>71</v>
      </c>
      <c r="M51" s="100">
        <v>1</v>
      </c>
      <c r="N51" s="99" t="s">
        <v>47</v>
      </c>
      <c r="O51" s="156">
        <v>1</v>
      </c>
      <c r="P51" s="157">
        <v>105200000</v>
      </c>
      <c r="Q51" s="109" t="s">
        <v>48</v>
      </c>
      <c r="R51" s="51"/>
      <c r="S51" s="156">
        <v>1</v>
      </c>
      <c r="T51" s="157">
        <v>105000000</v>
      </c>
      <c r="U51" s="248"/>
      <c r="V51" s="51" t="s">
        <v>63</v>
      </c>
      <c r="W51" s="46"/>
      <c r="X51" s="46"/>
      <c r="Y51" s="46"/>
      <c r="Z51" s="46"/>
      <c r="AA51" s="46"/>
      <c r="AB51" s="46"/>
    </row>
    <row r="52" spans="1:28" s="47" customFormat="1" ht="53.25" customHeight="1">
      <c r="A52" s="48"/>
      <c r="B52" s="48"/>
      <c r="C52" s="59"/>
      <c r="D52" s="59"/>
      <c r="E52" s="48"/>
      <c r="F52" s="59"/>
      <c r="G52" s="48"/>
      <c r="H52" s="48"/>
      <c r="I52" s="242" t="s">
        <v>131</v>
      </c>
      <c r="J52" s="239" t="s">
        <v>130</v>
      </c>
      <c r="K52" s="80" t="s">
        <v>132</v>
      </c>
      <c r="L52" s="84" t="s">
        <v>71</v>
      </c>
      <c r="M52" s="101" t="s">
        <v>72</v>
      </c>
      <c r="N52" s="86" t="s">
        <v>47</v>
      </c>
      <c r="O52" s="156">
        <v>1</v>
      </c>
      <c r="P52" s="157">
        <v>1000000</v>
      </c>
      <c r="Q52" s="109" t="s">
        <v>48</v>
      </c>
      <c r="R52" s="50"/>
      <c r="S52" s="156">
        <v>1</v>
      </c>
      <c r="T52" s="157">
        <v>5500000</v>
      </c>
      <c r="U52" s="248"/>
      <c r="V52" s="51" t="s">
        <v>63</v>
      </c>
      <c r="W52" s="46"/>
      <c r="X52" s="46"/>
      <c r="Y52" s="46"/>
      <c r="Z52" s="46"/>
      <c r="AA52" s="46"/>
      <c r="AB52" s="46"/>
    </row>
    <row r="53" spans="1:28" s="47" customFormat="1" ht="53.25" customHeight="1">
      <c r="A53" s="48"/>
      <c r="B53" s="48"/>
      <c r="C53" s="59"/>
      <c r="D53" s="59"/>
      <c r="E53" s="48"/>
      <c r="F53" s="59"/>
      <c r="G53" s="48"/>
      <c r="H53" s="48"/>
      <c r="I53" s="243"/>
      <c r="J53" s="240"/>
      <c r="K53" s="80" t="s">
        <v>133</v>
      </c>
      <c r="L53" s="84" t="s">
        <v>71</v>
      </c>
      <c r="M53" s="102" t="s">
        <v>186</v>
      </c>
      <c r="N53" s="86" t="s">
        <v>47</v>
      </c>
      <c r="O53" s="156">
        <v>12</v>
      </c>
      <c r="P53" s="157">
        <v>120234100</v>
      </c>
      <c r="Q53" s="109" t="s">
        <v>48</v>
      </c>
      <c r="R53" s="50"/>
      <c r="S53" s="156">
        <v>12</v>
      </c>
      <c r="T53" s="157">
        <v>170000000</v>
      </c>
      <c r="U53" s="248"/>
      <c r="V53" s="51" t="s">
        <v>63</v>
      </c>
      <c r="W53" s="46"/>
      <c r="X53" s="46"/>
      <c r="Y53" s="46"/>
      <c r="Z53" s="46"/>
      <c r="AA53" s="46"/>
      <c r="AB53" s="46"/>
    </row>
    <row r="54" spans="1:28" s="47" customFormat="1" ht="112.5" customHeight="1">
      <c r="A54" s="48"/>
      <c r="B54" s="48"/>
      <c r="C54" s="59"/>
      <c r="D54" s="59"/>
      <c r="E54" s="48"/>
      <c r="F54" s="59"/>
      <c r="G54" s="48"/>
      <c r="H54" s="48"/>
      <c r="I54" s="244"/>
      <c r="J54" s="241"/>
      <c r="K54" s="103" t="s">
        <v>134</v>
      </c>
      <c r="L54" s="84" t="s">
        <v>71</v>
      </c>
      <c r="M54" s="104" t="s">
        <v>187</v>
      </c>
      <c r="N54" s="86" t="s">
        <v>47</v>
      </c>
      <c r="O54" s="156">
        <v>12</v>
      </c>
      <c r="P54" s="157">
        <v>9650665</v>
      </c>
      <c r="Q54" s="109" t="s">
        <v>48</v>
      </c>
      <c r="R54" s="50"/>
      <c r="S54" s="156">
        <v>28</v>
      </c>
      <c r="T54" s="157">
        <v>22000000</v>
      </c>
      <c r="U54" s="248"/>
      <c r="V54" s="51" t="s">
        <v>63</v>
      </c>
      <c r="W54" s="46"/>
      <c r="X54" s="46"/>
      <c r="Y54" s="46"/>
      <c r="Z54" s="46"/>
      <c r="AA54" s="46"/>
      <c r="AB54" s="46"/>
    </row>
    <row r="55" spans="1:28" s="47" customFormat="1" ht="95.25" customHeight="1">
      <c r="A55" s="48"/>
      <c r="B55" s="48"/>
      <c r="C55" s="59"/>
      <c r="D55" s="59"/>
      <c r="E55" s="48"/>
      <c r="F55" s="59"/>
      <c r="G55" s="48"/>
      <c r="H55" s="48"/>
      <c r="I55" s="74" t="s">
        <v>68</v>
      </c>
      <c r="J55" s="106" t="s">
        <v>135</v>
      </c>
      <c r="K55" s="106" t="s">
        <v>137</v>
      </c>
      <c r="L55" s="86" t="s">
        <v>161</v>
      </c>
      <c r="M55" s="86">
        <v>12</v>
      </c>
      <c r="N55" s="86" t="s">
        <v>47</v>
      </c>
      <c r="O55" s="156">
        <v>12</v>
      </c>
      <c r="P55" s="157">
        <v>32200000</v>
      </c>
      <c r="Q55" s="109" t="s">
        <v>48</v>
      </c>
      <c r="R55" s="50"/>
      <c r="S55" s="156">
        <v>12</v>
      </c>
      <c r="T55" s="157">
        <v>25000000</v>
      </c>
      <c r="U55" s="248"/>
      <c r="V55" s="51" t="s">
        <v>63</v>
      </c>
      <c r="W55" s="46"/>
      <c r="X55" s="46"/>
      <c r="Y55" s="46"/>
      <c r="Z55" s="46"/>
      <c r="AA55" s="46"/>
      <c r="AB55" s="46"/>
    </row>
    <row r="56" spans="1:28" s="47" customFormat="1" ht="95.25" customHeight="1">
      <c r="A56" s="48"/>
      <c r="B56" s="48"/>
      <c r="C56" s="59"/>
      <c r="D56" s="59"/>
      <c r="E56" s="48"/>
      <c r="F56" s="59"/>
      <c r="G56" s="48"/>
      <c r="H56" s="48"/>
      <c r="I56" s="74" t="s">
        <v>67</v>
      </c>
      <c r="J56" s="80" t="s">
        <v>74</v>
      </c>
      <c r="K56" s="80" t="s">
        <v>136</v>
      </c>
      <c r="L56" s="86" t="s">
        <v>73</v>
      </c>
      <c r="M56" s="86">
        <v>1</v>
      </c>
      <c r="N56" s="86" t="s">
        <v>47</v>
      </c>
      <c r="O56" s="156">
        <v>1</v>
      </c>
      <c r="P56" s="157">
        <v>17010000</v>
      </c>
      <c r="Q56" s="109" t="s">
        <v>48</v>
      </c>
      <c r="R56" s="50"/>
      <c r="S56" s="156">
        <v>1</v>
      </c>
      <c r="T56" s="157">
        <v>65000000</v>
      </c>
      <c r="U56" s="248"/>
      <c r="V56" s="51" t="s">
        <v>63</v>
      </c>
      <c r="W56" s="46"/>
      <c r="X56" s="46"/>
      <c r="Y56" s="46"/>
      <c r="Z56" s="46"/>
      <c r="AA56" s="46"/>
      <c r="AB56" s="46"/>
    </row>
    <row r="57" spans="1:28" s="47" customFormat="1" ht="95.25" customHeight="1">
      <c r="A57" s="48"/>
      <c r="B57" s="48"/>
      <c r="C57" s="59"/>
      <c r="D57" s="59"/>
      <c r="E57" s="48"/>
      <c r="F57" s="59"/>
      <c r="G57" s="48"/>
      <c r="H57" s="48"/>
      <c r="I57" s="121" t="s">
        <v>138</v>
      </c>
      <c r="J57" s="138" t="s">
        <v>139</v>
      </c>
      <c r="K57" s="138" t="s">
        <v>140</v>
      </c>
      <c r="L57" s="130" t="s">
        <v>43</v>
      </c>
      <c r="M57" s="134">
        <v>90</v>
      </c>
      <c r="N57" s="134" t="s">
        <v>47</v>
      </c>
      <c r="O57" s="134">
        <v>90</v>
      </c>
      <c r="P57" s="139">
        <f>P58</f>
        <v>12750000</v>
      </c>
      <c r="Q57" s="140" t="s">
        <v>48</v>
      </c>
      <c r="R57" s="120"/>
      <c r="S57" s="130">
        <v>95</v>
      </c>
      <c r="T57" s="139">
        <f>T58</f>
        <v>33000000</v>
      </c>
      <c r="U57" s="110" t="s">
        <v>45</v>
      </c>
      <c r="V57" s="51" t="s">
        <v>63</v>
      </c>
      <c r="W57" s="46"/>
      <c r="X57" s="46"/>
      <c r="Y57" s="46"/>
      <c r="Z57" s="46"/>
      <c r="AA57" s="46"/>
      <c r="AB57" s="46"/>
    </row>
    <row r="58" spans="1:28" s="47" customFormat="1" ht="95.25" customHeight="1">
      <c r="A58" s="48"/>
      <c r="B58" s="48"/>
      <c r="C58" s="59"/>
      <c r="D58" s="59"/>
      <c r="E58" s="48"/>
      <c r="F58" s="59"/>
      <c r="G58" s="48"/>
      <c r="H58" s="48"/>
      <c r="I58" s="74" t="s">
        <v>143</v>
      </c>
      <c r="J58" s="105" t="s">
        <v>141</v>
      </c>
      <c r="K58" s="105" t="s">
        <v>142</v>
      </c>
      <c r="L58" s="84" t="s">
        <v>73</v>
      </c>
      <c r="M58" s="86">
        <v>4</v>
      </c>
      <c r="N58" s="86" t="s">
        <v>47</v>
      </c>
      <c r="O58" s="156">
        <v>4</v>
      </c>
      <c r="P58" s="157">
        <v>12750000</v>
      </c>
      <c r="Q58" s="109" t="s">
        <v>48</v>
      </c>
      <c r="R58" s="50"/>
      <c r="S58" s="156">
        <v>4</v>
      </c>
      <c r="T58" s="157">
        <v>33000000</v>
      </c>
      <c r="U58" s="161"/>
      <c r="V58" s="51" t="s">
        <v>63</v>
      </c>
      <c r="W58" s="46"/>
      <c r="X58" s="46"/>
      <c r="Y58" s="46"/>
      <c r="Z58" s="46"/>
      <c r="AA58" s="46"/>
      <c r="AB58" s="46"/>
    </row>
    <row r="59" spans="1:28" s="47" customFormat="1" ht="95.25" customHeight="1">
      <c r="A59" s="48"/>
      <c r="B59" s="48"/>
      <c r="C59" s="59"/>
      <c r="D59" s="59"/>
      <c r="E59" s="48"/>
      <c r="F59" s="59"/>
      <c r="G59" s="48"/>
      <c r="H59" s="48"/>
      <c r="I59" s="121" t="s">
        <v>144</v>
      </c>
      <c r="J59" s="138" t="s">
        <v>145</v>
      </c>
      <c r="K59" s="138" t="s">
        <v>146</v>
      </c>
      <c r="L59" s="130" t="s">
        <v>43</v>
      </c>
      <c r="M59" s="134">
        <v>90</v>
      </c>
      <c r="N59" s="134" t="s">
        <v>47</v>
      </c>
      <c r="O59" s="134">
        <v>90</v>
      </c>
      <c r="P59" s="139">
        <f>SUM(P60:P63)</f>
        <v>83760000</v>
      </c>
      <c r="Q59" s="140" t="s">
        <v>48</v>
      </c>
      <c r="R59" s="120"/>
      <c r="S59" s="130">
        <v>95</v>
      </c>
      <c r="T59" s="139">
        <f>SUM(T60:T63)</f>
        <v>171000000</v>
      </c>
      <c r="U59" s="110" t="s">
        <v>45</v>
      </c>
      <c r="V59" s="51" t="s">
        <v>63</v>
      </c>
      <c r="W59" s="46"/>
      <c r="X59" s="46"/>
      <c r="Y59" s="46"/>
      <c r="Z59" s="46"/>
      <c r="AA59" s="46"/>
      <c r="AB59" s="46"/>
    </row>
    <row r="60" spans="1:28" s="47" customFormat="1" ht="92.25" customHeight="1">
      <c r="A60" s="48"/>
      <c r="B60" s="48"/>
      <c r="C60" s="59"/>
      <c r="D60" s="59"/>
      <c r="E60" s="48"/>
      <c r="F60" s="59"/>
      <c r="G60" s="48"/>
      <c r="H60" s="48"/>
      <c r="I60" s="74" t="s">
        <v>149</v>
      </c>
      <c r="J60" s="80" t="s">
        <v>148</v>
      </c>
      <c r="K60" s="80" t="s">
        <v>147</v>
      </c>
      <c r="L60" s="84" t="s">
        <v>73</v>
      </c>
      <c r="M60" s="86">
        <v>12</v>
      </c>
      <c r="N60" s="86" t="s">
        <v>47</v>
      </c>
      <c r="O60" s="156">
        <v>12</v>
      </c>
      <c r="P60" s="157">
        <v>54970000</v>
      </c>
      <c r="Q60" s="109" t="s">
        <v>48</v>
      </c>
      <c r="R60" s="50"/>
      <c r="S60" s="156">
        <v>12</v>
      </c>
      <c r="T60" s="157">
        <v>66000000</v>
      </c>
      <c r="U60" s="248"/>
      <c r="V60" s="51" t="s">
        <v>63</v>
      </c>
      <c r="W60" s="46"/>
      <c r="X60" s="46"/>
      <c r="Y60" s="46"/>
      <c r="Z60" s="46"/>
      <c r="AA60" s="46"/>
      <c r="AB60" s="46"/>
    </row>
    <row r="61" spans="1:28" s="47" customFormat="1" ht="54.75" customHeight="1">
      <c r="A61" s="48"/>
      <c r="B61" s="48"/>
      <c r="C61" s="59"/>
      <c r="D61" s="59"/>
      <c r="E61" s="48"/>
      <c r="F61" s="59"/>
      <c r="G61" s="48"/>
      <c r="H61" s="48"/>
      <c r="I61" s="74" t="s">
        <v>158</v>
      </c>
      <c r="J61" s="80" t="s">
        <v>156</v>
      </c>
      <c r="K61" s="80" t="s">
        <v>157</v>
      </c>
      <c r="L61" s="84" t="s">
        <v>73</v>
      </c>
      <c r="M61" s="86">
        <v>4</v>
      </c>
      <c r="N61" s="86" t="s">
        <v>47</v>
      </c>
      <c r="O61" s="156">
        <v>4</v>
      </c>
      <c r="P61" s="157">
        <v>5000000</v>
      </c>
      <c r="Q61" s="109" t="s">
        <v>48</v>
      </c>
      <c r="R61" s="50"/>
      <c r="S61" s="156">
        <v>4</v>
      </c>
      <c r="T61" s="157">
        <v>20000000</v>
      </c>
      <c r="U61" s="248"/>
      <c r="V61" s="51" t="s">
        <v>63</v>
      </c>
      <c r="W61" s="46"/>
      <c r="X61" s="46"/>
      <c r="Y61" s="46"/>
      <c r="Z61" s="46"/>
      <c r="AA61" s="46"/>
      <c r="AB61" s="46"/>
    </row>
    <row r="62" spans="1:28" s="47" customFormat="1" ht="64.5" customHeight="1">
      <c r="A62" s="48"/>
      <c r="B62" s="48"/>
      <c r="C62" s="59"/>
      <c r="D62" s="59"/>
      <c r="E62" s="48"/>
      <c r="F62" s="59"/>
      <c r="G62" s="48"/>
      <c r="H62" s="48"/>
      <c r="I62" s="74" t="s">
        <v>152</v>
      </c>
      <c r="J62" s="80" t="s">
        <v>150</v>
      </c>
      <c r="K62" s="79" t="s">
        <v>151</v>
      </c>
      <c r="L62" s="86" t="s">
        <v>73</v>
      </c>
      <c r="M62" s="86">
        <v>4</v>
      </c>
      <c r="N62" s="86" t="s">
        <v>47</v>
      </c>
      <c r="O62" s="156">
        <v>4</v>
      </c>
      <c r="P62" s="157">
        <v>18390000</v>
      </c>
      <c r="Q62" s="109" t="s">
        <v>48</v>
      </c>
      <c r="R62" s="50"/>
      <c r="S62" s="156">
        <v>4</v>
      </c>
      <c r="T62" s="157">
        <v>30000000</v>
      </c>
      <c r="U62" s="248"/>
      <c r="V62" s="51" t="s">
        <v>63</v>
      </c>
      <c r="W62" s="46"/>
      <c r="X62" s="46"/>
      <c r="Y62" s="46"/>
      <c r="Z62" s="46"/>
      <c r="AA62" s="46"/>
      <c r="AB62" s="46"/>
    </row>
    <row r="63" spans="1:28" ht="82.5" customHeight="1">
      <c r="A63" s="43"/>
      <c r="B63" s="43"/>
      <c r="C63" s="60"/>
      <c r="D63" s="59"/>
      <c r="E63" s="43"/>
      <c r="F63" s="60"/>
      <c r="G63" s="43"/>
      <c r="H63" s="43"/>
      <c r="I63" s="74" t="s">
        <v>154</v>
      </c>
      <c r="J63" s="80" t="s">
        <v>153</v>
      </c>
      <c r="K63" s="80" t="s">
        <v>155</v>
      </c>
      <c r="L63" s="52" t="s">
        <v>73</v>
      </c>
      <c r="M63" s="52">
        <v>2</v>
      </c>
      <c r="N63" s="86" t="s">
        <v>47</v>
      </c>
      <c r="O63" s="156">
        <v>2</v>
      </c>
      <c r="P63" s="157">
        <v>5400000</v>
      </c>
      <c r="Q63" s="109" t="s">
        <v>48</v>
      </c>
      <c r="R63" s="50"/>
      <c r="S63" s="156">
        <v>2</v>
      </c>
      <c r="T63" s="157">
        <v>55000000</v>
      </c>
      <c r="U63" s="248"/>
      <c r="V63" s="51" t="s">
        <v>63</v>
      </c>
    </row>
    <row r="64" spans="1:28">
      <c r="A64" s="33" t="s">
        <v>35</v>
      </c>
    </row>
    <row r="65" spans="1:21">
      <c r="A65" s="33" t="s">
        <v>36</v>
      </c>
    </row>
    <row r="66" spans="1:21">
      <c r="A66" s="33" t="s">
        <v>37</v>
      </c>
    </row>
    <row r="67" spans="1:21" ht="15.75">
      <c r="Q67" s="245" t="s">
        <v>79</v>
      </c>
      <c r="R67" s="245"/>
      <c r="S67" s="245"/>
      <c r="T67" s="245"/>
      <c r="U67" s="245"/>
    </row>
    <row r="68" spans="1:21" ht="15.75">
      <c r="Q68" s="245" t="s">
        <v>39</v>
      </c>
      <c r="R68" s="245"/>
      <c r="S68" s="245"/>
      <c r="T68" s="245"/>
      <c r="U68" s="245"/>
    </row>
    <row r="69" spans="1:21" ht="15.75">
      <c r="Q69" s="245" t="s">
        <v>55</v>
      </c>
      <c r="R69" s="245"/>
      <c r="S69" s="245"/>
      <c r="T69" s="245"/>
      <c r="U69" s="245"/>
    </row>
    <row r="75" spans="1:21" ht="15.75">
      <c r="Q75" s="255" t="s">
        <v>188</v>
      </c>
      <c r="R75" s="256"/>
      <c r="S75" s="256"/>
      <c r="T75" s="256"/>
      <c r="U75" s="256"/>
    </row>
    <row r="76" spans="1:21" ht="15.75">
      <c r="Q76" s="245" t="s">
        <v>189</v>
      </c>
      <c r="R76" s="245"/>
      <c r="S76" s="245"/>
      <c r="T76" s="245"/>
      <c r="U76" s="245"/>
    </row>
  </sheetData>
  <mergeCells count="83">
    <mergeCell ref="Q75:U75"/>
    <mergeCell ref="Q76:U76"/>
    <mergeCell ref="Q68:U68"/>
    <mergeCell ref="Q69:U69"/>
    <mergeCell ref="P33:P34"/>
    <mergeCell ref="Q33:Q34"/>
    <mergeCell ref="R33:R34"/>
    <mergeCell ref="S33:S34"/>
    <mergeCell ref="T33:T34"/>
    <mergeCell ref="M33:M34"/>
    <mergeCell ref="N33:N34"/>
    <mergeCell ref="O33:O34"/>
    <mergeCell ref="P25:P26"/>
    <mergeCell ref="P30:P31"/>
    <mergeCell ref="J52:J54"/>
    <mergeCell ref="I52:I54"/>
    <mergeCell ref="Q67:U67"/>
    <mergeCell ref="I48:I51"/>
    <mergeCell ref="J48:J51"/>
    <mergeCell ref="U60:U63"/>
    <mergeCell ref="U38:U56"/>
    <mergeCell ref="J46:J47"/>
    <mergeCell ref="I46:I47"/>
    <mergeCell ref="J19:J20"/>
    <mergeCell ref="I22:I24"/>
    <mergeCell ref="J22:J24"/>
    <mergeCell ref="I19:I20"/>
    <mergeCell ref="I25:I26"/>
    <mergeCell ref="J25:J26"/>
    <mergeCell ref="I30:I31"/>
    <mergeCell ref="J30:J31"/>
    <mergeCell ref="I38:I44"/>
    <mergeCell ref="J38:J44"/>
    <mergeCell ref="J36:L36"/>
    <mergeCell ref="J33:J34"/>
    <mergeCell ref="L33:L34"/>
    <mergeCell ref="J27:L27"/>
    <mergeCell ref="I33:I34"/>
    <mergeCell ref="U5:V5"/>
    <mergeCell ref="U6:V6"/>
    <mergeCell ref="S3:T3"/>
    <mergeCell ref="I16:I17"/>
    <mergeCell ref="J16:J17"/>
    <mergeCell ref="R3:R4"/>
    <mergeCell ref="I3:I4"/>
    <mergeCell ref="L3:L4"/>
    <mergeCell ref="M3:M4"/>
    <mergeCell ref="L7:L8"/>
    <mergeCell ref="M7:M8"/>
    <mergeCell ref="O7:O8"/>
    <mergeCell ref="I12:I14"/>
    <mergeCell ref="J12:J14"/>
    <mergeCell ref="L12:L14"/>
    <mergeCell ref="M12:M14"/>
    <mergeCell ref="O12:O14"/>
    <mergeCell ref="P12:P14"/>
    <mergeCell ref="A1:V1"/>
    <mergeCell ref="E3:F3"/>
    <mergeCell ref="E7:F8"/>
    <mergeCell ref="H7:H8"/>
    <mergeCell ref="G7:G8"/>
    <mergeCell ref="A3:A4"/>
    <mergeCell ref="B3:C3"/>
    <mergeCell ref="B6:C6"/>
    <mergeCell ref="D7:D8"/>
    <mergeCell ref="S7:S8"/>
    <mergeCell ref="N7:N8"/>
    <mergeCell ref="P7:P8"/>
    <mergeCell ref="T7:T8"/>
    <mergeCell ref="U7:U11"/>
    <mergeCell ref="N3:Q3"/>
    <mergeCell ref="U3:V4"/>
    <mergeCell ref="V22:V24"/>
    <mergeCell ref="P22:P24"/>
    <mergeCell ref="V25:V26"/>
    <mergeCell ref="V30:V31"/>
    <mergeCell ref="S12:S14"/>
    <mergeCell ref="T12:T14"/>
    <mergeCell ref="U12:U14"/>
    <mergeCell ref="V16:V17"/>
    <mergeCell ref="V19:V20"/>
    <mergeCell ref="U29:U36"/>
    <mergeCell ref="V33:V34"/>
  </mergeCells>
  <printOptions horizontalCentered="1"/>
  <pageMargins left="0.11811023622047245" right="0.11811023622047245" top="0.33" bottom="0.32" header="0.31496062992125984" footer="0.31496062992125984"/>
  <pageSetup paperSize="10000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2"/>
  <sheetViews>
    <sheetView view="pageBreakPreview" zoomScaleSheetLayoutView="100" workbookViewId="0">
      <selection activeCell="G4" sqref="G4"/>
    </sheetView>
  </sheetViews>
  <sheetFormatPr defaultRowHeight="15"/>
  <cols>
    <col min="1" max="1" width="7.28515625" style="1" customWidth="1"/>
    <col min="2" max="2" width="34.7109375" style="6" customWidth="1"/>
    <col min="3" max="3" width="54" style="1" customWidth="1"/>
    <col min="4" max="4" width="21" style="1" customWidth="1"/>
    <col min="5" max="16384" width="9.140625" style="1"/>
  </cols>
  <sheetData>
    <row r="5" spans="1:6" ht="17.25" customHeight="1">
      <c r="A5" s="258" t="s">
        <v>1</v>
      </c>
      <c r="B5" s="258"/>
      <c r="C5" s="258"/>
      <c r="D5" s="258"/>
    </row>
    <row r="6" spans="1:6" ht="17.25" customHeight="1">
      <c r="A6" s="258" t="s">
        <v>8</v>
      </c>
      <c r="B6" s="258"/>
      <c r="C6" s="258"/>
      <c r="D6" s="258"/>
    </row>
    <row r="7" spans="1:6" ht="16.5" customHeight="1">
      <c r="A7" s="3"/>
      <c r="B7" s="4"/>
      <c r="C7" s="3"/>
      <c r="D7" s="3"/>
      <c r="F7" s="1" t="s">
        <v>38</v>
      </c>
    </row>
    <row r="8" spans="1:6" ht="16.5" customHeight="1">
      <c r="A8" s="3"/>
      <c r="B8" s="4"/>
      <c r="C8" s="3"/>
      <c r="D8" s="3"/>
    </row>
    <row r="9" spans="1:6" ht="24" customHeight="1">
      <c r="A9" s="267" t="s">
        <v>10</v>
      </c>
      <c r="B9" s="267"/>
      <c r="C9" s="259" t="s">
        <v>11</v>
      </c>
      <c r="D9" s="259"/>
    </row>
    <row r="10" spans="1:6" ht="12.75" customHeight="1" thickBot="1">
      <c r="B10" s="5"/>
    </row>
    <row r="11" spans="1:6" s="2" customFormat="1" ht="24.75" customHeight="1" thickBot="1">
      <c r="A11" s="30" t="s">
        <v>0</v>
      </c>
      <c r="B11" s="260" t="s">
        <v>9</v>
      </c>
      <c r="C11" s="260"/>
      <c r="D11" s="13" t="s">
        <v>2</v>
      </c>
    </row>
    <row r="12" spans="1:6" ht="19.5" customHeight="1" thickTop="1">
      <c r="A12" s="18">
        <v>1</v>
      </c>
      <c r="B12" s="20" t="s">
        <v>15</v>
      </c>
      <c r="C12" s="9"/>
      <c r="D12" s="7"/>
    </row>
    <row r="13" spans="1:6" ht="19.5" customHeight="1">
      <c r="A13" s="18"/>
      <c r="B13" s="20"/>
      <c r="C13" s="9"/>
      <c r="D13" s="7"/>
    </row>
    <row r="14" spans="1:6" ht="19.5" customHeight="1">
      <c r="A14" s="18"/>
      <c r="B14" s="20"/>
      <c r="C14" s="9"/>
      <c r="D14" s="7"/>
    </row>
    <row r="15" spans="1:6" ht="19.5" customHeight="1">
      <c r="A15" s="18"/>
      <c r="B15" s="20"/>
      <c r="C15" s="9"/>
      <c r="D15" s="7"/>
    </row>
    <row r="16" spans="1:6" ht="19.5" customHeight="1">
      <c r="A16" s="18"/>
      <c r="B16" s="11"/>
      <c r="C16" s="9"/>
      <c r="D16" s="7"/>
    </row>
    <row r="17" spans="1:5" ht="19.5" customHeight="1">
      <c r="A17" s="31"/>
      <c r="B17" s="22"/>
      <c r="C17" s="23"/>
      <c r="D17" s="21"/>
      <c r="E17" s="1">
        <f>6*35</f>
        <v>210</v>
      </c>
    </row>
    <row r="18" spans="1:5" ht="19.5" customHeight="1">
      <c r="A18" s="18">
        <v>2</v>
      </c>
      <c r="B18" s="20" t="s">
        <v>12</v>
      </c>
      <c r="C18" s="9"/>
      <c r="D18" s="7"/>
      <c r="E18" s="1">
        <f>E17*200</f>
        <v>42000</v>
      </c>
    </row>
    <row r="19" spans="1:5" ht="19.5" customHeight="1">
      <c r="A19" s="18"/>
      <c r="B19" s="20"/>
      <c r="C19" s="9"/>
      <c r="D19" s="7"/>
    </row>
    <row r="20" spans="1:5" ht="19.5" customHeight="1">
      <c r="A20" s="18"/>
      <c r="B20" s="20"/>
      <c r="C20" s="9"/>
      <c r="D20" s="7"/>
    </row>
    <row r="21" spans="1:5" ht="19.5" customHeight="1">
      <c r="A21" s="18"/>
      <c r="B21" s="20"/>
      <c r="C21" s="9"/>
      <c r="D21" s="7"/>
    </row>
    <row r="22" spans="1:5" ht="19.5" customHeight="1">
      <c r="A22" s="18"/>
      <c r="B22" s="20"/>
      <c r="C22" s="9"/>
      <c r="D22" s="7"/>
    </row>
    <row r="23" spans="1:5" ht="19.5" customHeight="1">
      <c r="A23" s="31"/>
      <c r="B23" s="32"/>
      <c r="C23" s="23"/>
      <c r="D23" s="21"/>
    </row>
    <row r="24" spans="1:5" ht="19.5" customHeight="1">
      <c r="A24" s="18">
        <v>3</v>
      </c>
      <c r="B24" s="20" t="s">
        <v>13</v>
      </c>
      <c r="C24" s="9"/>
      <c r="D24" s="7"/>
    </row>
    <row r="25" spans="1:5" ht="19.5" customHeight="1">
      <c r="A25" s="18"/>
      <c r="B25" s="20"/>
      <c r="C25" s="9"/>
      <c r="D25" s="7"/>
    </row>
    <row r="26" spans="1:5" ht="19.5" customHeight="1">
      <c r="A26" s="18"/>
      <c r="B26" s="20"/>
      <c r="C26" s="9"/>
      <c r="D26" s="7"/>
    </row>
    <row r="27" spans="1:5" ht="19.5" customHeight="1">
      <c r="A27" s="18"/>
      <c r="B27" s="20"/>
      <c r="C27" s="9"/>
      <c r="D27" s="7"/>
    </row>
    <row r="28" spans="1:5" ht="19.5" customHeight="1">
      <c r="A28" s="18"/>
      <c r="B28" s="20"/>
      <c r="C28" s="9"/>
      <c r="D28" s="7"/>
    </row>
    <row r="29" spans="1:5" ht="19.5" customHeight="1">
      <c r="A29" s="18"/>
      <c r="B29" s="32"/>
      <c r="C29" s="9"/>
      <c r="D29" s="7"/>
    </row>
    <row r="30" spans="1:5" ht="19.5" customHeight="1">
      <c r="A30" s="19">
        <v>4</v>
      </c>
      <c r="B30" s="268" t="s">
        <v>16</v>
      </c>
      <c r="C30" s="269"/>
      <c r="D30" s="14"/>
    </row>
    <row r="31" spans="1:5" ht="19.5" customHeight="1">
      <c r="A31" s="18"/>
      <c r="B31" s="270"/>
      <c r="C31" s="271"/>
      <c r="D31" s="7"/>
    </row>
    <row r="32" spans="1:5" ht="19.5" customHeight="1">
      <c r="A32" s="18"/>
      <c r="B32" s="20"/>
      <c r="C32" s="9"/>
      <c r="D32" s="7"/>
    </row>
    <row r="33" spans="1:4" ht="19.5" customHeight="1">
      <c r="A33" s="18"/>
      <c r="B33" s="20"/>
      <c r="C33" s="9"/>
      <c r="D33" s="7"/>
    </row>
    <row r="34" spans="1:4" ht="19.5" customHeight="1">
      <c r="A34" s="18"/>
      <c r="B34" s="11"/>
      <c r="C34" s="9"/>
      <c r="D34" s="7"/>
    </row>
    <row r="35" spans="1:4" ht="19.5" customHeight="1">
      <c r="A35" s="18"/>
      <c r="B35" s="11"/>
      <c r="C35" s="9"/>
      <c r="D35" s="7"/>
    </row>
    <row r="36" spans="1:4" ht="19.5" customHeight="1">
      <c r="A36" s="18"/>
      <c r="B36" s="11"/>
      <c r="C36" s="9"/>
      <c r="D36" s="7"/>
    </row>
    <row r="37" spans="1:4" ht="19.5" customHeight="1">
      <c r="A37" s="31"/>
      <c r="B37" s="22"/>
      <c r="C37" s="23"/>
      <c r="D37" s="21"/>
    </row>
    <row r="38" spans="1:4" ht="19.5" customHeight="1">
      <c r="A38" s="18">
        <v>5</v>
      </c>
      <c r="B38" s="268" t="s">
        <v>17</v>
      </c>
      <c r="C38" s="269"/>
      <c r="D38" s="7"/>
    </row>
    <row r="39" spans="1:4" ht="19.5" customHeight="1">
      <c r="A39" s="18"/>
      <c r="B39" s="270"/>
      <c r="C39" s="271"/>
      <c r="D39" s="7"/>
    </row>
    <row r="40" spans="1:4" ht="19.5" customHeight="1">
      <c r="A40" s="18"/>
      <c r="B40" s="11"/>
      <c r="C40" s="9"/>
      <c r="D40" s="7"/>
    </row>
    <row r="41" spans="1:4" ht="19.5" customHeight="1">
      <c r="A41" s="18"/>
      <c r="B41" s="11"/>
      <c r="C41" s="9"/>
      <c r="D41" s="7"/>
    </row>
    <row r="42" spans="1:4" ht="19.5" customHeight="1">
      <c r="A42" s="18"/>
      <c r="B42" s="11"/>
      <c r="C42" s="9"/>
      <c r="D42" s="7"/>
    </row>
    <row r="43" spans="1:4" ht="19.5" customHeight="1">
      <c r="A43" s="18"/>
      <c r="B43" s="11"/>
      <c r="C43" s="9"/>
      <c r="D43" s="7"/>
    </row>
    <row r="44" spans="1:4" ht="19.5" customHeight="1">
      <c r="A44" s="18"/>
      <c r="B44" s="11"/>
      <c r="C44" s="9"/>
      <c r="D44" s="7"/>
    </row>
    <row r="45" spans="1:4" ht="19.5" customHeight="1">
      <c r="A45" s="18"/>
      <c r="B45" s="11"/>
      <c r="C45" s="9"/>
      <c r="D45" s="7"/>
    </row>
    <row r="46" spans="1:4" ht="19.5" customHeight="1">
      <c r="A46" s="18"/>
      <c r="B46" s="11"/>
      <c r="C46" s="9"/>
      <c r="D46" s="7"/>
    </row>
    <row r="47" spans="1:4" ht="19.5" customHeight="1">
      <c r="A47" s="18"/>
      <c r="B47" s="11"/>
      <c r="C47" s="9"/>
      <c r="D47" s="7"/>
    </row>
    <row r="48" spans="1:4" ht="19.5" customHeight="1">
      <c r="A48" s="21"/>
      <c r="B48" s="22"/>
      <c r="C48" s="23"/>
      <c r="D48" s="21"/>
    </row>
    <row r="49" spans="1:4" ht="19.5" customHeight="1">
      <c r="A49" s="18">
        <v>6</v>
      </c>
      <c r="B49" s="20" t="s">
        <v>14</v>
      </c>
      <c r="C49" s="9"/>
      <c r="D49" s="7"/>
    </row>
    <row r="50" spans="1:4" s="28" customFormat="1" ht="18" customHeight="1">
      <c r="A50" s="24"/>
      <c r="B50" s="25"/>
      <c r="C50" s="26"/>
      <c r="D50" s="27"/>
    </row>
    <row r="51" spans="1:4" s="28" customFormat="1" ht="18" customHeight="1">
      <c r="A51" s="24"/>
      <c r="B51" s="25"/>
      <c r="C51" s="26"/>
      <c r="D51" s="27"/>
    </row>
    <row r="52" spans="1:4" s="28" customFormat="1" ht="18" customHeight="1">
      <c r="A52" s="24"/>
      <c r="B52" s="25"/>
      <c r="C52" s="26"/>
      <c r="D52" s="27"/>
    </row>
    <row r="53" spans="1:4" s="28" customFormat="1" ht="18" customHeight="1">
      <c r="A53" s="24"/>
      <c r="B53" s="25"/>
      <c r="C53" s="26"/>
      <c r="D53" s="27"/>
    </row>
    <row r="54" spans="1:4" s="28" customFormat="1" ht="18" customHeight="1">
      <c r="A54" s="24"/>
      <c r="B54" s="25"/>
      <c r="C54" s="26"/>
      <c r="D54" s="27"/>
    </row>
    <row r="55" spans="1:4" s="28" customFormat="1" ht="18" customHeight="1">
      <c r="A55" s="24"/>
      <c r="B55" s="25"/>
      <c r="C55" s="26"/>
      <c r="D55" s="27"/>
    </row>
    <row r="56" spans="1:4" s="28" customFormat="1" ht="18" customHeight="1">
      <c r="A56" s="29"/>
      <c r="B56" s="25"/>
      <c r="C56" s="26"/>
      <c r="D56" s="27"/>
    </row>
    <row r="57" spans="1:4" s="28" customFormat="1" ht="18" customHeight="1">
      <c r="A57" s="24"/>
      <c r="B57" s="25"/>
      <c r="C57" s="26"/>
      <c r="D57" s="27"/>
    </row>
    <row r="58" spans="1:4" s="28" customFormat="1" ht="18" customHeight="1">
      <c r="A58" s="29"/>
      <c r="B58" s="25"/>
      <c r="C58" s="26"/>
      <c r="D58" s="27"/>
    </row>
    <row r="59" spans="1:4" ht="9" customHeight="1" thickBot="1">
      <c r="A59" s="8"/>
      <c r="B59" s="12"/>
      <c r="C59" s="10"/>
      <c r="D59" s="8"/>
    </row>
    <row r="60" spans="1:4" s="17" customFormat="1" ht="23.25" customHeight="1">
      <c r="A60" s="261" t="s">
        <v>6</v>
      </c>
      <c r="B60" s="262"/>
      <c r="C60" s="262"/>
      <c r="D60" s="16" t="s">
        <v>4</v>
      </c>
    </row>
    <row r="61" spans="1:4" ht="52.5" customHeight="1">
      <c r="A61" s="263" t="s">
        <v>3</v>
      </c>
      <c r="B61" s="264"/>
      <c r="C61" s="264"/>
      <c r="D61" s="15" t="s">
        <v>7</v>
      </c>
    </row>
    <row r="62" spans="1:4" ht="6.75" customHeight="1" thickBot="1">
      <c r="A62" s="265"/>
      <c r="B62" s="266"/>
      <c r="C62" s="266"/>
      <c r="D62" s="10"/>
    </row>
  </sheetData>
  <mergeCells count="10">
    <mergeCell ref="A61:C61"/>
    <mergeCell ref="A62:C62"/>
    <mergeCell ref="A9:B9"/>
    <mergeCell ref="B38:C39"/>
    <mergeCell ref="B30:C31"/>
    <mergeCell ref="A5:D5"/>
    <mergeCell ref="A6:D6"/>
    <mergeCell ref="C9:D9"/>
    <mergeCell ref="B11:C11"/>
    <mergeCell ref="A60:C60"/>
  </mergeCells>
  <printOptions horizontalCentered="1"/>
  <pageMargins left="0.4" right="0.4" top="0.4" bottom="0.25" header="0.21" footer="0.21"/>
  <pageSetup paperSize="258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Rekap</vt:lpstr>
      <vt:lpstr>Verifikasi</vt:lpstr>
      <vt:lpstr>Rekap!Print_Area</vt:lpstr>
      <vt:lpstr>Verifikasi!Print_Area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Kesbangpol</cp:lastModifiedBy>
  <cp:lastPrinted>2020-01-22T03:52:10Z</cp:lastPrinted>
  <dcterms:created xsi:type="dcterms:W3CDTF">2015-06-16T07:58:25Z</dcterms:created>
  <dcterms:modified xsi:type="dcterms:W3CDTF">2020-01-22T05:00:24Z</dcterms:modified>
</cp:coreProperties>
</file>