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085"/>
  </bookViews>
  <sheets>
    <sheet name="dishub (2)" sheetId="4" r:id="rId1"/>
  </sheets>
  <externalReferences>
    <externalReference r:id="rId2"/>
    <externalReference r:id="rId3"/>
  </externalReferences>
  <definedNames>
    <definedName name="_xlnm.Print_Area" localSheetId="0">'dishub (2)'!$A$5:$O$69</definedName>
  </definedNames>
  <calcPr calcId="124519"/>
</workbook>
</file>

<file path=xl/calcChain.xml><?xml version="1.0" encoding="utf-8"?>
<calcChain xmlns="http://schemas.openxmlformats.org/spreadsheetml/2006/main">
  <c r="K32" i="4"/>
  <c r="K59"/>
  <c r="K57"/>
  <c r="K53"/>
  <c r="K46"/>
  <c r="K43"/>
  <c r="K41"/>
  <c r="K27"/>
  <c r="K12"/>
  <c r="K62" l="1"/>
  <c r="N59"/>
  <c r="F58"/>
  <c r="N57"/>
  <c r="F57"/>
  <c r="F54"/>
  <c r="F52"/>
  <c r="F51"/>
  <c r="F47"/>
  <c r="N46"/>
  <c r="F46"/>
  <c r="N43"/>
  <c r="F43"/>
  <c r="N41"/>
  <c r="N32"/>
  <c r="N27"/>
  <c r="N12"/>
  <c r="N62" l="1"/>
</calcChain>
</file>

<file path=xl/sharedStrings.xml><?xml version="1.0" encoding="utf-8"?>
<sst xmlns="http://schemas.openxmlformats.org/spreadsheetml/2006/main" count="654" uniqueCount="196">
  <si>
    <t>Kota Serang</t>
  </si>
  <si>
    <t>Kode</t>
  </si>
  <si>
    <t>(1)</t>
  </si>
  <si>
    <t>Indikator Kinerja Program/ Kegiatan</t>
  </si>
  <si>
    <t>Lokasi</t>
  </si>
  <si>
    <t>Target Capaian Kinerja</t>
  </si>
  <si>
    <t>(2)</t>
  </si>
  <si>
    <t>(3)</t>
  </si>
  <si>
    <t>(4)</t>
  </si>
  <si>
    <t>(5)</t>
  </si>
  <si>
    <t>(8)</t>
  </si>
  <si>
    <t>(11)</t>
  </si>
  <si>
    <t>Penyediaan jasa surat menyurat</t>
  </si>
  <si>
    <t>Penyediaan jasa komunikasi, sumber daya air dan listrik</t>
  </si>
  <si>
    <t>Penyediaan jasa pemeliharaan dan perizinan kendaraan dinas/operasional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</si>
  <si>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</si>
  <si>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</si>
  <si>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</si>
  <si>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</si>
  <si>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peralatan rumah tangga</t>
  </si>
  <si>
    <t>Penyediaan bahan bacaan dan peraturan perundang-undangan</t>
  </si>
  <si>
    <t>Penyediaan makanan dan minuman</t>
  </si>
  <si>
    <t>Rapat-rapat koordinasi dan konsultasi ke luar daerah</t>
  </si>
  <si>
    <t>Penyediaan Jasa Pengamanan Lingkungan Kantor</t>
  </si>
  <si>
    <t>Rapat-rapat koordinasi dan konsultasi dalam daerah</t>
  </si>
  <si>
    <t>Program Pelayanan Administrasi Perkantoran</t>
  </si>
  <si>
    <t>Pemeliharaan rutin/berkala peralatan gedung kantor</t>
  </si>
  <si>
    <t>Program Peningkatan Sarana dan Prasarana Aparatur</t>
  </si>
  <si>
    <t>Penyusunan laporan capaian kinerja dan ikhtisar realisasi kinerja SKPD</t>
  </si>
  <si>
    <t>Penyusunan pelaporan keuangan semesteran</t>
  </si>
  <si>
    <t>penyusunan pelaporan keuangan akhir tahun</t>
  </si>
  <si>
    <t>Program Peningkatan Pengembangan Sistem Pelaporan Capaian Kinerja dan Keuangan</t>
  </si>
  <si>
    <t>Program Pembangunan Prasarana dan Fasilitas Perhubungan</t>
  </si>
  <si>
    <t>Pemeliharaan Fasilitas LLAJ</t>
  </si>
  <si>
    <t>Pemeliharaan Alat-alat Bengkel</t>
  </si>
  <si>
    <t>Kegiatan penciptaan disiplin dan pemeliharaan kebersihan dilingkungan terminal</t>
  </si>
  <si>
    <t>Pengumpulan dan analisis data base pelayanan angkutan</t>
  </si>
  <si>
    <t>Kegiatan pemilihan dan pemberian penghargaan sopir/juru mudik/awak kendaraan angkutan umum teladan</t>
  </si>
  <si>
    <t>Penyediaan Peralatan dan perlengkapan kantor</t>
  </si>
  <si>
    <t>Luar Daerah Kota Serang</t>
  </si>
  <si>
    <t>Peningkatan pelayanan kepada masyarakat dalam pemungutan retribusi daerah</t>
  </si>
  <si>
    <t>Penyediaan kebutuhan alat listrik dan elektronik</t>
  </si>
  <si>
    <t>Terpenuhinya bahan bacaaan dan peraturan perundang-undangan</t>
  </si>
  <si>
    <t>Terpenuhinya makanan dan minuman</t>
  </si>
  <si>
    <t>Penyediaan peralaan rumah tangga</t>
  </si>
  <si>
    <t>Terciptanya kelancaran rapat-rapat koordinasi dan konsultasi keluar daerah</t>
  </si>
  <si>
    <t>Terpenuhinya kebutuhan peralatan gedung kantor</t>
  </si>
  <si>
    <t>Terciptanya keamanan di lingkungan kantor</t>
  </si>
  <si>
    <t>Peralatan kantor dapat berfungsi dengan baik</t>
  </si>
  <si>
    <t>Peningkatan pengelolaan keuangan daerah yang transparan, akuntabel, efektif dan efisien</t>
  </si>
  <si>
    <t>Terciptanya kelancaran dan ketertiban lalu lintas</t>
  </si>
  <si>
    <t>Kesamaan persepsi pemangku kepentingan di bidang lalulintas dan angkutan jalan</t>
  </si>
  <si>
    <t>Meningkatkan pelayanan pembuatan pas kapal di bawah 7 GT di pelabuhan Karangantu</t>
  </si>
  <si>
    <t>Terpeliharanya kebersihan di lingkungan terminal pakupatan</t>
  </si>
  <si>
    <t>Terwujudnya kelancaran, ketertiban, keamanan dan keselamatan angkutan di Kota Serang</t>
  </si>
  <si>
    <t>Fasilitas LLAJ dapat berfungsi dengan kinerja yang diharapkan</t>
  </si>
  <si>
    <t>-</t>
  </si>
  <si>
    <t>12 bulan</t>
  </si>
  <si>
    <t>12 Bulan</t>
  </si>
  <si>
    <t>2 dokumen laporan keuangan semesteran, 12 dokumen laporan bulanan, 4 dokumen laporan triwulanan</t>
  </si>
  <si>
    <t xml:space="preserve">1 dokumen </t>
  </si>
  <si>
    <t>3960 liter solar, 1 galon minyak pelumas, 1 paketspareparts, 1 periode kalibrasidan 2 tenaga ahli PKB</t>
  </si>
  <si>
    <t>15 orang pengemudi angkutan umum</t>
  </si>
  <si>
    <t>01</t>
  </si>
  <si>
    <t>02</t>
  </si>
  <si>
    <t>JUMLAH</t>
  </si>
  <si>
    <t>Terciptanya kelancaran rapat-rapat koordinasi dan konsultasi dalam daerah</t>
  </si>
  <si>
    <t xml:space="preserve">Penyusunan Rencana Kerja SKPD </t>
  </si>
  <si>
    <t>Penyusunan Rencana Kerja dan Anggaran SKPD</t>
  </si>
  <si>
    <t>Terlaksananya pelayanan pengujian kendaraan bermotor</t>
  </si>
  <si>
    <t>Tersedianya benda-benda  pos</t>
  </si>
  <si>
    <t>Tersedianya jasa komunikasi, sumber daya air dan listrik</t>
  </si>
  <si>
    <t>5 orang</t>
  </si>
  <si>
    <t>Terciptanya kebersihan kantor</t>
  </si>
  <si>
    <t>Tersedianya alat tulis kantor</t>
  </si>
  <si>
    <t>Tersusunnya dokumen laporan keuangan akhir</t>
  </si>
  <si>
    <t xml:space="preserve">Tersusunnya dokumen laporan akhir tahun </t>
  </si>
  <si>
    <t>Terselengaranya pemilihan awak kendaran angkutan umum teladan tingkst Kota Serang</t>
  </si>
  <si>
    <t>Tersedianya prasarana layanan pengujian kendaraan bermotor</t>
  </si>
  <si>
    <t xml:space="preserve">Program peningkatan  dan pengamanan lalu lintas laut dan pelabuhanan </t>
  </si>
  <si>
    <t>Pengawasan dan pemantauan kunjungan kapal serta patroli kawasan perairan</t>
  </si>
  <si>
    <t>Terlaksananya pengawasan kegiatan dan pemantauan kapal di kawasan perairan dan pelabuhanan karangantu</t>
  </si>
  <si>
    <t>Masyarakat nelayan</t>
  </si>
  <si>
    <t>Tersedianya pendukung administrasi perkantoran</t>
  </si>
  <si>
    <t>Tersedianya Prasarana Pendukung</t>
  </si>
  <si>
    <t>Tersedianya Perencanaan study norma kebijakan standar dan prosedur bidang perhubungan</t>
  </si>
  <si>
    <t>Terpeliharanya Prasarana dan Fasilitas LLAJ</t>
  </si>
  <si>
    <t>Meningkatkan Pelayanan Bidang Perhubungan</t>
  </si>
  <si>
    <t>Terselenggaranya pengawasan kegiatan dan pemantauan kapal di kawasan perairan dan pelabuhanan karangantu</t>
  </si>
  <si>
    <t>27 Dokumen</t>
  </si>
  <si>
    <t>3 blok, 12 bulan</t>
  </si>
  <si>
    <t>12 bulan, 100%</t>
  </si>
  <si>
    <t>Tersediaya sewa Gedung kantor PKB</t>
  </si>
  <si>
    <t>1 sewa gedung kantor PKB</t>
  </si>
  <si>
    <t>Pemeliharaan rutin/berkala kendaraan dinas/operasional</t>
  </si>
  <si>
    <t>Terpenuhinya BBM, service suku cadang kendaraan dinas operasional kendaraan bermotor</t>
  </si>
  <si>
    <t xml:space="preserve">Sosialisasi kebijakan perhubungan  </t>
  </si>
  <si>
    <t>Terpenuhinya pemahaman pada masyarakat khususnya untuk nelayan dan pemilik kapal</t>
  </si>
  <si>
    <t>Pelaksanaan Manajemen dan Rekayasa lalu lintas dan angkutan</t>
  </si>
  <si>
    <t>Meningkatnya ketertiban,kelancaran arus lalu lintas di Kota Serang</t>
  </si>
  <si>
    <t>12 orang petugas kebersihan</t>
  </si>
  <si>
    <t>10000 buku uji, 12000 plat uji,12000 stiker</t>
  </si>
  <si>
    <t>6 Kec Kota Serang ,Tim penilai monitoring Andalalin</t>
  </si>
  <si>
    <t>Cakupan Layanan Perparkiran</t>
  </si>
  <si>
    <t>60 orang (pembinaan) dan 490 (penertiban)</t>
  </si>
  <si>
    <t>Terlayaninya masyarakat pengguna jasa parkir dengan baik dan meningkatkannya PAD Kota Serang</t>
  </si>
  <si>
    <t>600 orang juru parkir,165 seragam rompi parkir</t>
  </si>
  <si>
    <t>Pengadaan rumah Dinas/Gedung Kantor</t>
  </si>
  <si>
    <t>Penyusuanan Rencana Strategis SKPD</t>
  </si>
  <si>
    <t>1 Dokumen Renstra Review</t>
  </si>
  <si>
    <t>Pemeliharaaan PJU</t>
  </si>
  <si>
    <t>1.02.</t>
  </si>
  <si>
    <t>09.01</t>
  </si>
  <si>
    <t>001</t>
  </si>
  <si>
    <t>09.01.</t>
  </si>
  <si>
    <t>002</t>
  </si>
  <si>
    <t>006</t>
  </si>
  <si>
    <t>008</t>
  </si>
  <si>
    <t>010</t>
  </si>
  <si>
    <t>011</t>
  </si>
  <si>
    <t>012</t>
  </si>
  <si>
    <t>013</t>
  </si>
  <si>
    <t>014</t>
  </si>
  <si>
    <t>015</t>
  </si>
  <si>
    <t>017</t>
  </si>
  <si>
    <t>018</t>
  </si>
  <si>
    <t>019</t>
  </si>
  <si>
    <t>020</t>
  </si>
  <si>
    <t>005</t>
  </si>
  <si>
    <t>028</t>
  </si>
  <si>
    <t>009</t>
  </si>
  <si>
    <t>004</t>
  </si>
  <si>
    <t>09.02.</t>
  </si>
  <si>
    <t>024</t>
  </si>
  <si>
    <t>15 umit printer, 2 unit AC, 15 unit komputer/laptop</t>
  </si>
  <si>
    <t>1 dokumen RKA perubahan 2017 dan 1 dokumen RKA murni 2018</t>
  </si>
  <si>
    <t>1 dokumen Renja</t>
  </si>
  <si>
    <t>10 hari operasi penegakan hukum di jalan raya dan 24 hari pelaksanaan pengaturan lalu lintas 2 jam pagi dan 2 jam sore</t>
  </si>
  <si>
    <t>2 kegiatan forum lalu lintas</t>
  </si>
  <si>
    <t>8 bulan</t>
  </si>
  <si>
    <t>1 kegiatan sosialisasi</t>
  </si>
  <si>
    <t>Dishub</t>
  </si>
  <si>
    <t>Pam idhul adha 4 kali 1 bulan car free day, pam natal tahun baru,pam lebaran,pam haji,pam hut kota serang 100 org</t>
  </si>
  <si>
    <t>Terpeliharanya dan terpasangnya PJU di Kota Serang</t>
  </si>
  <si>
    <t>2000 titik PJU, 6 Lokasi PJU baru</t>
  </si>
  <si>
    <t>Nama SKPD: DISHUB KOTA SERANG</t>
  </si>
  <si>
    <t>007</t>
  </si>
  <si>
    <t>Sumber Dana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</si>
  <si>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</si>
  <si>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DED Gedung PKB</t>
  </si>
  <si>
    <t xml:space="preserve">2 unit Ac, 2 unit Laptop,2 unit PC komputer, 3 unit Printer, </t>
  </si>
  <si>
    <t>625 lmbr materai</t>
  </si>
  <si>
    <t>4 Orang</t>
  </si>
  <si>
    <t>016</t>
  </si>
  <si>
    <t>1 unit, 12 bulan</t>
  </si>
  <si>
    <t>06</t>
  </si>
  <si>
    <t>15</t>
  </si>
  <si>
    <t>16</t>
  </si>
  <si>
    <t>17</t>
  </si>
  <si>
    <t>19</t>
  </si>
  <si>
    <t>20</t>
  </si>
  <si>
    <t>23</t>
  </si>
  <si>
    <t>Rehabilitas gedung sedang/berat</t>
  </si>
  <si>
    <t>Tersedianya Pemeliharaan kantor Dishub</t>
  </si>
  <si>
    <t>1 unit gedung kantor</t>
  </si>
  <si>
    <t>Pengadaan alat Sarana dan prasarana Lintasan Kereta Api</t>
  </si>
  <si>
    <t xml:space="preserve">Meningkatkan Keselamatan penumpang Kereta Api </t>
  </si>
  <si>
    <t>1 kegiatan</t>
  </si>
  <si>
    <t>dan Prakiraan Maju Tahun 2019</t>
  </si>
  <si>
    <t>Prakiraan Maju Rencana Tahun 2019</t>
  </si>
  <si>
    <t>Kelompok Sasaran</t>
  </si>
  <si>
    <t>Pagu Indikatif</t>
  </si>
  <si>
    <t xml:space="preserve">Pagu </t>
  </si>
  <si>
    <t>SKPD Penanggung Jawab</t>
  </si>
  <si>
    <t>APBD</t>
  </si>
  <si>
    <t xml:space="preserve">Program Pengendalian Pengamanan Lalu Lintas </t>
  </si>
  <si>
    <t>Terselenggaranya Ketertiban Lalu Lintas</t>
  </si>
  <si>
    <t>Tersedianya rambu parkir</t>
  </si>
  <si>
    <t>Penyediaan Data, Dokumentasi, Informatika dan Komunikasi SKPD</t>
  </si>
  <si>
    <t>Pengelolaan Barang Milik Daerah</t>
  </si>
  <si>
    <t>(10)</t>
  </si>
  <si>
    <t>(13)</t>
  </si>
  <si>
    <t>Masyarakat</t>
  </si>
  <si>
    <t>Tersedianya Asuransi kendaraan dinas operasional Dishub</t>
  </si>
  <si>
    <t>ASN</t>
  </si>
  <si>
    <t xml:space="preserve">Tersusunnya rencana kerja Dishub Kota Serang </t>
  </si>
  <si>
    <t xml:space="preserve">Tersusunnya dok pengelolaan barang milik daerah Dishub Kota Serang </t>
  </si>
  <si>
    <t>1 dokumen BMD</t>
  </si>
  <si>
    <t>Tersusunnya Dokumen lakip, Renja, Triwulan, Semesteran dan RKA Dishub Kota Serang</t>
  </si>
  <si>
    <t>Tersusunnya dokumen lakip Dishub Kota Serang</t>
  </si>
  <si>
    <t xml:space="preserve">Tersedianya Data, Dokumentasi, Informatika dan Komunikasi SKPD Dishub Kota Serang </t>
  </si>
  <si>
    <t>Urusan/Program/ Kegiatan</t>
  </si>
  <si>
    <t>Rencana Tahun 2018 Perubahan  (Tahun berjalan)</t>
  </si>
  <si>
    <t>042</t>
  </si>
  <si>
    <t xml:space="preserve">Rumusan Rencana Program dan Kegiatan SKPD Tahun 2018 Perubahan </t>
  </si>
  <si>
    <t xml:space="preserve">1 Dokumen Data, Dokumentasi, Informatika dan Komunikasi SKPD Dishub Kota Serang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</si>
</sst>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/>
      <sz val="16"/>
      <color theme="1"/>
      <name val="Tahoma"/>
      <family val="2"/>
    </font>
    <font>
      <b/>
      <sz val="10"/>
      <color theme="1"/>
      <name val="Tahoma"/>
      <family val="2"/>
    </font>
    <font>
      <sz val="11"/>
      <color rgb="FF000000"/>
      <name val="Tahoma"/>
      <family val="2"/>
    </font>
    <font>
      <b/>
      <sz val="11"/>
      <color theme="1"/>
      <name val="Tahoma"/>
      <family val="2"/>
    </font>
    <font>
      <sz val="12"/>
      <color theme="1"/>
      <name val="Calibri"/>
      <family val="2"/>
      <charset val="1"/>
      <scheme val="minor"/>
    </font>
    <font>
      <b/>
      <sz val="16"/>
      <name val="Tahoma"/>
      <family val="2"/>
    </font>
    <font>
      <b/>
      <u/>
      <sz val="16"/>
      <name val="Tahoma"/>
      <family val="2"/>
    </font>
    <font>
      <sz val="16"/>
      <name val="Tahoma"/>
      <family val="2"/>
    </font>
    <font>
      <u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top"/>
    </xf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4" fillId="0" borderId="1" xfId="0" quotePrefix="1" applyFont="1" applyBorder="1" applyAlignment="1">
      <alignment horizontal="center"/>
    </xf>
    <xf numFmtId="41" fontId="5" fillId="0" borderId="1" xfId="2" applyNumberFormat="1" applyFont="1" applyFill="1" applyBorder="1" applyAlignment="1">
      <alignment vertical="center" wrapText="1"/>
    </xf>
    <xf numFmtId="41" fontId="5" fillId="0" borderId="1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41" fontId="6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41" fontId="5" fillId="0" borderId="1" xfId="2" applyNumberFormat="1" applyFont="1" applyFill="1" applyBorder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 wrapText="1"/>
    </xf>
    <xf numFmtId="0" fontId="8" fillId="0" borderId="0" xfId="0" applyFont="1"/>
    <xf numFmtId="9" fontId="4" fillId="0" borderId="1" xfId="0" applyNumberFormat="1" applyFont="1" applyBorder="1" applyAlignment="1">
      <alignment horizontal="left" vertical="top" wrapText="1"/>
    </xf>
    <xf numFmtId="41" fontId="6" fillId="0" borderId="1" xfId="2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5" fillId="0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6" fillId="2" borderId="1" xfId="2" applyNumberFormat="1" applyFont="1" applyFill="1" applyBorder="1" applyAlignment="1">
      <alignment horizontal="left" vertical="top" wrapText="1"/>
    </xf>
    <xf numFmtId="41" fontId="4" fillId="2" borderId="1" xfId="3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9" fontId="4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41" fontId="6" fillId="2" borderId="1" xfId="2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41" fontId="5" fillId="2" borderId="1" xfId="2" applyNumberFormat="1" applyFont="1" applyFill="1" applyBorder="1" applyAlignment="1">
      <alignment horizontal="left" vertical="top" wrapText="1"/>
    </xf>
    <xf numFmtId="41" fontId="13" fillId="2" borderId="1" xfId="3" applyFont="1" applyFill="1" applyBorder="1" applyAlignment="1">
      <alignment vertical="top"/>
    </xf>
    <xf numFmtId="0" fontId="1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1" fontId="13" fillId="2" borderId="1" xfId="0" applyNumberFormat="1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1" fontId="11" fillId="2" borderId="1" xfId="3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quotePrefix="1" applyFont="1" applyFill="1" applyBorder="1" applyAlignment="1">
      <alignment horizontal="left" vertical="top"/>
    </xf>
    <xf numFmtId="0" fontId="6" fillId="2" borderId="1" xfId="2" applyNumberFormat="1" applyFont="1" applyFill="1" applyBorder="1" applyAlignment="1">
      <alignment horizontal="left" vertical="top" wrapText="1"/>
    </xf>
    <xf numFmtId="164" fontId="4" fillId="2" borderId="1" xfId="4" applyNumberFormat="1" applyFont="1" applyFill="1" applyBorder="1" applyAlignment="1">
      <alignment vertical="top"/>
    </xf>
    <xf numFmtId="41" fontId="5" fillId="2" borderId="7" xfId="2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41" fontId="5" fillId="0" borderId="1" xfId="2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41" fontId="6" fillId="0" borderId="1" xfId="2" applyNumberFormat="1" applyFont="1" applyFill="1" applyBorder="1" applyAlignment="1">
      <alignment horizontal="left" vertical="center" wrapText="1"/>
    </xf>
    <xf numFmtId="41" fontId="6" fillId="2" borderId="1" xfId="2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vertical="center" wrapText="1"/>
    </xf>
    <xf numFmtId="164" fontId="4" fillId="2" borderId="1" xfId="4" quotePrefix="1" applyNumberFormat="1" applyFont="1" applyFill="1" applyBorder="1" applyAlignment="1">
      <alignment horizontal="center" vertical="top"/>
    </xf>
    <xf numFmtId="41" fontId="5" fillId="2" borderId="1" xfId="2" applyNumberFormat="1" applyFont="1" applyFill="1" applyBorder="1" applyAlignment="1">
      <alignment horizontal="left" vertical="center" wrapText="1"/>
    </xf>
    <xf numFmtId="0" fontId="4" fillId="0" borderId="9" xfId="0" quotePrefix="1" applyFont="1" applyBorder="1" applyAlignment="1">
      <alignment horizontal="center"/>
    </xf>
    <xf numFmtId="0" fontId="4" fillId="2" borderId="1" xfId="0" applyFont="1" applyFill="1" applyBorder="1" applyAlignment="1">
      <alignment horizontal="right" vertical="top"/>
    </xf>
    <xf numFmtId="0" fontId="4" fillId="2" borderId="1" xfId="0" quotePrefix="1" applyFont="1" applyFill="1" applyBorder="1" applyAlignment="1">
      <alignment vertical="top" wrapText="1"/>
    </xf>
    <xf numFmtId="0" fontId="4" fillId="2" borderId="0" xfId="0" applyFont="1" applyFill="1"/>
    <xf numFmtId="0" fontId="4" fillId="2" borderId="1" xfId="0" quotePrefix="1" applyFont="1" applyFill="1" applyBorder="1" applyAlignment="1">
      <alignment horizontal="center"/>
    </xf>
    <xf numFmtId="41" fontId="13" fillId="2" borderId="1" xfId="3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0" fillId="0" borderId="0" xfId="0" applyBorder="1" applyAlignment="1"/>
    <xf numFmtId="9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6" fillId="0" borderId="9" xfId="2" applyNumberFormat="1" applyFont="1" applyFill="1" applyBorder="1" applyAlignment="1">
      <alignment horizontal="center" vertical="center" wrapText="1"/>
    </xf>
    <xf numFmtId="41" fontId="6" fillId="0" borderId="7" xfId="2" applyNumberFormat="1" applyFont="1" applyFill="1" applyBorder="1" applyAlignment="1">
      <alignment horizontal="center" vertical="center" wrapText="1"/>
    </xf>
    <xf numFmtId="41" fontId="6" fillId="0" borderId="8" xfId="2" applyNumberFormat="1" applyFont="1" applyFill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4" fillId="2" borderId="0" xfId="0" applyFont="1" applyFill="1" applyBorder="1"/>
    <xf numFmtId="0" fontId="17" fillId="0" borderId="0" xfId="0" applyFont="1" applyBorder="1" applyAlignment="1">
      <alignment horizontal="center" vertical="top"/>
    </xf>
    <xf numFmtId="0" fontId="14" fillId="0" borderId="0" xfId="0" applyFont="1" applyBorder="1"/>
  </cellXfs>
  <cellStyles count="5">
    <cellStyle name="Comma" xfId="4" builtinId="3"/>
    <cellStyle name="Comma [0]" xfId="3" builtinId="6"/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ULI%202012\ROK%202012\ROK%20PERUBAH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60;\YULI%202012\ROK%202012\ROK%20PERUBAH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ROK"/>
      <sheetName val="JADWAL"/>
      <sheetName val="R O K "/>
      <sheetName val="KURVA "/>
      <sheetName val="LAP.fisikeu JUNI"/>
      <sheetName val="LAP.fisikeu Aslinya"/>
      <sheetName val="Realisasi ROK Asli"/>
      <sheetName val="Realisasi ROK JUNI"/>
      <sheetName val="Realisasi ROK TW I)"/>
      <sheetName val="Kurva S Asli"/>
      <sheetName val="Kurva JUNI"/>
      <sheetName val="Kurva S TW I"/>
      <sheetName val="LAP.APBD Asli"/>
      <sheetName val="LAP.APBD JUNI"/>
      <sheetName val="LAP.APBD SMT I"/>
      <sheetName val="LAP.REK.EVA.PELAK"/>
      <sheetName val="Sheet1 (2)"/>
      <sheetName val="Sheet1"/>
    </sheetNames>
    <sheetDataSet>
      <sheetData sheetId="0" refreshError="1"/>
      <sheetData sheetId="1" refreshError="1"/>
      <sheetData sheetId="2" refreshError="1">
        <row r="16">
          <cell r="K16">
            <v>3600000</v>
          </cell>
        </row>
        <row r="46">
          <cell r="B46" t="str">
            <v>Program rehabilitasi dan pemeliharaan prasarana dan fasilitas LLAJ</v>
          </cell>
        </row>
        <row r="51">
          <cell r="B51" t="str">
            <v>Program peningkatan pelayanan angkutan</v>
          </cell>
        </row>
        <row r="52">
          <cell r="C52" t="str">
            <v>Kegiatan pengendalian disiplin pengoperasian angkutan umum dijalan raya</v>
          </cell>
        </row>
        <row r="58">
          <cell r="C58" t="str">
            <v>Koordinasi dalam peningkatan pelayanan angkutan</v>
          </cell>
        </row>
        <row r="59">
          <cell r="C59" t="str">
            <v>Penyediaan bahan /material penunjang PKB</v>
          </cell>
        </row>
        <row r="69">
          <cell r="C69" t="str">
            <v>Pelaksanaan Pengaturan Lalu Lintas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ROK"/>
      <sheetName val="JADWAL"/>
      <sheetName val="R O K "/>
      <sheetName val="KURVA "/>
      <sheetName val="LAP.fisikeu JUNI"/>
      <sheetName val="LAP.fisikeu Aslinya"/>
      <sheetName val="Realisasi ROK Asli"/>
      <sheetName val="Realisasi ROK JUNI"/>
      <sheetName val="Realisasi ROK TW I)"/>
      <sheetName val="Kurva S Asli"/>
      <sheetName val="Kurva JUNI"/>
      <sheetName val="Kurva S TW I"/>
      <sheetName val="LAP.APBD Asli"/>
      <sheetName val="LAP.APBD JUNI"/>
      <sheetName val="LAP.APBD SMT I"/>
      <sheetName val="LAP.REK.EVA.PELAK"/>
    </sheetNames>
    <sheetDataSet>
      <sheetData sheetId="0" refreshError="1"/>
      <sheetData sheetId="1" refreshError="1"/>
      <sheetData sheetId="2" refreshError="1">
        <row r="16">
          <cell r="K16">
            <v>3600000</v>
          </cell>
        </row>
        <row r="74">
          <cell r="B74" t="str">
            <v>Program Peningkatan Sarana dan Prasarana Serta Operasional Perparkiran</v>
          </cell>
        </row>
        <row r="75">
          <cell r="C75" t="str">
            <v>Pembinaan dan Penertiban Petugas Parkir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topLeftCell="A61" zoomScaleSheetLayoutView="100" zoomScalePageLayoutView="91" workbookViewId="0">
      <selection activeCell="F22" sqref="F22"/>
    </sheetView>
  </sheetViews>
  <sheetFormatPr defaultRowHeight="15"/>
  <cols>
    <col min="1" max="3" width="5.85546875" customWidth="1"/>
    <col min="4" max="4" width="4.140625" customWidth="1"/>
    <col min="5" max="5" width="5.28515625" customWidth="1"/>
    <col min="6" max="6" width="21" customWidth="1"/>
    <col min="7" max="7" width="22.7109375" customWidth="1"/>
    <col min="8" max="8" width="8.7109375" customWidth="1"/>
    <col min="9" max="9" width="10.140625" customWidth="1"/>
    <col min="10" max="10" width="15.7109375" customWidth="1"/>
    <col min="11" max="11" width="22.7109375" style="30" customWidth="1"/>
    <col min="12" max="12" width="8.5703125" style="39" customWidth="1"/>
    <col min="13" max="13" width="14.5703125" customWidth="1"/>
    <col min="14" max="14" width="21.42578125" customWidth="1"/>
    <col min="15" max="15" width="12.85546875" customWidth="1"/>
  </cols>
  <sheetData>
    <row r="1" spans="1:15" ht="15.75">
      <c r="A1" s="16"/>
      <c r="B1" s="16"/>
      <c r="C1" s="16"/>
      <c r="D1" s="16"/>
      <c r="E1" s="16"/>
      <c r="F1" s="16"/>
      <c r="G1" s="1"/>
      <c r="H1" s="1"/>
      <c r="I1" s="1"/>
      <c r="J1" s="1"/>
      <c r="K1" s="60"/>
      <c r="L1" s="38"/>
      <c r="M1" s="1"/>
      <c r="N1" s="1"/>
      <c r="O1" s="1"/>
    </row>
    <row r="2" spans="1:15" ht="15.75">
      <c r="A2" s="96"/>
      <c r="B2" s="96"/>
      <c r="C2" s="96"/>
      <c r="D2" s="96"/>
      <c r="E2" s="96"/>
      <c r="F2" s="16"/>
      <c r="G2" s="1"/>
      <c r="H2" s="1"/>
      <c r="I2" s="1"/>
      <c r="J2" s="1"/>
      <c r="K2" s="60"/>
      <c r="L2" s="38"/>
      <c r="M2" s="1"/>
      <c r="N2" s="1"/>
      <c r="O2" s="1"/>
    </row>
    <row r="3" spans="1:15" ht="15.75">
      <c r="A3" s="96"/>
      <c r="B3" s="96"/>
      <c r="C3" s="96"/>
      <c r="D3" s="96"/>
      <c r="E3" s="96"/>
      <c r="F3" s="16"/>
      <c r="G3" s="1"/>
      <c r="H3" s="1"/>
      <c r="I3" s="1"/>
      <c r="J3" s="1"/>
      <c r="K3" s="60"/>
      <c r="L3" s="38"/>
      <c r="M3" s="1"/>
      <c r="N3" s="1"/>
      <c r="O3" s="1"/>
    </row>
    <row r="4" spans="1:15" ht="19.5">
      <c r="A4" s="97" t="s">
        <v>148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8">
      <c r="A5" s="93" t="s">
        <v>194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15" ht="18">
      <c r="A6" s="93" t="s">
        <v>168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5" ht="18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15.75">
      <c r="A8" s="98" t="s">
        <v>145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</row>
    <row r="9" spans="1:15" ht="37.5" customHeight="1">
      <c r="A9" s="90" t="s">
        <v>1</v>
      </c>
      <c r="B9" s="91"/>
      <c r="C9" s="91"/>
      <c r="D9" s="91"/>
      <c r="E9" s="91"/>
      <c r="F9" s="80" t="s">
        <v>191</v>
      </c>
      <c r="G9" s="81" t="s">
        <v>3</v>
      </c>
      <c r="H9" s="82" t="s">
        <v>192</v>
      </c>
      <c r="I9" s="95"/>
      <c r="J9" s="95"/>
      <c r="K9" s="95"/>
      <c r="L9" s="83"/>
      <c r="M9" s="82" t="s">
        <v>169</v>
      </c>
      <c r="N9" s="95"/>
      <c r="O9" s="83"/>
    </row>
    <row r="10" spans="1:15" ht="104.25" customHeight="1">
      <c r="A10" s="92"/>
      <c r="B10" s="93"/>
      <c r="C10" s="93"/>
      <c r="D10" s="93"/>
      <c r="E10" s="93"/>
      <c r="F10" s="78"/>
      <c r="G10" s="79"/>
      <c r="H10" s="70" t="s">
        <v>170</v>
      </c>
      <c r="I10" s="66" t="s">
        <v>4</v>
      </c>
      <c r="J10" s="69" t="s">
        <v>5</v>
      </c>
      <c r="K10" s="71" t="s">
        <v>171</v>
      </c>
      <c r="L10" s="70" t="s">
        <v>147</v>
      </c>
      <c r="M10" s="68" t="s">
        <v>5</v>
      </c>
      <c r="N10" s="68" t="s">
        <v>172</v>
      </c>
      <c r="O10" s="67" t="s">
        <v>173</v>
      </c>
    </row>
    <row r="11" spans="1:15">
      <c r="A11" s="87" t="s">
        <v>2</v>
      </c>
      <c r="B11" s="88"/>
      <c r="C11" s="88"/>
      <c r="D11" s="88"/>
      <c r="E11" s="89"/>
      <c r="F11" s="57" t="s">
        <v>6</v>
      </c>
      <c r="G11" s="2" t="s">
        <v>7</v>
      </c>
      <c r="H11" s="2"/>
      <c r="I11" s="2" t="s">
        <v>8</v>
      </c>
      <c r="J11" s="2" t="s">
        <v>9</v>
      </c>
      <c r="K11" s="61" t="s">
        <v>8</v>
      </c>
      <c r="L11" s="2" t="s">
        <v>10</v>
      </c>
      <c r="M11" s="2" t="s">
        <v>180</v>
      </c>
      <c r="N11" s="2" t="s">
        <v>11</v>
      </c>
      <c r="O11" s="2" t="s">
        <v>181</v>
      </c>
    </row>
    <row r="12" spans="1:15" ht="64.5" customHeight="1">
      <c r="A12" s="9" t="s">
        <v>111</v>
      </c>
      <c r="B12" s="9" t="s">
        <v>111</v>
      </c>
      <c r="C12" s="9" t="s">
        <v>114</v>
      </c>
      <c r="D12" s="9" t="s">
        <v>63</v>
      </c>
      <c r="E12" s="10"/>
      <c r="F12" s="47" t="s">
        <v>25</v>
      </c>
      <c r="G12" s="21" t="s">
        <v>83</v>
      </c>
      <c r="H12" s="21"/>
      <c r="I12" s="23" t="s">
        <v>141</v>
      </c>
      <c r="J12" s="22" t="s">
        <v>58</v>
      </c>
      <c r="K12" s="37">
        <f>SUM(K13:K26)</f>
        <v>1316121597</v>
      </c>
      <c r="L12" s="58" t="s">
        <v>174</v>
      </c>
      <c r="M12" s="22" t="s">
        <v>58</v>
      </c>
      <c r="N12" s="37">
        <f>SUM(N13:N26)</f>
        <v>1747200000</v>
      </c>
      <c r="O12" s="5" t="s">
        <v>141</v>
      </c>
    </row>
    <row r="13" spans="1:15" ht="53.25" customHeight="1">
      <c r="A13" s="9" t="s">
        <v>111</v>
      </c>
      <c r="B13" s="9" t="s">
        <v>111</v>
      </c>
      <c r="C13" s="9" t="s">
        <v>114</v>
      </c>
      <c r="D13" s="9" t="s">
        <v>63</v>
      </c>
      <c r="E13" s="9" t="s">
        <v>113</v>
      </c>
      <c r="F13" s="48" t="s">
        <v>12</v>
      </c>
      <c r="G13" s="11" t="s">
        <v>70</v>
      </c>
      <c r="H13" s="11" t="s">
        <v>184</v>
      </c>
      <c r="I13" s="5" t="s">
        <v>141</v>
      </c>
      <c r="J13" s="7" t="s">
        <v>151</v>
      </c>
      <c r="K13" s="27">
        <v>3000000</v>
      </c>
      <c r="L13" s="58" t="s">
        <v>174</v>
      </c>
      <c r="M13" s="7" t="s">
        <v>151</v>
      </c>
      <c r="N13" s="27">
        <v>5400000</v>
      </c>
      <c r="O13" s="5" t="s">
        <v>141</v>
      </c>
    </row>
    <row r="14" spans="1:15" ht="84" customHeight="1">
      <c r="A14" s="9" t="s">
        <v>111</v>
      </c>
      <c r="B14" s="9" t="s">
        <v>111</v>
      </c>
      <c r="C14" s="9" t="s">
        <v>114</v>
      </c>
      <c r="D14" s="9" t="s">
        <v>63</v>
      </c>
      <c r="E14" s="9" t="s">
        <v>115</v>
      </c>
      <c r="F14" s="48" t="s">
        <v>13</v>
      </c>
      <c r="G14" s="11" t="s">
        <v>71</v>
      </c>
      <c r="H14" s="11" t="s">
        <v>184</v>
      </c>
      <c r="I14" s="5" t="s">
        <v>141</v>
      </c>
      <c r="J14" s="7" t="s">
        <v>57</v>
      </c>
      <c r="K14" s="27">
        <v>270999597</v>
      </c>
      <c r="L14" s="58" t="s">
        <v>174</v>
      </c>
      <c r="M14" s="7" t="s">
        <v>57</v>
      </c>
      <c r="N14" s="27">
        <v>240000000</v>
      </c>
      <c r="O14" s="5" t="s">
        <v>141</v>
      </c>
    </row>
    <row r="15" spans="1:15" ht="103.5" customHeight="1">
      <c r="A15" s="9" t="s">
        <v>111</v>
      </c>
      <c r="B15" s="9" t="s">
        <v>111</v>
      </c>
      <c r="C15" s="9" t="s">
        <v>114</v>
      </c>
      <c r="D15" s="9" t="s">
        <v>63</v>
      </c>
      <c r="E15" s="9" t="s">
        <v>116</v>
      </c>
      <c r="F15" s="48" t="s">
        <v>14</v>
      </c>
      <c r="G15" s="49" t="s">
        <v>183</v>
      </c>
      <c r="H15" s="11" t="s">
        <v>184</v>
      </c>
      <c r="I15" s="5" t="s">
        <v>141</v>
      </c>
      <c r="J15" s="7" t="s">
        <v>57</v>
      </c>
      <c r="K15" s="27">
        <v>68160000</v>
      </c>
      <c r="L15" s="58" t="s">
        <v>174</v>
      </c>
      <c r="M15" s="7" t="s">
        <v>57</v>
      </c>
      <c r="N15" s="27">
        <v>120000000</v>
      </c>
      <c r="O15" s="5" t="s">
        <v>141</v>
      </c>
    </row>
    <row r="16" spans="1:15" ht="53.25" customHeight="1">
      <c r="A16" s="9" t="s">
        <v>111</v>
      </c>
      <c r="B16" s="9" t="s">
        <v>111</v>
      </c>
      <c r="C16" s="9" t="s">
        <v>114</v>
      </c>
      <c r="D16" s="9" t="s">
        <v>63</v>
      </c>
      <c r="E16" s="9" t="s">
        <v>117</v>
      </c>
      <c r="F16" s="48" t="s">
        <v>15</v>
      </c>
      <c r="G16" s="11" t="s">
        <v>73</v>
      </c>
      <c r="H16" s="11" t="s">
        <v>184</v>
      </c>
      <c r="I16" s="5" t="s">
        <v>141</v>
      </c>
      <c r="J16" s="7" t="s">
        <v>72</v>
      </c>
      <c r="K16" s="27">
        <v>101300000</v>
      </c>
      <c r="L16" s="58" t="s">
        <v>174</v>
      </c>
      <c r="M16" s="7" t="s">
        <v>72</v>
      </c>
      <c r="N16" s="27">
        <v>100000000</v>
      </c>
      <c r="O16" s="5" t="s">
        <v>141</v>
      </c>
    </row>
    <row r="17" spans="1:15" ht="53.25" customHeight="1">
      <c r="A17" s="9" t="s">
        <v>111</v>
      </c>
      <c r="B17" s="9" t="s">
        <v>111</v>
      </c>
      <c r="C17" s="9" t="s">
        <v>114</v>
      </c>
      <c r="D17" s="9" t="s">
        <v>63</v>
      </c>
      <c r="E17" s="9" t="s">
        <v>118</v>
      </c>
      <c r="F17" s="48" t="s">
        <v>16</v>
      </c>
      <c r="G17" s="11" t="s">
        <v>74</v>
      </c>
      <c r="H17" s="11" t="s">
        <v>184</v>
      </c>
      <c r="I17" s="5" t="s">
        <v>141</v>
      </c>
      <c r="J17" s="7" t="s">
        <v>57</v>
      </c>
      <c r="K17" s="27">
        <v>42600000</v>
      </c>
      <c r="L17" s="58" t="s">
        <v>174</v>
      </c>
      <c r="M17" s="7" t="s">
        <v>57</v>
      </c>
      <c r="N17" s="27">
        <v>90000000</v>
      </c>
      <c r="O17" s="5" t="s">
        <v>141</v>
      </c>
    </row>
    <row r="18" spans="1:15" ht="114" customHeight="1">
      <c r="A18" s="9" t="s">
        <v>111</v>
      </c>
      <c r="B18" s="9" t="s">
        <v>111</v>
      </c>
      <c r="C18" s="9" t="s">
        <v>114</v>
      </c>
      <c r="D18" s="9" t="s">
        <v>63</v>
      </c>
      <c r="E18" s="9" t="s">
        <v>119</v>
      </c>
      <c r="F18" s="48" t="s">
        <v>17</v>
      </c>
      <c r="G18" s="11" t="s">
        <v>40</v>
      </c>
      <c r="H18" s="11" t="s">
        <v>184</v>
      </c>
      <c r="I18" s="5" t="s">
        <v>141</v>
      </c>
      <c r="J18" s="7" t="s">
        <v>57</v>
      </c>
      <c r="K18" s="27">
        <v>99032000</v>
      </c>
      <c r="L18" s="58" t="s">
        <v>174</v>
      </c>
      <c r="M18" s="7" t="s">
        <v>57</v>
      </c>
      <c r="N18" s="27">
        <v>95000000</v>
      </c>
      <c r="O18" s="5" t="s">
        <v>141</v>
      </c>
    </row>
    <row r="19" spans="1:15" ht="68.25" customHeight="1">
      <c r="A19" s="9" t="s">
        <v>111</v>
      </c>
      <c r="B19" s="9" t="s">
        <v>111</v>
      </c>
      <c r="C19" s="9" t="s">
        <v>114</v>
      </c>
      <c r="D19" s="9" t="s">
        <v>63</v>
      </c>
      <c r="E19" s="9" t="s">
        <v>120</v>
      </c>
      <c r="F19" s="48" t="s">
        <v>18</v>
      </c>
      <c r="G19" s="11" t="s">
        <v>41</v>
      </c>
      <c r="H19" s="11" t="s">
        <v>184</v>
      </c>
      <c r="I19" s="5" t="s">
        <v>141</v>
      </c>
      <c r="J19" s="7" t="s">
        <v>57</v>
      </c>
      <c r="K19" s="27">
        <v>10000000</v>
      </c>
      <c r="L19" s="58" t="s">
        <v>174</v>
      </c>
      <c r="M19" s="7" t="s">
        <v>57</v>
      </c>
      <c r="N19" s="27">
        <v>20000000</v>
      </c>
      <c r="O19" s="5" t="s">
        <v>141</v>
      </c>
    </row>
    <row r="20" spans="1:15" ht="96.75" customHeight="1">
      <c r="A20" s="9" t="s">
        <v>111</v>
      </c>
      <c r="B20" s="9" t="s">
        <v>111</v>
      </c>
      <c r="C20" s="9" t="s">
        <v>114</v>
      </c>
      <c r="D20" s="9" t="s">
        <v>63</v>
      </c>
      <c r="E20" s="9" t="s">
        <v>121</v>
      </c>
      <c r="F20" s="50" t="s">
        <v>38</v>
      </c>
      <c r="G20" s="11" t="s">
        <v>46</v>
      </c>
      <c r="H20" s="11" t="s">
        <v>184</v>
      </c>
      <c r="I20" s="5" t="s">
        <v>141</v>
      </c>
      <c r="J20" s="7" t="s">
        <v>150</v>
      </c>
      <c r="K20" s="27">
        <v>197300000</v>
      </c>
      <c r="L20" s="58" t="s">
        <v>174</v>
      </c>
      <c r="M20" s="7" t="s">
        <v>150</v>
      </c>
      <c r="N20" s="27">
        <v>120000000</v>
      </c>
      <c r="O20" s="5" t="s">
        <v>141</v>
      </c>
    </row>
    <row r="21" spans="1:15" ht="53.25" customHeight="1">
      <c r="A21" s="9" t="s">
        <v>111</v>
      </c>
      <c r="B21" s="9" t="s">
        <v>111</v>
      </c>
      <c r="C21" s="9" t="s">
        <v>114</v>
      </c>
      <c r="D21" s="9" t="s">
        <v>63</v>
      </c>
      <c r="E21" s="9" t="s">
        <v>122</v>
      </c>
      <c r="F21" s="48" t="s">
        <v>19</v>
      </c>
      <c r="G21" s="11" t="s">
        <v>44</v>
      </c>
      <c r="H21" s="11" t="s">
        <v>184</v>
      </c>
      <c r="I21" s="5" t="s">
        <v>141</v>
      </c>
      <c r="J21" s="7" t="s">
        <v>57</v>
      </c>
      <c r="K21" s="27">
        <v>17780000</v>
      </c>
      <c r="L21" s="58" t="s">
        <v>174</v>
      </c>
      <c r="M21" s="7" t="s">
        <v>57</v>
      </c>
      <c r="N21" s="27">
        <v>40000000</v>
      </c>
      <c r="O21" s="5" t="s">
        <v>141</v>
      </c>
    </row>
    <row r="22" spans="1:15" ht="82.5" customHeight="1">
      <c r="A22" s="9" t="s">
        <v>111</v>
      </c>
      <c r="B22" s="9" t="s">
        <v>111</v>
      </c>
      <c r="C22" s="9" t="s">
        <v>114</v>
      </c>
      <c r="D22" s="9" t="s">
        <v>63</v>
      </c>
      <c r="E22" s="9" t="s">
        <v>123</v>
      </c>
      <c r="F22" s="48" t="s">
        <v>20</v>
      </c>
      <c r="G22" s="11" t="s">
        <v>42</v>
      </c>
      <c r="H22" s="11" t="s">
        <v>184</v>
      </c>
      <c r="I22" s="5" t="s">
        <v>141</v>
      </c>
      <c r="J22" s="7" t="s">
        <v>57</v>
      </c>
      <c r="K22" s="27">
        <v>48200000</v>
      </c>
      <c r="L22" s="58" t="s">
        <v>174</v>
      </c>
      <c r="M22" s="7" t="s">
        <v>57</v>
      </c>
      <c r="N22" s="27">
        <v>65000000</v>
      </c>
      <c r="O22" s="5" t="s">
        <v>141</v>
      </c>
    </row>
    <row r="23" spans="1:15" ht="53.25" customHeight="1">
      <c r="A23" s="9" t="s">
        <v>111</v>
      </c>
      <c r="B23" s="9" t="s">
        <v>111</v>
      </c>
      <c r="C23" s="9" t="s">
        <v>114</v>
      </c>
      <c r="D23" s="9" t="s">
        <v>63</v>
      </c>
      <c r="E23" s="9" t="s">
        <v>124</v>
      </c>
      <c r="F23" s="48" t="s">
        <v>21</v>
      </c>
      <c r="G23" s="11" t="s">
        <v>43</v>
      </c>
      <c r="H23" s="11" t="s">
        <v>184</v>
      </c>
      <c r="I23" s="5" t="s">
        <v>141</v>
      </c>
      <c r="J23" s="7" t="s">
        <v>57</v>
      </c>
      <c r="K23" s="27">
        <v>64280000</v>
      </c>
      <c r="L23" s="58" t="s">
        <v>174</v>
      </c>
      <c r="M23" s="7" t="s">
        <v>57</v>
      </c>
      <c r="N23" s="27">
        <v>71800000</v>
      </c>
      <c r="O23" s="5" t="s">
        <v>141</v>
      </c>
    </row>
    <row r="24" spans="1:15" ht="57" customHeight="1">
      <c r="A24" s="9" t="s">
        <v>111</v>
      </c>
      <c r="B24" s="9" t="s">
        <v>111</v>
      </c>
      <c r="C24" s="9" t="s">
        <v>114</v>
      </c>
      <c r="D24" s="9" t="s">
        <v>63</v>
      </c>
      <c r="E24" s="9" t="s">
        <v>125</v>
      </c>
      <c r="F24" s="48" t="s">
        <v>22</v>
      </c>
      <c r="G24" s="11" t="s">
        <v>45</v>
      </c>
      <c r="H24" s="11" t="s">
        <v>184</v>
      </c>
      <c r="I24" s="8" t="s">
        <v>39</v>
      </c>
      <c r="J24" s="7" t="s">
        <v>57</v>
      </c>
      <c r="K24" s="27">
        <v>264640000</v>
      </c>
      <c r="L24" s="58" t="s">
        <v>174</v>
      </c>
      <c r="M24" s="7" t="s">
        <v>57</v>
      </c>
      <c r="N24" s="27">
        <v>460000000</v>
      </c>
      <c r="O24" s="5" t="s">
        <v>141</v>
      </c>
    </row>
    <row r="25" spans="1:15" ht="60" customHeight="1">
      <c r="A25" s="9" t="s">
        <v>111</v>
      </c>
      <c r="B25" s="9" t="s">
        <v>111</v>
      </c>
      <c r="C25" s="9" t="s">
        <v>114</v>
      </c>
      <c r="D25" s="9" t="s">
        <v>63</v>
      </c>
      <c r="E25" s="9" t="s">
        <v>126</v>
      </c>
      <c r="F25" s="48" t="s">
        <v>24</v>
      </c>
      <c r="G25" s="11" t="s">
        <v>66</v>
      </c>
      <c r="H25" s="11" t="s">
        <v>184</v>
      </c>
      <c r="I25" s="5" t="s">
        <v>0</v>
      </c>
      <c r="J25" s="7" t="s">
        <v>57</v>
      </c>
      <c r="K25" s="27">
        <v>51530000</v>
      </c>
      <c r="L25" s="58" t="s">
        <v>174</v>
      </c>
      <c r="M25" s="7" t="s">
        <v>57</v>
      </c>
      <c r="N25" s="27">
        <v>120000000</v>
      </c>
      <c r="O25" s="5" t="s">
        <v>141</v>
      </c>
    </row>
    <row r="26" spans="1:15" ht="72.75" customHeight="1">
      <c r="A26" s="9" t="s">
        <v>111</v>
      </c>
      <c r="B26" s="9" t="s">
        <v>111</v>
      </c>
      <c r="C26" s="9" t="s">
        <v>114</v>
      </c>
      <c r="D26" s="9" t="s">
        <v>63</v>
      </c>
      <c r="E26" s="9" t="s">
        <v>127</v>
      </c>
      <c r="F26" s="48" t="s">
        <v>23</v>
      </c>
      <c r="G26" s="11" t="s">
        <v>47</v>
      </c>
      <c r="H26" s="11" t="s">
        <v>184</v>
      </c>
      <c r="I26" s="5" t="s">
        <v>141</v>
      </c>
      <c r="J26" s="7" t="s">
        <v>152</v>
      </c>
      <c r="K26" s="27">
        <v>77300000</v>
      </c>
      <c r="L26" s="58" t="s">
        <v>174</v>
      </c>
      <c r="M26" s="7" t="s">
        <v>152</v>
      </c>
      <c r="N26" s="27">
        <v>200000000</v>
      </c>
      <c r="O26" s="5" t="s">
        <v>141</v>
      </c>
    </row>
    <row r="27" spans="1:15" ht="78.75" customHeight="1">
      <c r="A27" s="9" t="s">
        <v>111</v>
      </c>
      <c r="B27" s="9" t="s">
        <v>111</v>
      </c>
      <c r="C27" s="9" t="s">
        <v>114</v>
      </c>
      <c r="D27" s="9" t="s">
        <v>64</v>
      </c>
      <c r="E27" s="9"/>
      <c r="F27" s="51" t="s">
        <v>27</v>
      </c>
      <c r="G27" s="12" t="s">
        <v>84</v>
      </c>
      <c r="H27" s="11" t="s">
        <v>184</v>
      </c>
      <c r="I27" s="23" t="s">
        <v>141</v>
      </c>
      <c r="J27" s="15" t="s">
        <v>154</v>
      </c>
      <c r="K27" s="34">
        <f>SUM(K28:K31)</f>
        <v>801070000</v>
      </c>
      <c r="L27" s="58" t="s">
        <v>174</v>
      </c>
      <c r="M27" s="15" t="s">
        <v>154</v>
      </c>
      <c r="N27" s="34">
        <f>SUM(N28:N31)</f>
        <v>816240000</v>
      </c>
      <c r="O27" s="5" t="s">
        <v>141</v>
      </c>
    </row>
    <row r="28" spans="1:15" ht="124.5" customHeight="1">
      <c r="A28" s="9" t="s">
        <v>111</v>
      </c>
      <c r="B28" s="9" t="s">
        <v>112</v>
      </c>
      <c r="C28" s="9" t="s">
        <v>111</v>
      </c>
      <c r="D28" s="9" t="s">
        <v>132</v>
      </c>
      <c r="E28" s="9" t="s">
        <v>193</v>
      </c>
      <c r="F28" s="48" t="s">
        <v>162</v>
      </c>
      <c r="G28" s="11" t="s">
        <v>163</v>
      </c>
      <c r="H28" s="11" t="s">
        <v>184</v>
      </c>
      <c r="I28" s="5" t="s">
        <v>141</v>
      </c>
      <c r="J28" s="8" t="s">
        <v>164</v>
      </c>
      <c r="K28" s="27">
        <v>159990000</v>
      </c>
      <c r="L28" s="58" t="s">
        <v>174</v>
      </c>
      <c r="M28" s="8" t="s">
        <v>164</v>
      </c>
      <c r="N28" s="27">
        <v>200000000</v>
      </c>
      <c r="O28" s="5" t="s">
        <v>141</v>
      </c>
    </row>
    <row r="29" spans="1:15" ht="53.25" customHeight="1">
      <c r="A29" s="9" t="s">
        <v>111</v>
      </c>
      <c r="B29" s="9" t="s">
        <v>111</v>
      </c>
      <c r="C29" s="9" t="s">
        <v>114</v>
      </c>
      <c r="D29" s="9" t="s">
        <v>64</v>
      </c>
      <c r="E29" s="9" t="s">
        <v>119</v>
      </c>
      <c r="F29" s="48" t="s">
        <v>107</v>
      </c>
      <c r="G29" s="11" t="s">
        <v>92</v>
      </c>
      <c r="H29" s="11" t="s">
        <v>184</v>
      </c>
      <c r="I29" s="5" t="s">
        <v>141</v>
      </c>
      <c r="J29" s="8" t="s">
        <v>93</v>
      </c>
      <c r="K29" s="27">
        <v>100500000</v>
      </c>
      <c r="L29" s="58" t="s">
        <v>174</v>
      </c>
      <c r="M29" s="8" t="s">
        <v>93</v>
      </c>
      <c r="N29" s="27">
        <v>76240000</v>
      </c>
      <c r="O29" s="5" t="s">
        <v>141</v>
      </c>
    </row>
    <row r="30" spans="1:15" ht="74.25" customHeight="1">
      <c r="A30" s="9" t="s">
        <v>111</v>
      </c>
      <c r="B30" s="9" t="s">
        <v>111</v>
      </c>
      <c r="C30" s="9" t="s">
        <v>114</v>
      </c>
      <c r="D30" s="9" t="s">
        <v>64</v>
      </c>
      <c r="E30" s="9" t="s">
        <v>133</v>
      </c>
      <c r="F30" s="48" t="s">
        <v>94</v>
      </c>
      <c r="G30" s="11" t="s">
        <v>95</v>
      </c>
      <c r="H30" s="11" t="s">
        <v>184</v>
      </c>
      <c r="I30" s="5" t="s">
        <v>141</v>
      </c>
      <c r="J30" s="8" t="s">
        <v>57</v>
      </c>
      <c r="K30" s="27">
        <v>517800000</v>
      </c>
      <c r="L30" s="58" t="s">
        <v>174</v>
      </c>
      <c r="M30" s="8" t="s">
        <v>57</v>
      </c>
      <c r="N30" s="27">
        <v>450000000</v>
      </c>
      <c r="O30" s="5" t="s">
        <v>141</v>
      </c>
    </row>
    <row r="31" spans="1:15" ht="99" customHeight="1">
      <c r="A31" s="9" t="s">
        <v>111</v>
      </c>
      <c r="B31" s="9" t="s">
        <v>111</v>
      </c>
      <c r="C31" s="9" t="s">
        <v>114</v>
      </c>
      <c r="D31" s="9" t="s">
        <v>64</v>
      </c>
      <c r="E31" s="9" t="s">
        <v>129</v>
      </c>
      <c r="F31" s="48" t="s">
        <v>26</v>
      </c>
      <c r="G31" s="11" t="s">
        <v>48</v>
      </c>
      <c r="H31" s="11" t="s">
        <v>184</v>
      </c>
      <c r="I31" s="5" t="s">
        <v>141</v>
      </c>
      <c r="J31" s="7" t="s">
        <v>134</v>
      </c>
      <c r="K31" s="27">
        <v>22780000</v>
      </c>
      <c r="L31" s="58" t="s">
        <v>174</v>
      </c>
      <c r="M31" s="7" t="s">
        <v>134</v>
      </c>
      <c r="N31" s="27">
        <v>90000000</v>
      </c>
      <c r="O31" s="5" t="s">
        <v>141</v>
      </c>
    </row>
    <row r="32" spans="1:15" ht="104.25" customHeight="1">
      <c r="A32" s="9" t="s">
        <v>111</v>
      </c>
      <c r="B32" s="9" t="s">
        <v>111</v>
      </c>
      <c r="C32" s="9" t="s">
        <v>114</v>
      </c>
      <c r="D32" s="9" t="s">
        <v>155</v>
      </c>
      <c r="E32" s="10"/>
      <c r="F32" s="4" t="s">
        <v>31</v>
      </c>
      <c r="G32" s="13" t="s">
        <v>188</v>
      </c>
      <c r="H32" s="11" t="s">
        <v>184</v>
      </c>
      <c r="I32" s="23" t="s">
        <v>141</v>
      </c>
      <c r="J32" s="4" t="s">
        <v>89</v>
      </c>
      <c r="K32" s="34">
        <f>SUM(K33:K40)</f>
        <v>409579000</v>
      </c>
      <c r="L32" s="58" t="s">
        <v>174</v>
      </c>
      <c r="M32" s="4" t="s">
        <v>89</v>
      </c>
      <c r="N32" s="34">
        <f>SUM(N33:N39)</f>
        <v>219171000</v>
      </c>
      <c r="O32" s="5" t="s">
        <v>141</v>
      </c>
    </row>
    <row r="33" spans="1:15" ht="73.5" customHeight="1">
      <c r="A33" s="9" t="s">
        <v>111</v>
      </c>
      <c r="B33" s="9" t="s">
        <v>111</v>
      </c>
      <c r="C33" s="9" t="s">
        <v>114</v>
      </c>
      <c r="D33" s="9" t="s">
        <v>155</v>
      </c>
      <c r="E33" s="9" t="s">
        <v>113</v>
      </c>
      <c r="F33" s="50" t="s">
        <v>28</v>
      </c>
      <c r="G33" s="11" t="s">
        <v>189</v>
      </c>
      <c r="H33" s="11" t="s">
        <v>184</v>
      </c>
      <c r="I33" s="5" t="s">
        <v>141</v>
      </c>
      <c r="J33" s="7" t="s">
        <v>60</v>
      </c>
      <c r="K33" s="27">
        <v>51950000</v>
      </c>
      <c r="L33" s="58" t="s">
        <v>174</v>
      </c>
      <c r="M33" s="7" t="s">
        <v>60</v>
      </c>
      <c r="N33" s="27">
        <v>100000000</v>
      </c>
      <c r="O33" s="5" t="s">
        <v>141</v>
      </c>
    </row>
    <row r="34" spans="1:15" ht="161.25" customHeight="1">
      <c r="A34" s="9" t="s">
        <v>111</v>
      </c>
      <c r="B34" s="9" t="s">
        <v>111</v>
      </c>
      <c r="C34" s="9" t="s">
        <v>114</v>
      </c>
      <c r="D34" s="9" t="s">
        <v>155</v>
      </c>
      <c r="E34" s="9" t="s">
        <v>115</v>
      </c>
      <c r="F34" s="50" t="s">
        <v>29</v>
      </c>
      <c r="G34" s="11" t="s">
        <v>75</v>
      </c>
      <c r="H34" s="11" t="s">
        <v>184</v>
      </c>
      <c r="I34" s="5" t="s">
        <v>141</v>
      </c>
      <c r="J34" s="7" t="s">
        <v>59</v>
      </c>
      <c r="K34" s="27">
        <v>26632000</v>
      </c>
      <c r="L34" s="58" t="s">
        <v>174</v>
      </c>
      <c r="M34" s="7" t="s">
        <v>59</v>
      </c>
      <c r="N34" s="27">
        <v>43096000</v>
      </c>
      <c r="O34" s="5" t="s">
        <v>141</v>
      </c>
    </row>
    <row r="35" spans="1:15" ht="68.25" customHeight="1">
      <c r="A35" s="9" t="s">
        <v>111</v>
      </c>
      <c r="B35" s="9" t="s">
        <v>111</v>
      </c>
      <c r="C35" s="9" t="s">
        <v>114</v>
      </c>
      <c r="D35" s="9" t="s">
        <v>155</v>
      </c>
      <c r="E35" s="9" t="s">
        <v>131</v>
      </c>
      <c r="F35" s="50" t="s">
        <v>30</v>
      </c>
      <c r="G35" s="11" t="s">
        <v>76</v>
      </c>
      <c r="H35" s="11" t="s">
        <v>184</v>
      </c>
      <c r="I35" s="5" t="s">
        <v>141</v>
      </c>
      <c r="J35" s="7" t="s">
        <v>60</v>
      </c>
      <c r="K35" s="27">
        <v>17110000</v>
      </c>
      <c r="L35" s="58" t="s">
        <v>174</v>
      </c>
      <c r="M35" s="7" t="s">
        <v>60</v>
      </c>
      <c r="N35" s="27">
        <v>23450000</v>
      </c>
      <c r="O35" s="5" t="s">
        <v>141</v>
      </c>
    </row>
    <row r="36" spans="1:15" ht="124.5" customHeight="1">
      <c r="A36" s="9" t="s">
        <v>111</v>
      </c>
      <c r="B36" s="9" t="s">
        <v>111</v>
      </c>
      <c r="C36" s="9" t="s">
        <v>114</v>
      </c>
      <c r="D36" s="9" t="s">
        <v>155</v>
      </c>
      <c r="E36" s="9" t="s">
        <v>146</v>
      </c>
      <c r="F36" s="48" t="s">
        <v>68</v>
      </c>
      <c r="G36" s="11" t="s">
        <v>49</v>
      </c>
      <c r="H36" s="11" t="s">
        <v>184</v>
      </c>
      <c r="I36" s="5" t="s">
        <v>141</v>
      </c>
      <c r="J36" s="7" t="s">
        <v>135</v>
      </c>
      <c r="K36" s="27">
        <v>12222000</v>
      </c>
      <c r="L36" s="58" t="s">
        <v>174</v>
      </c>
      <c r="M36" s="7" t="s">
        <v>135</v>
      </c>
      <c r="N36" s="27">
        <v>21090000</v>
      </c>
      <c r="O36" s="5" t="s">
        <v>141</v>
      </c>
    </row>
    <row r="37" spans="1:15" ht="153" customHeight="1">
      <c r="A37" s="10" t="s">
        <v>111</v>
      </c>
      <c r="B37" s="10" t="s">
        <v>111</v>
      </c>
      <c r="C37" s="9" t="s">
        <v>112</v>
      </c>
      <c r="D37" s="9" t="s">
        <v>155</v>
      </c>
      <c r="E37" s="9" t="s">
        <v>117</v>
      </c>
      <c r="F37" s="48" t="s">
        <v>178</v>
      </c>
      <c r="G37" s="11" t="s">
        <v>190</v>
      </c>
      <c r="H37" s="11" t="s">
        <v>184</v>
      </c>
      <c r="I37" s="5"/>
      <c r="J37" s="7" t="s">
        <v>195</v>
      </c>
      <c r="K37" s="27">
        <v>191140000</v>
      </c>
      <c r="L37" s="58" t="s">
        <v>174</v>
      </c>
      <c r="M37" s="7"/>
      <c r="N37" s="27"/>
      <c r="O37" s="5" t="s">
        <v>141</v>
      </c>
    </row>
    <row r="38" spans="1:15" ht="88.5" customHeight="1">
      <c r="A38" s="9" t="s">
        <v>111</v>
      </c>
      <c r="B38" s="9" t="s">
        <v>111</v>
      </c>
      <c r="C38" s="9" t="s">
        <v>114</v>
      </c>
      <c r="D38" s="9" t="s">
        <v>155</v>
      </c>
      <c r="E38" s="9" t="s">
        <v>130</v>
      </c>
      <c r="F38" s="48" t="s">
        <v>108</v>
      </c>
      <c r="G38" s="11" t="s">
        <v>186</v>
      </c>
      <c r="H38" s="11" t="s">
        <v>184</v>
      </c>
      <c r="I38" s="5" t="s">
        <v>141</v>
      </c>
      <c r="J38" s="7" t="s">
        <v>109</v>
      </c>
      <c r="K38" s="27">
        <v>58445000</v>
      </c>
      <c r="L38" s="58" t="s">
        <v>174</v>
      </c>
      <c r="M38" s="7" t="s">
        <v>109</v>
      </c>
      <c r="N38" s="27">
        <v>20000000</v>
      </c>
      <c r="O38" s="5" t="s">
        <v>141</v>
      </c>
    </row>
    <row r="39" spans="1:15" ht="87" customHeight="1">
      <c r="A39" s="9" t="s">
        <v>111</v>
      </c>
      <c r="B39" s="9" t="s">
        <v>111</v>
      </c>
      <c r="C39" s="9" t="s">
        <v>114</v>
      </c>
      <c r="D39" s="9" t="s">
        <v>155</v>
      </c>
      <c r="E39" s="9" t="s">
        <v>118</v>
      </c>
      <c r="F39" s="50" t="s">
        <v>67</v>
      </c>
      <c r="G39" s="11" t="s">
        <v>185</v>
      </c>
      <c r="H39" s="11" t="s">
        <v>184</v>
      </c>
      <c r="I39" s="5" t="s">
        <v>141</v>
      </c>
      <c r="J39" s="7" t="s">
        <v>136</v>
      </c>
      <c r="K39" s="27">
        <v>4780000</v>
      </c>
      <c r="L39" s="58" t="s">
        <v>174</v>
      </c>
      <c r="M39" s="7" t="s">
        <v>136</v>
      </c>
      <c r="N39" s="27">
        <v>11535000</v>
      </c>
      <c r="O39" s="5" t="s">
        <v>141</v>
      </c>
    </row>
    <row r="40" spans="1:15" ht="87" customHeight="1">
      <c r="A40" s="9"/>
      <c r="B40" s="10" t="s">
        <v>111</v>
      </c>
      <c r="C40" s="9" t="s">
        <v>112</v>
      </c>
      <c r="D40" s="9" t="s">
        <v>155</v>
      </c>
      <c r="E40" s="9" t="s">
        <v>120</v>
      </c>
      <c r="F40" s="50" t="s">
        <v>179</v>
      </c>
      <c r="G40" s="11" t="s">
        <v>186</v>
      </c>
      <c r="H40" s="11" t="s">
        <v>184</v>
      </c>
      <c r="I40" s="5" t="s">
        <v>141</v>
      </c>
      <c r="J40" s="7" t="s">
        <v>187</v>
      </c>
      <c r="K40" s="27">
        <v>47300000</v>
      </c>
      <c r="L40" s="58" t="s">
        <v>174</v>
      </c>
      <c r="M40" s="7" t="s">
        <v>187</v>
      </c>
      <c r="N40" s="27">
        <v>50000000</v>
      </c>
      <c r="O40" s="5" t="s">
        <v>141</v>
      </c>
    </row>
    <row r="41" spans="1:15" ht="135.75" customHeight="1">
      <c r="A41" s="9" t="s">
        <v>111</v>
      </c>
      <c r="B41" s="9" t="s">
        <v>111</v>
      </c>
      <c r="C41" s="9" t="s">
        <v>114</v>
      </c>
      <c r="D41" s="9" t="s">
        <v>156</v>
      </c>
      <c r="E41" s="10"/>
      <c r="F41" s="3" t="s">
        <v>32</v>
      </c>
      <c r="G41" s="13" t="s">
        <v>85</v>
      </c>
      <c r="H41" s="11"/>
      <c r="I41" s="22" t="s">
        <v>0</v>
      </c>
      <c r="J41" s="22" t="s">
        <v>149</v>
      </c>
      <c r="K41" s="34">
        <f>SUM(K42)</f>
        <v>5916540000</v>
      </c>
      <c r="L41" s="58" t="s">
        <v>174</v>
      </c>
      <c r="M41" s="22" t="s">
        <v>149</v>
      </c>
      <c r="N41" s="34">
        <f>SUM(N42:N42)</f>
        <v>13000000000</v>
      </c>
      <c r="O41" s="5" t="s">
        <v>141</v>
      </c>
    </row>
    <row r="42" spans="1:15" s="30" customFormat="1" ht="141.75" customHeight="1">
      <c r="A42" s="24" t="s">
        <v>111</v>
      </c>
      <c r="B42" s="24" t="s">
        <v>111</v>
      </c>
      <c r="C42" s="24" t="s">
        <v>114</v>
      </c>
      <c r="D42" s="24" t="s">
        <v>156</v>
      </c>
      <c r="E42" s="24" t="s">
        <v>130</v>
      </c>
      <c r="F42" s="53" t="s">
        <v>110</v>
      </c>
      <c r="G42" s="26" t="s">
        <v>143</v>
      </c>
      <c r="H42" s="26" t="s">
        <v>182</v>
      </c>
      <c r="I42" s="28" t="s">
        <v>0</v>
      </c>
      <c r="J42" s="28" t="s">
        <v>144</v>
      </c>
      <c r="K42" s="27">
        <v>5916540000</v>
      </c>
      <c r="L42" s="58" t="s">
        <v>174</v>
      </c>
      <c r="M42" s="28" t="s">
        <v>144</v>
      </c>
      <c r="N42" s="27">
        <v>13000000000</v>
      </c>
      <c r="O42" s="5" t="s">
        <v>141</v>
      </c>
    </row>
    <row r="43" spans="1:15" ht="88.5" customHeight="1">
      <c r="A43" s="9" t="s">
        <v>111</v>
      </c>
      <c r="B43" s="9" t="s">
        <v>111</v>
      </c>
      <c r="C43" s="9" t="s">
        <v>114</v>
      </c>
      <c r="D43" s="9" t="s">
        <v>157</v>
      </c>
      <c r="E43" s="10"/>
      <c r="F43" s="3" t="str">
        <f>'[1]R O K '!$B$46</f>
        <v>Program rehabilitasi dan pemeliharaan prasarana dan fasilitas LLAJ</v>
      </c>
      <c r="G43" s="13" t="s">
        <v>86</v>
      </c>
      <c r="H43" s="13"/>
      <c r="I43" s="74" t="s">
        <v>0</v>
      </c>
      <c r="J43" s="4" t="s">
        <v>90</v>
      </c>
      <c r="K43" s="34">
        <f>SUM(K44:K45)</f>
        <v>333840000</v>
      </c>
      <c r="L43" s="58" t="s">
        <v>174</v>
      </c>
      <c r="M43" s="4" t="s">
        <v>90</v>
      </c>
      <c r="N43" s="34">
        <f>SUM(N44:N45)</f>
        <v>400000000</v>
      </c>
      <c r="O43" s="5" t="s">
        <v>141</v>
      </c>
    </row>
    <row r="44" spans="1:15" ht="93" customHeight="1">
      <c r="A44" s="9" t="s">
        <v>111</v>
      </c>
      <c r="B44" s="9" t="s">
        <v>111</v>
      </c>
      <c r="C44" s="9" t="s">
        <v>114</v>
      </c>
      <c r="D44" s="9" t="s">
        <v>157</v>
      </c>
      <c r="E44" s="9" t="s">
        <v>128</v>
      </c>
      <c r="F44" s="54" t="s">
        <v>33</v>
      </c>
      <c r="G44" s="14" t="s">
        <v>55</v>
      </c>
      <c r="H44" s="26" t="s">
        <v>182</v>
      </c>
      <c r="I44" s="8" t="s">
        <v>0</v>
      </c>
      <c r="J44" s="8" t="s">
        <v>57</v>
      </c>
      <c r="K44" s="27">
        <v>146400000</v>
      </c>
      <c r="L44" s="58" t="s">
        <v>174</v>
      </c>
      <c r="M44" s="8" t="s">
        <v>57</v>
      </c>
      <c r="N44" s="27">
        <v>200000000</v>
      </c>
      <c r="O44" s="5" t="s">
        <v>141</v>
      </c>
    </row>
    <row r="45" spans="1:15" s="30" customFormat="1" ht="292.5" customHeight="1">
      <c r="A45" s="9" t="s">
        <v>111</v>
      </c>
      <c r="B45" s="9" t="s">
        <v>111</v>
      </c>
      <c r="C45" s="9" t="s">
        <v>114</v>
      </c>
      <c r="D45" s="9" t="s">
        <v>157</v>
      </c>
      <c r="E45" s="42" t="s">
        <v>116</v>
      </c>
      <c r="F45" s="43" t="s">
        <v>34</v>
      </c>
      <c r="G45" s="43" t="s">
        <v>69</v>
      </c>
      <c r="H45" s="26" t="s">
        <v>182</v>
      </c>
      <c r="I45" s="41" t="s">
        <v>141</v>
      </c>
      <c r="J45" s="36" t="s">
        <v>61</v>
      </c>
      <c r="K45" s="27">
        <v>187440000</v>
      </c>
      <c r="L45" s="58" t="s">
        <v>174</v>
      </c>
      <c r="M45" s="36" t="s">
        <v>61</v>
      </c>
      <c r="N45" s="27">
        <v>200000000</v>
      </c>
      <c r="O45" s="5" t="s">
        <v>141</v>
      </c>
    </row>
    <row r="46" spans="1:15" ht="90" customHeight="1">
      <c r="A46" s="9" t="s">
        <v>111</v>
      </c>
      <c r="B46" s="9" t="s">
        <v>111</v>
      </c>
      <c r="C46" s="9" t="s">
        <v>114</v>
      </c>
      <c r="D46" s="9" t="s">
        <v>158</v>
      </c>
      <c r="E46" s="10"/>
      <c r="F46" s="3" t="str">
        <f>'[1]R O K '!$B$51</f>
        <v>Program peningkatan pelayanan angkutan</v>
      </c>
      <c r="G46" s="13" t="s">
        <v>87</v>
      </c>
      <c r="H46" s="13"/>
      <c r="I46" s="74" t="s">
        <v>0</v>
      </c>
      <c r="J46" s="4" t="s">
        <v>91</v>
      </c>
      <c r="K46" s="34">
        <f>SUM(K47:K52)</f>
        <v>1746910000</v>
      </c>
      <c r="L46" s="58" t="s">
        <v>174</v>
      </c>
      <c r="M46" s="4" t="s">
        <v>91</v>
      </c>
      <c r="N46" s="34">
        <f>SUM(N47:N52)</f>
        <v>1916200000</v>
      </c>
      <c r="O46" s="5" t="s">
        <v>141</v>
      </c>
    </row>
    <row r="47" spans="1:15" ht="279" customHeight="1">
      <c r="A47" s="9" t="s">
        <v>111</v>
      </c>
      <c r="B47" s="9" t="s">
        <v>111</v>
      </c>
      <c r="C47" s="9" t="s">
        <v>114</v>
      </c>
      <c r="D47" s="9" t="s">
        <v>158</v>
      </c>
      <c r="E47" s="9" t="s">
        <v>128</v>
      </c>
      <c r="F47" s="53" t="str">
        <f>'[1]R O K '!$C$52</f>
        <v>Kegiatan pengendalian disiplin pengoperasian angkutan umum dijalan raya</v>
      </c>
      <c r="G47" s="6" t="s">
        <v>54</v>
      </c>
      <c r="H47" s="26" t="s">
        <v>182</v>
      </c>
      <c r="I47" s="5" t="s">
        <v>0</v>
      </c>
      <c r="J47" s="17" t="s">
        <v>137</v>
      </c>
      <c r="K47" s="44">
        <v>1358500000</v>
      </c>
      <c r="L47" s="58" t="s">
        <v>174</v>
      </c>
      <c r="M47" s="17" t="s">
        <v>137</v>
      </c>
      <c r="N47" s="44">
        <v>1200000000</v>
      </c>
      <c r="O47" s="5" t="s">
        <v>141</v>
      </c>
    </row>
    <row r="48" spans="1:15" ht="90.75" customHeight="1">
      <c r="A48" s="9" t="s">
        <v>111</v>
      </c>
      <c r="B48" s="9" t="s">
        <v>111</v>
      </c>
      <c r="C48" s="9" t="s">
        <v>114</v>
      </c>
      <c r="D48" s="9" t="s">
        <v>158</v>
      </c>
      <c r="E48" s="9" t="s">
        <v>130</v>
      </c>
      <c r="F48" s="52" t="s">
        <v>35</v>
      </c>
      <c r="G48" s="6" t="s">
        <v>53</v>
      </c>
      <c r="H48" s="26" t="s">
        <v>182</v>
      </c>
      <c r="I48" s="8" t="s">
        <v>0</v>
      </c>
      <c r="J48" s="8" t="s">
        <v>100</v>
      </c>
      <c r="K48" s="27">
        <v>79700000</v>
      </c>
      <c r="L48" s="58" t="s">
        <v>174</v>
      </c>
      <c r="M48" s="8" t="s">
        <v>100</v>
      </c>
      <c r="N48" s="27">
        <v>186200000</v>
      </c>
      <c r="O48" s="5" t="s">
        <v>141</v>
      </c>
    </row>
    <row r="49" spans="1:29" ht="116.25" customHeight="1">
      <c r="A49" s="9" t="s">
        <v>111</v>
      </c>
      <c r="B49" s="9" t="s">
        <v>111</v>
      </c>
      <c r="C49" s="9" t="s">
        <v>114</v>
      </c>
      <c r="D49" s="9" t="s">
        <v>158</v>
      </c>
      <c r="E49" s="9" t="s">
        <v>119</v>
      </c>
      <c r="F49" s="52" t="s">
        <v>36</v>
      </c>
      <c r="G49" s="6" t="s">
        <v>52</v>
      </c>
      <c r="H49" s="26" t="s">
        <v>182</v>
      </c>
      <c r="I49" s="8" t="s">
        <v>0</v>
      </c>
      <c r="J49" s="7" t="s">
        <v>57</v>
      </c>
      <c r="K49" s="27">
        <v>23650000</v>
      </c>
      <c r="L49" s="58" t="s">
        <v>174</v>
      </c>
      <c r="M49" s="7" t="s">
        <v>57</v>
      </c>
      <c r="N49" s="27">
        <v>80000000</v>
      </c>
      <c r="O49" s="5" t="s">
        <v>141</v>
      </c>
    </row>
    <row r="50" spans="1:29" ht="128.25" customHeight="1">
      <c r="A50" s="9" t="s">
        <v>111</v>
      </c>
      <c r="B50" s="9" t="s">
        <v>111</v>
      </c>
      <c r="C50" s="9" t="s">
        <v>114</v>
      </c>
      <c r="D50" s="9" t="s">
        <v>158</v>
      </c>
      <c r="E50" s="9" t="s">
        <v>123</v>
      </c>
      <c r="F50" s="52" t="s">
        <v>37</v>
      </c>
      <c r="G50" s="6" t="s">
        <v>77</v>
      </c>
      <c r="H50" s="26" t="s">
        <v>182</v>
      </c>
      <c r="I50" s="8" t="s">
        <v>0</v>
      </c>
      <c r="J50" s="7" t="s">
        <v>62</v>
      </c>
      <c r="K50" s="27">
        <v>38590000</v>
      </c>
      <c r="L50" s="58" t="s">
        <v>174</v>
      </c>
      <c r="M50" s="7" t="s">
        <v>62</v>
      </c>
      <c r="N50" s="27">
        <v>100000000</v>
      </c>
      <c r="O50" s="5" t="s">
        <v>141</v>
      </c>
    </row>
    <row r="51" spans="1:29" ht="112.5" customHeight="1">
      <c r="A51" s="9" t="s">
        <v>111</v>
      </c>
      <c r="B51" s="9" t="s">
        <v>111</v>
      </c>
      <c r="C51" s="9" t="s">
        <v>114</v>
      </c>
      <c r="D51" s="9" t="s">
        <v>158</v>
      </c>
      <c r="E51" s="9" t="s">
        <v>153</v>
      </c>
      <c r="F51" s="31" t="str">
        <f>'[1]R O K '!$C$58</f>
        <v>Koordinasi dalam peningkatan pelayanan angkutan</v>
      </c>
      <c r="G51" s="6" t="s">
        <v>51</v>
      </c>
      <c r="H51" s="26" t="s">
        <v>182</v>
      </c>
      <c r="I51" s="8" t="s">
        <v>0</v>
      </c>
      <c r="J51" s="7" t="s">
        <v>138</v>
      </c>
      <c r="K51" s="27">
        <v>49830000</v>
      </c>
      <c r="L51" s="58" t="s">
        <v>174</v>
      </c>
      <c r="M51" s="7" t="s">
        <v>138</v>
      </c>
      <c r="N51" s="27">
        <v>150000000</v>
      </c>
      <c r="O51" s="5" t="s">
        <v>141</v>
      </c>
    </row>
    <row r="52" spans="1:29" s="30" customFormat="1" ht="99" customHeight="1">
      <c r="A52" s="9" t="s">
        <v>111</v>
      </c>
      <c r="B52" s="9" t="s">
        <v>111</v>
      </c>
      <c r="C52" s="9" t="s">
        <v>114</v>
      </c>
      <c r="D52" s="9" t="s">
        <v>158</v>
      </c>
      <c r="E52" s="24" t="s">
        <v>125</v>
      </c>
      <c r="F52" s="31" t="str">
        <f>'[1]R O K '!$C$59</f>
        <v>Penyediaan bahan /material penunjang PKB</v>
      </c>
      <c r="G52" s="26" t="s">
        <v>78</v>
      </c>
      <c r="H52" s="26" t="s">
        <v>182</v>
      </c>
      <c r="I52" s="36" t="s">
        <v>0</v>
      </c>
      <c r="J52" s="28" t="s">
        <v>101</v>
      </c>
      <c r="K52" s="27">
        <v>196640000</v>
      </c>
      <c r="L52" s="58" t="s">
        <v>174</v>
      </c>
      <c r="M52" s="28" t="s">
        <v>101</v>
      </c>
      <c r="N52" s="27">
        <v>200000000</v>
      </c>
      <c r="O52" s="5" t="s">
        <v>141</v>
      </c>
    </row>
    <row r="53" spans="1:29" s="30" customFormat="1" ht="93" customHeight="1">
      <c r="A53" s="9" t="s">
        <v>111</v>
      </c>
      <c r="B53" s="9" t="s">
        <v>111</v>
      </c>
      <c r="C53" s="9" t="s">
        <v>114</v>
      </c>
      <c r="D53" s="9" t="s">
        <v>159</v>
      </c>
      <c r="E53" s="24"/>
      <c r="F53" s="45" t="s">
        <v>175</v>
      </c>
      <c r="G53" s="26" t="s">
        <v>176</v>
      </c>
      <c r="H53" s="26"/>
      <c r="I53" s="36" t="s">
        <v>0</v>
      </c>
      <c r="J53" s="59" t="s">
        <v>56</v>
      </c>
      <c r="K53" s="62">
        <f>SUM(K54:K56)</f>
        <v>1793399000</v>
      </c>
      <c r="L53" s="58" t="s">
        <v>174</v>
      </c>
      <c r="M53" s="7" t="s">
        <v>177</v>
      </c>
      <c r="N53" s="34"/>
      <c r="O53" s="5" t="s">
        <v>141</v>
      </c>
    </row>
    <row r="54" spans="1:29" ht="179.25" customHeight="1">
      <c r="A54" s="9" t="s">
        <v>111</v>
      </c>
      <c r="B54" s="9" t="s">
        <v>111</v>
      </c>
      <c r="C54" s="9" t="s">
        <v>114</v>
      </c>
      <c r="D54" s="9" t="s">
        <v>159</v>
      </c>
      <c r="E54" s="9" t="s">
        <v>130</v>
      </c>
      <c r="F54" s="18" t="str">
        <f>'[1]R O K '!$C$69</f>
        <v>Pelaksanaan Pengaturan Lalu Lintas</v>
      </c>
      <c r="G54" s="6" t="s">
        <v>50</v>
      </c>
      <c r="H54" s="26" t="s">
        <v>182</v>
      </c>
      <c r="I54" s="7" t="s">
        <v>0</v>
      </c>
      <c r="J54" s="7" t="s">
        <v>142</v>
      </c>
      <c r="K54" s="27">
        <v>723799000</v>
      </c>
      <c r="L54" s="58" t="s">
        <v>174</v>
      </c>
      <c r="M54" s="7" t="s">
        <v>142</v>
      </c>
      <c r="N54" s="27">
        <v>360558000</v>
      </c>
      <c r="O54" s="5" t="s">
        <v>141</v>
      </c>
    </row>
    <row r="55" spans="1:29" s="30" customFormat="1" ht="140.25" customHeight="1">
      <c r="A55" s="9" t="s">
        <v>111</v>
      </c>
      <c r="B55" s="9" t="s">
        <v>111</v>
      </c>
      <c r="C55" s="9" t="s">
        <v>114</v>
      </c>
      <c r="D55" s="9" t="s">
        <v>159</v>
      </c>
      <c r="E55" s="24" t="s">
        <v>120</v>
      </c>
      <c r="F55" s="31" t="s">
        <v>98</v>
      </c>
      <c r="G55" s="32" t="s">
        <v>99</v>
      </c>
      <c r="H55" s="26" t="s">
        <v>182</v>
      </c>
      <c r="I55" s="28" t="s">
        <v>0</v>
      </c>
      <c r="J55" s="32" t="s">
        <v>102</v>
      </c>
      <c r="K55" s="55">
        <v>48200000</v>
      </c>
      <c r="L55" s="58" t="s">
        <v>174</v>
      </c>
      <c r="M55" s="32" t="s">
        <v>102</v>
      </c>
      <c r="N55" s="55">
        <v>60000000</v>
      </c>
      <c r="O55" s="5" t="s">
        <v>141</v>
      </c>
    </row>
    <row r="56" spans="1:29" s="30" customFormat="1" ht="99" customHeight="1">
      <c r="A56" s="9" t="s">
        <v>111</v>
      </c>
      <c r="B56" s="9" t="s">
        <v>111</v>
      </c>
      <c r="C56" s="9" t="s">
        <v>114</v>
      </c>
      <c r="D56" s="9" t="s">
        <v>159</v>
      </c>
      <c r="E56" s="24" t="s">
        <v>121</v>
      </c>
      <c r="F56" s="31" t="s">
        <v>165</v>
      </c>
      <c r="G56" s="32" t="s">
        <v>166</v>
      </c>
      <c r="H56" s="26" t="s">
        <v>182</v>
      </c>
      <c r="I56" s="28" t="s">
        <v>0</v>
      </c>
      <c r="J56" s="32" t="s">
        <v>167</v>
      </c>
      <c r="K56" s="55">
        <v>1021400000</v>
      </c>
      <c r="L56" s="58" t="s">
        <v>174</v>
      </c>
      <c r="M56" s="32" t="s">
        <v>167</v>
      </c>
      <c r="N56" s="55">
        <v>1568990000</v>
      </c>
      <c r="O56" s="5" t="s">
        <v>141</v>
      </c>
    </row>
    <row r="57" spans="1:29" s="30" customFormat="1" ht="102" customHeight="1">
      <c r="A57" s="9" t="s">
        <v>111</v>
      </c>
      <c r="B57" s="9" t="s">
        <v>111</v>
      </c>
      <c r="C57" s="9" t="s">
        <v>114</v>
      </c>
      <c r="D57" s="9" t="s">
        <v>160</v>
      </c>
      <c r="E57" s="25"/>
      <c r="F57" s="56" t="str">
        <f>'[2]R O K '!$B$74</f>
        <v>Program Peningkatan Sarana dan Prasarana Serta Operasional Perparkiran</v>
      </c>
      <c r="G57" s="33" t="s">
        <v>103</v>
      </c>
      <c r="H57" s="33"/>
      <c r="I57" s="46" t="s">
        <v>0</v>
      </c>
      <c r="J57" s="35" t="s">
        <v>104</v>
      </c>
      <c r="K57" s="34">
        <f>SUM(K58)</f>
        <v>183800000</v>
      </c>
      <c r="L57" s="58" t="s">
        <v>174</v>
      </c>
      <c r="M57" s="35" t="s">
        <v>104</v>
      </c>
      <c r="N57" s="34">
        <f>N58</f>
        <v>265000000</v>
      </c>
      <c r="O57" s="5" t="s">
        <v>141</v>
      </c>
    </row>
    <row r="58" spans="1:29" s="30" customFormat="1" ht="122.25" customHeight="1">
      <c r="A58" s="9" t="s">
        <v>111</v>
      </c>
      <c r="B58" s="9" t="s">
        <v>111</v>
      </c>
      <c r="C58" s="9" t="s">
        <v>114</v>
      </c>
      <c r="D58" s="9" t="s">
        <v>160</v>
      </c>
      <c r="E58" s="24" t="s">
        <v>113</v>
      </c>
      <c r="F58" s="31" t="str">
        <f>'[2]R O K '!$C$75</f>
        <v>Pembinaan dan Penertiban Petugas Parkir</v>
      </c>
      <c r="G58" s="26" t="s">
        <v>105</v>
      </c>
      <c r="H58" s="26" t="s">
        <v>182</v>
      </c>
      <c r="I58" s="28" t="s">
        <v>0</v>
      </c>
      <c r="J58" s="36" t="s">
        <v>106</v>
      </c>
      <c r="K58" s="27">
        <v>183800000</v>
      </c>
      <c r="L58" s="58" t="s">
        <v>174</v>
      </c>
      <c r="M58" s="36" t="s">
        <v>106</v>
      </c>
      <c r="N58" s="27">
        <v>265000000</v>
      </c>
      <c r="O58" s="5" t="s">
        <v>141</v>
      </c>
    </row>
    <row r="59" spans="1:29" s="19" customFormat="1" ht="159" customHeight="1">
      <c r="A59" s="9" t="s">
        <v>111</v>
      </c>
      <c r="B59" s="9" t="s">
        <v>111</v>
      </c>
      <c r="C59" s="9" t="s">
        <v>114</v>
      </c>
      <c r="D59" s="9" t="s">
        <v>161</v>
      </c>
      <c r="E59" s="9"/>
      <c r="F59" s="3" t="s">
        <v>79</v>
      </c>
      <c r="G59" s="13" t="s">
        <v>88</v>
      </c>
      <c r="H59" s="13"/>
      <c r="I59" s="22" t="s">
        <v>82</v>
      </c>
      <c r="J59" s="73" t="s">
        <v>57</v>
      </c>
      <c r="K59" s="34">
        <f>SUM(K60:K61)</f>
        <v>71930000</v>
      </c>
      <c r="L59" s="58" t="s">
        <v>174</v>
      </c>
      <c r="M59" s="73" t="s">
        <v>57</v>
      </c>
      <c r="N59" s="34">
        <f>SUM(N60:N61)</f>
        <v>240000000</v>
      </c>
      <c r="O59" s="5" t="s">
        <v>141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s="20" customFormat="1" ht="142.5" customHeight="1">
      <c r="A60" s="9" t="s">
        <v>111</v>
      </c>
      <c r="B60" s="9" t="s">
        <v>111</v>
      </c>
      <c r="C60" s="9" t="s">
        <v>114</v>
      </c>
      <c r="D60" s="9" t="s">
        <v>161</v>
      </c>
      <c r="E60" s="9" t="s">
        <v>113</v>
      </c>
      <c r="F60" s="18" t="s">
        <v>80</v>
      </c>
      <c r="G60" s="6" t="s">
        <v>81</v>
      </c>
      <c r="H60" s="26" t="s">
        <v>182</v>
      </c>
      <c r="I60" s="7" t="s">
        <v>82</v>
      </c>
      <c r="J60" s="17" t="s">
        <v>139</v>
      </c>
      <c r="K60" s="27">
        <v>28600000</v>
      </c>
      <c r="L60" s="58" t="s">
        <v>174</v>
      </c>
      <c r="M60" s="17" t="s">
        <v>139</v>
      </c>
      <c r="N60" s="27">
        <v>150000000</v>
      </c>
      <c r="O60" s="5" t="s">
        <v>141</v>
      </c>
    </row>
    <row r="61" spans="1:29" s="30" customFormat="1" ht="120.75" customHeight="1">
      <c r="A61" s="9" t="s">
        <v>111</v>
      </c>
      <c r="B61" s="9" t="s">
        <v>111</v>
      </c>
      <c r="C61" s="9" t="s">
        <v>114</v>
      </c>
      <c r="D61" s="9" t="s">
        <v>161</v>
      </c>
      <c r="E61" s="24" t="s">
        <v>131</v>
      </c>
      <c r="F61" s="31" t="s">
        <v>96</v>
      </c>
      <c r="G61" s="26" t="s">
        <v>97</v>
      </c>
      <c r="H61" s="26" t="s">
        <v>182</v>
      </c>
      <c r="I61" s="28" t="s">
        <v>0</v>
      </c>
      <c r="J61" s="29" t="s">
        <v>140</v>
      </c>
      <c r="K61" s="27">
        <v>43330000</v>
      </c>
      <c r="L61" s="58" t="s">
        <v>174</v>
      </c>
      <c r="M61" s="29" t="s">
        <v>140</v>
      </c>
      <c r="N61" s="27">
        <v>90000000</v>
      </c>
      <c r="O61" s="5" t="s">
        <v>141</v>
      </c>
      <c r="P61"/>
      <c r="Q61"/>
      <c r="R61"/>
      <c r="S61"/>
      <c r="T61"/>
      <c r="U61"/>
      <c r="V61"/>
    </row>
    <row r="62" spans="1:29" ht="53.25" customHeight="1">
      <c r="A62" s="84" t="s">
        <v>65</v>
      </c>
      <c r="B62" s="85"/>
      <c r="C62" s="85"/>
      <c r="D62" s="85"/>
      <c r="E62" s="85"/>
      <c r="F62" s="85"/>
      <c r="G62" s="85"/>
      <c r="H62" s="85"/>
      <c r="I62" s="85"/>
      <c r="J62" s="86"/>
      <c r="K62" s="40">
        <f>SUM(K59+K57+K53+K46+K43+K41+K32+K27+K12)</f>
        <v>12573189597</v>
      </c>
      <c r="L62" s="58" t="s">
        <v>174</v>
      </c>
      <c r="M62" s="17"/>
      <c r="N62" s="40">
        <f>SUM(N59+N57+N53+N46+N43+N41+N32+N27+N12)</f>
        <v>18603811000</v>
      </c>
      <c r="O62" s="5" t="s">
        <v>141</v>
      </c>
    </row>
    <row r="63" spans="1:29" ht="23.25" customHeight="1">
      <c r="A63" s="63"/>
      <c r="B63" s="63"/>
      <c r="C63" s="63"/>
      <c r="D63" s="63"/>
      <c r="E63" s="75"/>
      <c r="F63" s="75"/>
      <c r="G63" s="63"/>
      <c r="H63" s="20"/>
      <c r="I63" s="20"/>
      <c r="J63" s="65"/>
      <c r="K63" s="100"/>
      <c r="L63" s="101"/>
      <c r="M63" s="102"/>
      <c r="N63" s="75"/>
      <c r="O63" s="75"/>
    </row>
    <row r="64" spans="1:29" ht="19.5">
      <c r="A64" s="63"/>
      <c r="B64" s="63"/>
      <c r="C64" s="63"/>
      <c r="D64" s="63"/>
      <c r="E64" s="63"/>
      <c r="F64" s="63"/>
      <c r="G64" s="63"/>
      <c r="H64" s="20"/>
      <c r="I64" s="20"/>
      <c r="J64" s="65"/>
      <c r="K64" s="100"/>
      <c r="L64" s="101"/>
      <c r="M64" s="102"/>
      <c r="N64" s="75"/>
      <c r="O64" s="75"/>
    </row>
    <row r="65" spans="1:15" ht="21.75" customHeight="1">
      <c r="A65" s="63"/>
      <c r="B65" s="63"/>
      <c r="C65" s="63"/>
      <c r="D65" s="63"/>
      <c r="E65" s="63"/>
      <c r="F65" s="63"/>
      <c r="G65" s="63"/>
      <c r="H65" s="20"/>
      <c r="I65" s="20"/>
      <c r="J65" s="65"/>
      <c r="K65" s="100"/>
      <c r="L65" s="101"/>
      <c r="M65" s="102"/>
      <c r="N65" s="75"/>
      <c r="O65" s="75"/>
    </row>
    <row r="66" spans="1:15" ht="19.5">
      <c r="A66" s="63"/>
      <c r="B66" s="63"/>
      <c r="C66" s="63"/>
      <c r="D66" s="63"/>
      <c r="E66" s="63"/>
      <c r="F66" s="63"/>
      <c r="G66" s="63"/>
      <c r="H66" s="20"/>
      <c r="I66" s="20"/>
      <c r="J66" s="63"/>
      <c r="K66" s="100"/>
      <c r="L66" s="101"/>
      <c r="M66" s="103"/>
      <c r="N66" s="103"/>
      <c r="O66" s="63"/>
    </row>
    <row r="67" spans="1:15" ht="19.5">
      <c r="A67" s="63"/>
      <c r="B67" s="63"/>
      <c r="C67" s="63"/>
      <c r="D67" s="63"/>
      <c r="E67" s="63"/>
      <c r="F67" s="20"/>
      <c r="G67" s="63"/>
      <c r="H67" s="20"/>
      <c r="I67" s="20"/>
      <c r="J67" s="63"/>
      <c r="K67" s="100"/>
      <c r="L67" s="101"/>
      <c r="M67" s="104"/>
      <c r="N67" s="104"/>
      <c r="O67" s="63"/>
    </row>
    <row r="68" spans="1:15" ht="19.5">
      <c r="A68" s="63"/>
      <c r="B68" s="63"/>
      <c r="C68" s="63"/>
      <c r="D68" s="63"/>
      <c r="E68" s="63"/>
      <c r="F68" s="63"/>
      <c r="G68" s="63"/>
      <c r="H68" s="63"/>
      <c r="I68" s="20"/>
      <c r="J68" s="65"/>
      <c r="K68" s="105"/>
      <c r="L68" s="101"/>
      <c r="M68" s="106"/>
      <c r="N68" s="76"/>
      <c r="O68" s="76"/>
    </row>
    <row r="69" spans="1:15" ht="15.75">
      <c r="A69" s="63"/>
      <c r="B69" s="63"/>
      <c r="C69" s="63"/>
      <c r="D69" s="63"/>
      <c r="E69" s="63"/>
      <c r="F69" s="63"/>
      <c r="G69" s="63"/>
      <c r="H69" s="63"/>
      <c r="I69" s="20"/>
      <c r="J69" s="72"/>
      <c r="K69" s="105"/>
      <c r="L69" s="101"/>
      <c r="M69" s="107"/>
      <c r="N69" s="77"/>
      <c r="O69" s="77"/>
    </row>
    <row r="70" spans="1:15">
      <c r="I70" s="64"/>
      <c r="J70" s="20"/>
    </row>
  </sheetData>
  <mergeCells count="20">
    <mergeCell ref="A7:O7"/>
    <mergeCell ref="A2:E2"/>
    <mergeCell ref="A3:E3"/>
    <mergeCell ref="A4:O4"/>
    <mergeCell ref="A5:O5"/>
    <mergeCell ref="A6:O6"/>
    <mergeCell ref="A8:O8"/>
    <mergeCell ref="A9:E10"/>
    <mergeCell ref="F9:F10"/>
    <mergeCell ref="G9:G10"/>
    <mergeCell ref="H9:L9"/>
    <mergeCell ref="M9:O9"/>
    <mergeCell ref="A62:J62"/>
    <mergeCell ref="A11:E11"/>
    <mergeCell ref="E63:F63"/>
    <mergeCell ref="N63:O63"/>
    <mergeCell ref="N64:O64"/>
    <mergeCell ref="N65:O65"/>
    <mergeCell ref="N68:O68"/>
    <mergeCell ref="N69:O69"/>
  </mergeCells>
  <printOptions horizontalCentered="1"/>
  <pageMargins left="0.12" right="0.11" top="0.84" bottom="0.12" header="0.31496062992126" footer="0.39"/>
  <pageSetup paperSize="5" scale="75" fitToWidth="0" fitToHeight="0" orientation="landscape" horizontalDpi="300" verticalDpi="300" r:id="rId1"/>
  <rowBreaks count="3" manualBreakCount="3">
    <brk id="22" max="14" man="1"/>
    <brk id="32" max="14" man="1"/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dishub (2)</vt:lpstr>
      <vt:lpstr>'dishub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intel</cp:lastModifiedBy>
  <cp:lastPrinted>2018-09-21T07:45:54Z</cp:lastPrinted>
  <dcterms:created xsi:type="dcterms:W3CDTF">2014-02-05T09:07:40Z</dcterms:created>
  <dcterms:modified xsi:type="dcterms:W3CDTF">2018-09-21T07:49:57Z</dcterms:modified>
</cp:coreProperties>
</file>