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20" windowWidth="12240" windowHeight="7665" firstSheet="3" activeTab="6"/>
  </bookViews>
  <sheets>
    <sheet name="Rekap" sheetId="6" state="hidden" r:id="rId1"/>
    <sheet name="Verifikasi" sheetId="5" state="hidden" r:id="rId2"/>
    <sheet name="rekap edit" sheetId="7" state="hidden" r:id="rId3"/>
    <sheet name="HASIL VERIFIKASI" sheetId="8" r:id="rId4"/>
    <sheet name="Sheet1" sheetId="9" r:id="rId5"/>
    <sheet name="Sheet2" sheetId="10" r:id="rId6"/>
    <sheet name="Sheet3" sheetId="11" r:id="rId7"/>
  </sheets>
  <definedNames>
    <definedName name="_xlnm.Print_Area" localSheetId="6">Sheet3!$A$1:$R$113</definedName>
    <definedName name="_xlnm.Print_Area" localSheetId="1">Verifikasi!$A$1:$D$62</definedName>
    <definedName name="_xlnm.Print_Titles" localSheetId="3">'HASIL VERIFIKASI'!$3:$4</definedName>
    <definedName name="_xlnm.Print_Titles" localSheetId="0">Rekap!$3:$4</definedName>
    <definedName name="_xlnm.Print_Titles" localSheetId="2">'rekap edit'!$3:$5</definedName>
    <definedName name="_xlnm.Print_Titles" localSheetId="4">Sheet1!$3:$4</definedName>
    <definedName name="_xlnm.Print_Titles" localSheetId="5">Sheet2!$3:$4</definedName>
    <definedName name="_xlnm.Print_Titles" localSheetId="6">Sheet3!$3:$4</definedName>
  </definedNames>
  <calcPr calcId="145621" concurrentCalc="0"/>
</workbook>
</file>

<file path=xl/calcChain.xml><?xml version="1.0" encoding="utf-8"?>
<calcChain xmlns="http://schemas.openxmlformats.org/spreadsheetml/2006/main">
  <c r="P26" i="11"/>
  <c r="P37"/>
  <c r="P74"/>
  <c r="P100"/>
  <c r="L100"/>
  <c r="P95"/>
  <c r="L95"/>
  <c r="L74"/>
  <c r="P63"/>
  <c r="L63"/>
  <c r="L37"/>
  <c r="L26"/>
  <c r="P13"/>
  <c r="L13"/>
  <c r="L71" l="1"/>
  <c r="L7" s="1"/>
  <c r="P71"/>
  <c r="P7" s="1"/>
  <c r="M104" i="10"/>
  <c r="M99"/>
  <c r="M79"/>
  <c r="M76" s="1"/>
  <c r="M69"/>
  <c r="M39"/>
  <c r="M27"/>
  <c r="M11"/>
  <c r="R104"/>
  <c r="N104"/>
  <c r="R99"/>
  <c r="N99"/>
  <c r="R79"/>
  <c r="N79"/>
  <c r="R76"/>
  <c r="N76"/>
  <c r="R69"/>
  <c r="N69"/>
  <c r="R39"/>
  <c r="N39"/>
  <c r="R27"/>
  <c r="N27"/>
  <c r="R11"/>
  <c r="R7" s="1"/>
  <c r="N11"/>
  <c r="N7" s="1"/>
  <c r="M11" i="9"/>
  <c r="L11"/>
  <c r="L76"/>
  <c r="M104"/>
  <c r="L104"/>
  <c r="M99"/>
  <c r="L99"/>
  <c r="L79"/>
  <c r="M79"/>
  <c r="L69"/>
  <c r="L39"/>
  <c r="L27"/>
  <c r="L7" s="1"/>
  <c r="M7" i="10" l="1"/>
  <c r="Q104" i="9"/>
  <c r="Q99"/>
  <c r="Q79"/>
  <c r="Q76" s="1"/>
  <c r="Q69"/>
  <c r="M69"/>
  <c r="Q39"/>
  <c r="M39"/>
  <c r="Q27"/>
  <c r="M27"/>
  <c r="Q11"/>
  <c r="Q7" l="1"/>
  <c r="M76"/>
  <c r="M7" s="1"/>
  <c r="P7" i="8"/>
  <c r="L7"/>
  <c r="P76"/>
  <c r="L76"/>
  <c r="L79"/>
  <c r="P79"/>
  <c r="L99"/>
  <c r="L104"/>
  <c r="P99"/>
  <c r="P104"/>
  <c r="P69"/>
  <c r="L69"/>
  <c r="L27" l="1"/>
  <c r="P39" l="1"/>
  <c r="P27"/>
  <c r="P11"/>
  <c r="L39" l="1"/>
  <c r="L11"/>
  <c r="N46" i="7" l="1"/>
  <c r="N11"/>
  <c r="N20"/>
  <c r="N27"/>
  <c r="N55" l="1"/>
  <c r="N7" s="1"/>
  <c r="N21" i="6" l="1"/>
  <c r="N19"/>
  <c r="N13"/>
  <c r="N28"/>
  <c r="N34"/>
  <c r="N30"/>
  <c r="N41"/>
  <c r="N48"/>
  <c r="N40" s="1"/>
  <c r="N60"/>
  <c r="N64"/>
  <c r="N100"/>
  <c r="N90"/>
  <c r="N88"/>
  <c r="N85"/>
  <c r="N81"/>
  <c r="N70"/>
  <c r="N27" l="1"/>
  <c r="N12"/>
  <c r="N59"/>
  <c r="N69"/>
  <c r="E17" i="5"/>
  <c r="E18" s="1"/>
  <c r="N7" i="6" l="1"/>
</calcChain>
</file>

<file path=xl/comments1.xml><?xml version="1.0" encoding="utf-8"?>
<comments xmlns="http://schemas.openxmlformats.org/spreadsheetml/2006/main">
  <authors>
    <author>acer</author>
    <author>HERGANZ</author>
  </authors>
  <commentList>
    <comment ref="K56" authorId="0">
      <text>
        <r>
          <rPr>
            <b/>
            <sz val="9"/>
            <color indexed="81"/>
            <rFont val="Tahoma"/>
            <family val="2"/>
          </rPr>
          <t>acer:</t>
        </r>
        <r>
          <rPr>
            <sz val="9"/>
            <color indexed="81"/>
            <rFont val="Tahoma"/>
            <family val="2"/>
          </rPr>
          <t xml:space="preserve">
sesai dengan SSH</t>
        </r>
      </text>
    </comment>
    <comment ref="B67" authorId="1">
      <text>
        <r>
          <rPr>
            <sz val="9"/>
            <color indexed="81"/>
            <rFont val="Tahoma"/>
            <family val="2"/>
          </rPr>
          <t xml:space="preserve">ini baru ketemu tujuan dan sasarannya tp isu nya belum ada yg tepat
</t>
        </r>
      </text>
    </comment>
  </commentList>
</comments>
</file>

<file path=xl/comments2.xml><?xml version="1.0" encoding="utf-8"?>
<comments xmlns="http://schemas.openxmlformats.org/spreadsheetml/2006/main">
  <authors>
    <author>acer</author>
    <author>HERGANZ</author>
  </authors>
  <commentList>
    <comment ref="K56" authorId="0">
      <text>
        <r>
          <rPr>
            <b/>
            <sz val="9"/>
            <color indexed="81"/>
            <rFont val="Tahoma"/>
            <family val="2"/>
          </rPr>
          <t>acer:</t>
        </r>
        <r>
          <rPr>
            <sz val="9"/>
            <color indexed="81"/>
            <rFont val="Tahoma"/>
            <family val="2"/>
          </rPr>
          <t xml:space="preserve">
sesai dengan SSH</t>
        </r>
      </text>
    </comment>
    <comment ref="B67" authorId="1">
      <text>
        <r>
          <rPr>
            <sz val="9"/>
            <color indexed="81"/>
            <rFont val="Tahoma"/>
            <family val="2"/>
          </rPr>
          <t xml:space="preserve">ini baru ketemu tujuan dan sasarannya tp isu nya belum ada yg tepat
</t>
        </r>
      </text>
    </comment>
  </commentList>
</comments>
</file>

<file path=xl/comments3.xml><?xml version="1.0" encoding="utf-8"?>
<comments xmlns="http://schemas.openxmlformats.org/spreadsheetml/2006/main">
  <authors>
    <author>acer</author>
    <author>HERGANZ</author>
  </authors>
  <commentList>
    <comment ref="K56" authorId="0">
      <text>
        <r>
          <rPr>
            <b/>
            <sz val="9"/>
            <color indexed="81"/>
            <rFont val="Tahoma"/>
            <family val="2"/>
          </rPr>
          <t>acer:</t>
        </r>
        <r>
          <rPr>
            <sz val="9"/>
            <color indexed="81"/>
            <rFont val="Tahoma"/>
            <family val="2"/>
          </rPr>
          <t xml:space="preserve">
sesai dengan SSH</t>
        </r>
      </text>
    </comment>
    <comment ref="B67" authorId="1">
      <text>
        <r>
          <rPr>
            <sz val="9"/>
            <color indexed="81"/>
            <rFont val="Tahoma"/>
            <family val="2"/>
          </rPr>
          <t xml:space="preserve">ini baru ketemu tujuan dan sasarannya tp isu nya belum ada yg tepat
</t>
        </r>
      </text>
    </comment>
  </commentList>
</comments>
</file>

<file path=xl/comments4.xml><?xml version="1.0" encoding="utf-8"?>
<comments xmlns="http://schemas.openxmlformats.org/spreadsheetml/2006/main">
  <authors>
    <author>HERGANZ</author>
  </authors>
  <commentList>
    <comment ref="B61" authorId="0">
      <text>
        <r>
          <rPr>
            <sz val="9"/>
            <color indexed="81"/>
            <rFont val="Tahoma"/>
            <family val="2"/>
          </rPr>
          <t xml:space="preserve">ini baru ketemu tujuan dan sasarannya tp isu nya belum ada yg tepat
</t>
        </r>
      </text>
    </comment>
  </commentList>
</comments>
</file>

<file path=xl/sharedStrings.xml><?xml version="1.0" encoding="utf-8"?>
<sst xmlns="http://schemas.openxmlformats.org/spreadsheetml/2006/main" count="2855" uniqueCount="517">
  <si>
    <t>No.</t>
  </si>
  <si>
    <t>LEMBAR VERIFIKASI</t>
  </si>
  <si>
    <t>PARAF</t>
  </si>
  <si>
    <t>………………………………...……………….</t>
  </si>
  <si>
    <t>TTD</t>
  </si>
  <si>
    <t>PROGRAM</t>
  </si>
  <si>
    <t>NAMA VERIFIKATUR</t>
  </si>
  <si>
    <t>Keterangan :</t>
  </si>
  <si>
    <t>(……………..……)</t>
  </si>
  <si>
    <t xml:space="preserve">RANCANGAN RENJA PERANGKAT DAERAH TAHUN 2019 </t>
  </si>
  <si>
    <t>CATATAN HASIL VERIFIKASI</t>
  </si>
  <si>
    <t>ORGANISASI PERANGKAT DAERAH</t>
  </si>
  <si>
    <t>: ……………....…………………………………………………………………..</t>
  </si>
  <si>
    <t>Perumusan Tujuan (Uraian, Indikator dan Target) :</t>
  </si>
  <si>
    <t>Perumusan Sasaran (Uraian, Indikator dan Target) :</t>
  </si>
  <si>
    <t>Catatan Kegiatan yang mendukung Isu Strategis/Program Prioritas Daerah :</t>
  </si>
  <si>
    <t>Perumusan Isu Strategis OPD :</t>
  </si>
  <si>
    <t>Perumusan Program (Nomenklatur, Indikator dan Target serata keselarasannya terhadap Sasaran) :</t>
  </si>
  <si>
    <t>Perumusan Kegiatan (Nomenklatur, Indikator, Target, Lokus, Pagu Indikatif, dan Sumber Dana, serta keselarasannya terhadap Program) :</t>
  </si>
  <si>
    <t>Rekapitulasi Renja Perangkat Daerah Tahun 2019</t>
  </si>
  <si>
    <t>NO</t>
  </si>
  <si>
    <t>URUSAN</t>
  </si>
  <si>
    <t>TUJUAN</t>
  </si>
  <si>
    <t>INDIKATOR TUJUAN</t>
  </si>
  <si>
    <t>KODE REKENING</t>
  </si>
  <si>
    <t>INDIKATOR PROGRAM</t>
  </si>
  <si>
    <t>SATUAN KINERJA</t>
  </si>
  <si>
    <t>CAPAIAN KINERJA 2017</t>
  </si>
  <si>
    <t>RENCANA TAHUN 2019</t>
  </si>
  <si>
    <t>PENANGGUNG JAWAB (OPD DAN JABATAN)</t>
  </si>
  <si>
    <t>ISU STRATEGIS</t>
  </si>
  <si>
    <t>SASARAN</t>
  </si>
  <si>
    <t>INDIKATOR SASARAN</t>
  </si>
  <si>
    <t>KEGIATAN</t>
  </si>
  <si>
    <t>INDIKATOR KEGIATAN</t>
  </si>
  <si>
    <t>LOKASI</t>
  </si>
  <si>
    <t>TARGET CAPAIAN KINERJA</t>
  </si>
  <si>
    <t>KEBUTUHAN DANA/PAGU INDIKATIF (Rp)</t>
  </si>
  <si>
    <t>SUMBER DANA</t>
  </si>
  <si>
    <t>…..</t>
  </si>
  <si>
    <t>……</t>
  </si>
  <si>
    <t>…….</t>
  </si>
  <si>
    <t>1. Isu Strategis adalah su-isu strategis berdasarkan tugas dan fungsi PD yang merupakan permasalahan aktual/krusial/penting yang dihadapi PD</t>
  </si>
  <si>
    <t>2. Tujuan adalah sesuatu kondisi yang akan dicapai atau dihasilkan dalam jangka waktu 5 (lima) Tahunan.</t>
  </si>
  <si>
    <t>3. Sasaran adalah rumusan kondisi yang menggambarkan tercapainya tujuan, berupa hasil pembangunan Daerah/Perangkat Daerah yang diperoleh dari pencapaian hasil (outcome) program Perangkat Daerah.</t>
  </si>
  <si>
    <t xml:space="preserve"> </t>
  </si>
  <si>
    <t>Ketenagakerjaan</t>
  </si>
  <si>
    <t>Meningkatkan dan mengembangkan kualitas dan produktivitas Tenaga Kerja</t>
  </si>
  <si>
    <t>Meningkatkan dan mengembangkan perluasan kesempatan kerja</t>
  </si>
  <si>
    <t>Mengembangkan pemetaan Tenaga Kerja dan informasi Ketenagakerjaan</t>
  </si>
  <si>
    <t>Meningkatkan pelayanan penyelesaian perselisihan Hubungan Industrial</t>
  </si>
  <si>
    <t>Meningkatkan pelayanan kepesertaan jaminan sosial</t>
  </si>
  <si>
    <t>Meningkatkan pelayanan Transmigrasi</t>
  </si>
  <si>
    <t>Pengembangan sistem informasi dan perencanaan Tenaga Kerja</t>
  </si>
  <si>
    <t>Peningkatan pelayanan pelatihan keterampilan bagi pencari kerja</t>
  </si>
  <si>
    <t>Peningkatan pelayanan Tenaga Kerja yang ditempatkan</t>
  </si>
  <si>
    <t>Peningkatan pelayanan pelatihan kerja</t>
  </si>
  <si>
    <t>Penyelesaian perselisihan hubungan industrial</t>
  </si>
  <si>
    <t>Rendahnya kompetensi dan produktivitas tenaga kerja.</t>
  </si>
  <si>
    <t>Tingginya Tingkat Pengangguran</t>
  </si>
  <si>
    <t>Rendahnya perluasan kesempatan kerja</t>
  </si>
  <si>
    <t>Belum kondusifnya kondisi hubungan industrial</t>
  </si>
  <si>
    <t>Terbatasnya kuota penempatan transmigran.</t>
  </si>
  <si>
    <t>Rendahnya kepatuhan perusahaan terhadap peraturan perundang-undangan ketenagakerjaan.</t>
  </si>
  <si>
    <t>Transmigrasi</t>
  </si>
  <si>
    <t>Masih rendahnya animo  calon transmigran</t>
  </si>
  <si>
    <t>Peningkatan kepesertaan jaminan sosial</t>
  </si>
  <si>
    <t>DISNAKERTRANS</t>
  </si>
  <si>
    <t xml:space="preserve">Kepala Disnakertrans </t>
  </si>
  <si>
    <t>Program Peningkatan Kualitas dan Produktivitas Tenaga Kerja</t>
  </si>
  <si>
    <t>Pembinaan Produktifitas Kompetensi Tenaga Kerja</t>
  </si>
  <si>
    <t>Pengukuran Produktifitas Tenaga Kerja</t>
  </si>
  <si>
    <t>Peningkatan Produktifitas Tenaga Kerja</t>
  </si>
  <si>
    <t xml:space="preserve"> Konsultasi Produktifitas Pada Perusahaan Kecil</t>
  </si>
  <si>
    <t>Pendidikan dan Pelatihan keterampilan bagi pencari kerja</t>
  </si>
  <si>
    <t>Program Peningkatan Kesempatan Kerja</t>
  </si>
  <si>
    <t>Penyiapan Tenaga Kerja Siap Pakai</t>
  </si>
  <si>
    <t>Program Perlindungan dan Pengembangan Lembaga Ketenagakerjaan</t>
  </si>
  <si>
    <t>Pembinaan Lembaga Pelatihan Kerja</t>
  </si>
  <si>
    <t xml:space="preserve">Kabid Pelatihan Kerja dan Produktifitas </t>
  </si>
  <si>
    <t>KABID Penempatan Tenaga Kerja dan Perluasan Kesempatan Kerja</t>
  </si>
  <si>
    <t>Penyusunan  Data Base Tenaga Kerja</t>
  </si>
  <si>
    <t>Seksi Penempatan Tenaga Kerja</t>
  </si>
  <si>
    <t>Penyebarluasan Informasi Bursa Tenaga Kerja</t>
  </si>
  <si>
    <t>Seksi Perlindungan Tenaga Kerja Luar Negeri</t>
  </si>
  <si>
    <t>Pengembangan Kelembagaan Produktivitas dan Pelatihan  kewirausahaan</t>
  </si>
  <si>
    <t>Seksi Pengembangan dan Perluasan Kesempatan Kerja</t>
  </si>
  <si>
    <t>Monitoring dan Evaluasi</t>
  </si>
  <si>
    <t>Pengendalian dan Pembinaan Lembaga Penyalur Tenaga Kerja</t>
  </si>
  <si>
    <t>Seksi Kelembagaan Pelatihan</t>
  </si>
  <si>
    <t>Seksi Peningkatan dan analisis Produktivitas</t>
  </si>
  <si>
    <t xml:space="preserve">Seksi Penyelenggaraan Pelatihan </t>
  </si>
  <si>
    <t>KABID Hubungan Industrial dan Jaminan Sosial Tenaga Kerja</t>
  </si>
  <si>
    <t>Fasilitasi Penyelesaian Prosedur, Penyelesaian Perselisihan Hubungan Industrial</t>
  </si>
  <si>
    <t>Penyusunan dan perumusan UMK</t>
  </si>
  <si>
    <t>Program Pembinaan Hubungan Industrial dan Peningkatan Jaminan Sosial Ketenagakerjaan</t>
  </si>
  <si>
    <t>Pengelolaan Kelembagan dan Pemasyarakatan Hubungan Industrial</t>
  </si>
  <si>
    <t>Peningkatan Penerapan Pengupahan dan Jaminan Sosial Tenaga Kerja</t>
  </si>
  <si>
    <t>Konsolidasi Pelaksanaan Peningkatan Intensitas Pencegahan PHK dan Penyelesaian  Hubungan Industrial</t>
  </si>
  <si>
    <t>Pengelolaan Persyaratan Kerja, Kesejahteraan dan analisis Diskriminasi</t>
  </si>
  <si>
    <t>Program pengembangan Wilayah Transmigrasi</t>
  </si>
  <si>
    <t>Peningkatan kerjasama antar wilayah, antar pelaku dan antar sektor dalam rangka pengembangan kawasan Transmigrasi</t>
  </si>
  <si>
    <t>Penyediaan dan pengelolaan Prasarana dan sarana sosialisasi dan ekonomi di kawasan transmigrasi</t>
  </si>
  <si>
    <t>Pengerahan dan Fasilitas Perpindahan serta Penempatan Transmigrasi Untuk memenuhi Kebutuhan SDM</t>
  </si>
  <si>
    <t>Program Transmigrasi Regional</t>
  </si>
  <si>
    <t>Penyuluhan Transmigrasi Regional</t>
  </si>
  <si>
    <t>Program Pelayanan Administrasi Perkantoran</t>
  </si>
  <si>
    <t>Penyediaan Jasa Komunikasi, Sumber Daya Air dan Listrik</t>
  </si>
  <si>
    <t>Penyediaan Jasa Kebersihan Kantor</t>
  </si>
  <si>
    <t>Penyediaan Alat Tulis Kantor</t>
  </si>
  <si>
    <t>Penyediaan Barang Cetakan dan Penggandaan</t>
  </si>
  <si>
    <t>Penyediaan Komponen Instalasi Listrik/Penerangan Bangunan  Kantor</t>
  </si>
  <si>
    <t>Penyediaan Peralatan dan Perlengkapan Kantor</t>
  </si>
  <si>
    <t>Penyediaan Bahan Bacaan dan Peraturan Perundang - Undangan</t>
  </si>
  <si>
    <t>Rapat -Rapat Koordinasi dan Konsultasi Keluar Daerah</t>
  </si>
  <si>
    <t>Rapat -Rapat Koordinasi dan Konsultasi Dalam Daerah</t>
  </si>
  <si>
    <t>Program Peningkatan Sarana dan Prasarana Aparatur</t>
  </si>
  <si>
    <t>Pengadaan Kendaraan Dinas/ Operasional</t>
  </si>
  <si>
    <t>Pemeliharaan Rutin/Berkala Kendaraan Dinas/ Operasional</t>
  </si>
  <si>
    <t>Pemeliharaan Rutin/ Berkala Peralatan Gedung Kantor</t>
  </si>
  <si>
    <t>Program Peningkatan Disiplin Aparatur</t>
  </si>
  <si>
    <t>Pengadaan Pakaian Dinas Beserta Perlengakapan</t>
  </si>
  <si>
    <t>Pengadaan Pakaian Khusus Hari-Hari Tertentu</t>
  </si>
  <si>
    <t>Program Peningkatan Pengembangan Sistem Pelaporan Capaian Kinerja dan Keuangan</t>
  </si>
  <si>
    <t>Penyusunan Laporan Capaian Kinerja dan Ikhtisar Realisasi Kinerja SKPD</t>
  </si>
  <si>
    <t>Penyusunan Rencana Kerja SKPD</t>
  </si>
  <si>
    <t>Penyusunan Rencana Strategis</t>
  </si>
  <si>
    <t>Pengelolaan Barang Milik Daerah</t>
  </si>
  <si>
    <t xml:space="preserve">Penyediaan Data, Dokumentasi, Informasi dan Komunikasi </t>
  </si>
  <si>
    <t>Penyusunan Pelaporan Keuangan Semesteran</t>
  </si>
  <si>
    <t xml:space="preserve">Penyusunan Pelaporan Keuangan Akhir Tahun </t>
  </si>
  <si>
    <t>1. 02. 1. 02 . 01. 01. 002</t>
  </si>
  <si>
    <t>1. 02. 1. 02 . 01. 01. 008</t>
  </si>
  <si>
    <t>1. 02. 1. 02 . 01. 01. 010</t>
  </si>
  <si>
    <t>1. 02. 1. 02 . 01. 01.011</t>
  </si>
  <si>
    <t>1. 02. 1. 02 . 01. 01. 012</t>
  </si>
  <si>
    <t>1. 02. 1. 02 . 01. 01. 013</t>
  </si>
  <si>
    <t>1. 02. 1. 02 . 01. 01. 015</t>
  </si>
  <si>
    <t>1. 02. 1. 02 . 01. 01. 017</t>
  </si>
  <si>
    <t>1. 02. 1. 02 . 01. 01. 018</t>
  </si>
  <si>
    <t>1. 02. 1. 02 . 01. 01. 019</t>
  </si>
  <si>
    <t>1. 02. 1. 02 . 01. 02. 024</t>
  </si>
  <si>
    <t>1. 02. 1. 02 . 01. 02. 005</t>
  </si>
  <si>
    <t>1. 02. 1. 02 . 01. 02. 028</t>
  </si>
  <si>
    <t>1. 02. 1. 02 . 01. 06. 001</t>
  </si>
  <si>
    <t>1. 02. 1. 02 . 01. 06. 002</t>
  </si>
  <si>
    <t>1. 02. 1. 02 . 01. 06.010</t>
  </si>
  <si>
    <t>1. 02. 1. 02 . 01. 06.012</t>
  </si>
  <si>
    <t>1. 02. 1. 02 . 01. 06.009</t>
  </si>
  <si>
    <t>1. 02. 1. 02 . 01. 06. 004</t>
  </si>
  <si>
    <t>2. 01.08. 1. 02.01. 15. 002</t>
  </si>
  <si>
    <t>2. 01.08. 1. 02.01. 15. 003</t>
  </si>
  <si>
    <t>2. 01.08. 1. 02.01. 15. 005</t>
  </si>
  <si>
    <t>2.01. 08.1 02.01. 17. 001</t>
  </si>
  <si>
    <t>1. 02.01. 1. 02. 01. 18. 001</t>
  </si>
  <si>
    <t>1. 02.01. 1. 02. 01. 18. 002</t>
  </si>
  <si>
    <t>1. 02.01. 1. 02. 01. 18. 003</t>
  </si>
  <si>
    <t>1. 02.01. 1. 02. 01. 18. 004</t>
  </si>
  <si>
    <t>1. 02.01. 1. 02. 01. 18. 005</t>
  </si>
  <si>
    <t>1. 02.01. 1. 02. 01. 17. 002</t>
  </si>
  <si>
    <t>1. 02.01. 1. 02. 01. 17. 001</t>
  </si>
  <si>
    <t>1. 02.01. 1. 02. 01. 17. 009</t>
  </si>
  <si>
    <t>1. 02.01. 1. 02. 01. 16. 002</t>
  </si>
  <si>
    <t>1. 02.01. 1. 02. 01. 16. 005</t>
  </si>
  <si>
    <t>1. 02.01. 1. 02. 01. 16. 007</t>
  </si>
  <si>
    <t>Sub Bagian Kepegawaian</t>
  </si>
  <si>
    <t>Sub Bagian Perencanaan evaluasi dan Pelaporan</t>
  </si>
  <si>
    <t>Sub Bagian Keuangan</t>
  </si>
  <si>
    <t>Kabid Transmigrasi</t>
  </si>
  <si>
    <t>APBD Kota</t>
  </si>
  <si>
    <t>1. 02.01. 1. 02. 01.15 . 006</t>
  </si>
  <si>
    <t>1. 02.01. 1. 02. 01.15 . 011</t>
  </si>
  <si>
    <t>1. 02.01. 1. 02. 01.15 . 010</t>
  </si>
  <si>
    <t>1. 02.01. 1. 02. 01.15 . 0xx</t>
  </si>
  <si>
    <t>1. 02.01. 1. 02. 01. 16</t>
  </si>
  <si>
    <t>1. 02.01. 1. 02. 01.15 .</t>
  </si>
  <si>
    <t>1. 02.01. 1. 02. 01. 16.004</t>
  </si>
  <si>
    <t>1. 02.01. 1. 02. 01. 17</t>
  </si>
  <si>
    <t>1. 02.01. 1. 02. 01. 17. 0xx</t>
  </si>
  <si>
    <t>1. 02.01. 1. 02. 01.15 .001</t>
  </si>
  <si>
    <t xml:space="preserve">1. 02.01. 1. 02. 01. 17. </t>
  </si>
  <si>
    <t xml:space="preserve">1. 02.01. 1. 02. 01. 18. </t>
  </si>
  <si>
    <t>Dukungan Managemen dan Dukungan Teknis lain</t>
  </si>
  <si>
    <t>URUSAN WAJIB</t>
  </si>
  <si>
    <t>URUSAN PILIHAN</t>
  </si>
  <si>
    <t>NON URUSAN</t>
  </si>
  <si>
    <t>Meningkatnya kualitas kesekretariatan dengan mengarahkan aparatur pada pencapaian kinerja penyelenggaraan pemerintahan</t>
  </si>
  <si>
    <t>Sertifikasi Tenaga Kerja dan Instruktur LPK</t>
  </si>
  <si>
    <t>Bimtek pengukuran produktifitas Tenaga kerja</t>
  </si>
  <si>
    <t>Pelatihan Peningkatan Produktifitas Tenaga Kerja</t>
  </si>
  <si>
    <t>pembinaan Pengukuran produktifitas usaha kecil</t>
  </si>
  <si>
    <t>Pelatihan Keterampilan</t>
  </si>
  <si>
    <t>Meningkatnya Kualitas dan Produktivitas Tenaga Kerja</t>
  </si>
  <si>
    <t xml:space="preserve">Meningkatnya Kesempatan Kerja </t>
  </si>
  <si>
    <t>Pelatihan kerja yang berbasis kompetensi</t>
  </si>
  <si>
    <t>Terlaksananya Sinergitas antara Pengelola LPK, Instruktur dan Pemerintah</t>
  </si>
  <si>
    <t>Menigkatnya Perlindungan dan Pengembangan Ketenagakerjaan</t>
  </si>
  <si>
    <t>Dokumen Informasi ketenagakerjaan</t>
  </si>
  <si>
    <t>Sosialisasi informasi bursa tenaga kerja Indonesia tentang penempatan dan perlindungan TKI</t>
  </si>
  <si>
    <t>Pelatihan Tataboga</t>
  </si>
  <si>
    <t>Laporan Monitoring dan  Evaluasi ketenagakerjaan</t>
  </si>
  <si>
    <t>Sosialisasi dan Pembinaan Lembaga Penyalur Tenaga Kerja</t>
  </si>
  <si>
    <t>Kegiatan May Day</t>
  </si>
  <si>
    <t>Bimtek Penyelesaian Perselisihan Hubungan Industrial</t>
  </si>
  <si>
    <t>Peningkatan Kapasitas Hubungan Industrial</t>
  </si>
  <si>
    <t>Rapat pleno UMK</t>
  </si>
  <si>
    <t>Peningkatan Kapasitas Dewan Pengupahan</t>
  </si>
  <si>
    <t>Bimtek Pengupahan</t>
  </si>
  <si>
    <t>Rapat LKS</t>
  </si>
  <si>
    <t>Sosialisasi peningkatan kapasitas organisasi pengusaha dan organisasi pekerja</t>
  </si>
  <si>
    <t>Sosialisasi pengupahan dan jaminan sosial tenaga kerja</t>
  </si>
  <si>
    <t>Terlaksananya kegiatan penyelesaian perselisihan hubungan industrial</t>
  </si>
  <si>
    <t>Bimtek persyaratan kerja</t>
  </si>
  <si>
    <t>Monitoring, Evaluasi dan Pelaporan Hubungan Industrial dan sinergitas ketenagakerjaan</t>
  </si>
  <si>
    <t xml:space="preserve">Terlaksananya penjajagan lokasi Transmigrasi dan kerjasama antar wilayah </t>
  </si>
  <si>
    <t>Pembinaan Bagi Transmigran di Lokasi Penempatan</t>
  </si>
  <si>
    <t>Pelatihan Bagi Calon Transmigran</t>
  </si>
  <si>
    <t>Terlaksananya Sosialisasi Tentang Program Transmigrasi Regional</t>
  </si>
  <si>
    <t>Berkembangnya Wilayah Transmigrasi</t>
  </si>
  <si>
    <t>Terlaksananya Sosialisasi Transmigrasi</t>
  </si>
  <si>
    <t>Meningkatnya Pelayanan Administrasi Perkantoran</t>
  </si>
  <si>
    <t>Jasa Komunikasi Sumber Daya Air dan Listrik</t>
  </si>
  <si>
    <t>Kebersihan Ruang Kerja Kantor</t>
  </si>
  <si>
    <t>Alat Tulis Kantor</t>
  </si>
  <si>
    <t>Penerangan Kantor yang Memadai</t>
  </si>
  <si>
    <t>Tersedianya Peralatan dan Perlengkapan Kantor</t>
  </si>
  <si>
    <t>Bahan Bacaan dan Peraturan Perundang -Undangan</t>
  </si>
  <si>
    <t>Tersedianya Makanan dan Minuman</t>
  </si>
  <si>
    <t>Terlaksananya Rapat -Rapat Koordinasi dan Konsultasi Keluar Daerah</t>
  </si>
  <si>
    <t>Terlaksananya Rapat -Rapat Koordinasi dan Konsultasi Dalam Daerah</t>
  </si>
  <si>
    <t>Sarana dan Prasarana Aparatur yang Memadai</t>
  </si>
  <si>
    <t>Tercukupinya Kebutuhan Kendaraan Dinas/ Operasional</t>
  </si>
  <si>
    <t>Pemeliharaan Kendaraan Dinas/  Operasional</t>
  </si>
  <si>
    <t>Pakaian Khusus Hari-Hari Tertentu</t>
  </si>
  <si>
    <t>Pakaian Dinas</t>
  </si>
  <si>
    <t>Peningkatan Disiplin Aparatur</t>
  </si>
  <si>
    <t>Tersedianya Laporan Capaian Kinerja dan Laporan Keuangan</t>
  </si>
  <si>
    <t>Tersedianya Data, Dokumentasi, Informasi dan Komunikasi SKPD</t>
  </si>
  <si>
    <t>Sekretaris Dinas</t>
  </si>
  <si>
    <t>Dokumen LKjIP</t>
  </si>
  <si>
    <t>Dokumen Perjanjian Kerja</t>
  </si>
  <si>
    <t>Dokumen LPPD</t>
  </si>
  <si>
    <t>Dokumen Renja</t>
  </si>
  <si>
    <t>Dokumen Perubahan Renja</t>
  </si>
  <si>
    <t>Terlaksananya Forum OPD</t>
  </si>
  <si>
    <t>Terlaksananya Penyusunan Renstra</t>
  </si>
  <si>
    <t>Dokumen Pengelolaan Barang Milik Daerah</t>
  </si>
  <si>
    <t>Laporan Keuangan Triwulan dan Semesteran</t>
  </si>
  <si>
    <t xml:space="preserve">Terlaksananya Penyusunan Pelaporan Keuangan Akhir Tahun </t>
  </si>
  <si>
    <t>Terbinanya Hubungan Industrial dan Peningkatan Jaminan Sosial Tenaga Kerja</t>
  </si>
  <si>
    <t>dok</t>
  </si>
  <si>
    <t>keg</t>
  </si>
  <si>
    <t>stell</t>
  </si>
  <si>
    <t xml:space="preserve">1. 02. 1. 02 . 01. 03. </t>
  </si>
  <si>
    <t>1. 02. 1. 02 . 01. 03. 003</t>
  </si>
  <si>
    <t>1. 02. 1. 02 . 01. 03. 005</t>
  </si>
  <si>
    <t>1. 02. 1. 02 . 01. 06. 008</t>
  </si>
  <si>
    <t xml:space="preserve">1. 02. 1. 02 . 01. 06. </t>
  </si>
  <si>
    <t xml:space="preserve">1. 02. 1. 02 . 01. 02. </t>
  </si>
  <si>
    <t>1. 02. 1. 02 . 01. 01.</t>
  </si>
  <si>
    <t>2.01. 08.1 02.01. 17.</t>
  </si>
  <si>
    <t xml:space="preserve">2. 01.08. 1. 02.01. 15. </t>
  </si>
  <si>
    <t>unit</t>
  </si>
  <si>
    <t>bulan</t>
  </si>
  <si>
    <t>paket</t>
  </si>
  <si>
    <t>org</t>
  </si>
  <si>
    <t>KK</t>
  </si>
  <si>
    <t>perush/keg</t>
  </si>
  <si>
    <t>perush</t>
  </si>
  <si>
    <t>LPK</t>
  </si>
  <si>
    <t>150/30</t>
  </si>
  <si>
    <t>70/5</t>
  </si>
  <si>
    <t>100/3</t>
  </si>
  <si>
    <t>Penyediaan makanan dan minuman</t>
  </si>
  <si>
    <t>-</t>
  </si>
  <si>
    <t>150KK</t>
  </si>
  <si>
    <t>4 lokasi</t>
  </si>
  <si>
    <t>25 perush</t>
  </si>
  <si>
    <t>75 perush</t>
  </si>
  <si>
    <t>10 perush</t>
  </si>
  <si>
    <t>30 org</t>
  </si>
  <si>
    <t>40 org</t>
  </si>
  <si>
    <t>5 keg</t>
  </si>
  <si>
    <t>1 keg/1 studi komparasi</t>
  </si>
  <si>
    <t>Kota Serang</t>
  </si>
  <si>
    <t>Kota Serang dan Lokasi Transmigran</t>
  </si>
  <si>
    <t>Seksi Penyelesaian Perselisihan Hubungan Industrial</t>
  </si>
  <si>
    <t>Seksi Pengupahan dan Jaminan sosial Tenaga Kerja</t>
  </si>
  <si>
    <t>Seksi Persyaratan Kerja</t>
  </si>
  <si>
    <t>Seksi pemindahan dan penempatan</t>
  </si>
  <si>
    <t>Seksi Informasi dan Pengerahan</t>
  </si>
  <si>
    <t>Seksi Pembinaan Masyarakat Transmigran</t>
  </si>
  <si>
    <t>Meningkatnya kualitas SDM aparatur untuk mendukung terlaksananya ketenagakerjaan dan ketransmigrasian</t>
  </si>
  <si>
    <t>Besaran pencari kerja yang mendapat pelatihan keterampilan</t>
  </si>
  <si>
    <t>Besaran tenaga kerja yang mendapat pelatihan kewirausahaan</t>
  </si>
  <si>
    <t>Peningkatan pelayanan pelatihan kewirausahaan</t>
  </si>
  <si>
    <t>Jumlah kasus yang diselesaikan</t>
  </si>
  <si>
    <t>Jumlah kepesertaan Jamsostek dan Jaminan kesehatan</t>
  </si>
  <si>
    <t>Peningkatan pelayanan kepesertaan Transmigran</t>
  </si>
  <si>
    <t>Jumlah peserta Transmigrasi yang ditempatkan</t>
  </si>
  <si>
    <t>Memngembangkan sistem informasi ketenagakerjaan yang cepat,tepat dan akurat</t>
  </si>
  <si>
    <t>meningkatkan pelaksanaan penyebarluasan informasi bursa tenaga kerja</t>
  </si>
  <si>
    <t>Menurunkan Tingkat Pengangguran</t>
  </si>
  <si>
    <t>Meningkatkan Kesempatan Kerja</t>
  </si>
  <si>
    <t>Tingkat Pengangguran</t>
  </si>
  <si>
    <t>Tingkat Kesempatan Kerja</t>
  </si>
  <si>
    <t>%</t>
  </si>
  <si>
    <t>Penanggulangan Kemiskinan</t>
  </si>
  <si>
    <t>Jumlah Transmigran yang ditempatkan</t>
  </si>
  <si>
    <t>Program Pelatihan Kerja dan Produktifitas</t>
  </si>
  <si>
    <t>Program Penempatan Tenaga Kerja dan Perluasan Kesempatan Kerja</t>
  </si>
  <si>
    <t>Program Hubungan Industrial dan Jaminan Sosial Tenaga Kerja</t>
  </si>
  <si>
    <t>Program  Transmigrasi</t>
  </si>
  <si>
    <t>Program Tata Kelola Pemerintahan</t>
  </si>
  <si>
    <t>Jumlah Bulan</t>
  </si>
  <si>
    <t>Rapat -Rapat Koordinasi dan Konsultasi Dalam dan Luar Daerah</t>
  </si>
  <si>
    <t>Pengadaan Sarana dan Prasarana Kantor</t>
  </si>
  <si>
    <t>Jumlah Unit Kendaraan</t>
  </si>
  <si>
    <t>Jumlah Unit (peralatan dan perlengkapan kantor)</t>
  </si>
  <si>
    <t>Pemeliharaan Sarana dan Prasarana Kntor</t>
  </si>
  <si>
    <t>Jumlah Unit Kendaraan dinas yang dipelihara</t>
  </si>
  <si>
    <t>Jumlah Unit peralatan yang dipelihara</t>
  </si>
  <si>
    <t>Jumlah Pakaian Dinas</t>
  </si>
  <si>
    <t>Jumlah Pakaian Khusus Hari-Hari Tertentu</t>
  </si>
  <si>
    <t>Penyediaan Dokumentasi, Informatika dan Komunikasi OPD</t>
  </si>
  <si>
    <t>Jumlah Kegiatan</t>
  </si>
  <si>
    <t>Penyusunan Pelaporan Keuangan</t>
  </si>
  <si>
    <t>Jumlah Dokumen</t>
  </si>
  <si>
    <t>Penyusunan, Perencanaan, Evaluasi dan Pelaporan Kinerja</t>
  </si>
  <si>
    <t>1. 02. 1. 02 . 01. 01. 001</t>
  </si>
  <si>
    <t>1. 02. 1. 02 . 01. 01. 011</t>
  </si>
  <si>
    <t>1. 02. 1. 02 . 01. 01. 003</t>
  </si>
  <si>
    <t>Peningkatan Kapasitas Aparatur</t>
  </si>
  <si>
    <t>1. 02. 1. 02 . 01. 01. 005</t>
  </si>
  <si>
    <t>1. 02. 1. 02 . 01. 01. 006</t>
  </si>
  <si>
    <t>Kemiskinan</t>
  </si>
  <si>
    <t>Penempatan Transmigrasi</t>
  </si>
  <si>
    <t>Keluarga Miskin</t>
  </si>
  <si>
    <t>1. 02. 1. 02 . 01. 01.009</t>
  </si>
  <si>
    <t>1. 02. 1. 02 . 01. 01.012</t>
  </si>
  <si>
    <t>1. 02. 1. 02 . 01. 01.007</t>
  </si>
  <si>
    <t>Pelayanan Administrasi Perkantoran</t>
  </si>
  <si>
    <t>Belum Optimalnya Penyelenggaraan Transmigrasi</t>
  </si>
  <si>
    <t>Mengoptimalkan Penyelenggaraan Transmigrasi</t>
  </si>
  <si>
    <t>Program Penyelenggaraan Transmigrasi</t>
  </si>
  <si>
    <t>Penyuluhan Program Transmigrasi</t>
  </si>
  <si>
    <t>Meningkatkan kualitas SDM aparatur untuk mendukung terlaksananya ketenagakerjaan dan ketransmigrasian</t>
  </si>
  <si>
    <t>CATATAN PENTING</t>
  </si>
  <si>
    <t xml:space="preserve">PRAKIRAAN MAJU RENCANA TAHUN 2020
</t>
  </si>
  <si>
    <t>di Luar Banten</t>
  </si>
  <si>
    <t>Program Pengelolaan dan Pelaporan Keuangan</t>
  </si>
  <si>
    <t>Tingkat ketersediaan dokumen pengelolaan dan pelaporan keuangan  (%)</t>
  </si>
  <si>
    <t>Tingkat ketepatan waktu penyampaian Dokumen pengelolaan dan pelaporan keuangan  (%)</t>
  </si>
  <si>
    <t>Penyusunan Pelaporan Keuangan Triwulanan dan Semesteran</t>
  </si>
  <si>
    <t>Penyusunan Pelaporan Keuangan Akhir Tahun</t>
  </si>
  <si>
    <t>Program Peningkatan Perencanaan, Pengendalian dan Pelaporan Capaian Kinerja</t>
  </si>
  <si>
    <t>Tingkat ketersediaan dokumen Perencanaan, Pengendalian dan Pelaporan Capaian Kinerja (%)</t>
  </si>
  <si>
    <t>Penyusunan Dokumen Perencanaan Perangkat Daerah</t>
  </si>
  <si>
    <t>Penyusunan Rencana Kerja dan Anggaran Perangkat Daerah</t>
  </si>
  <si>
    <t>Jumlah dokumen RKA dan DPA</t>
  </si>
  <si>
    <t>Penyusunan Pelaporan Capaian Kinerja Tahunan Perangkat Daerah</t>
  </si>
  <si>
    <t xml:space="preserve">Indeks Kepuasan Pelayanan Kesekretariatan </t>
  </si>
  <si>
    <t>Persentase sarana dan prasarana kantor dalam kondisi baik</t>
  </si>
  <si>
    <t>Tingkat ketersediaan Dokumen Pengelolaan Barang Milik Daerah (%)</t>
  </si>
  <si>
    <t>Sub  Bagian Perencanaan Evaluasi dan Pelaporan</t>
  </si>
  <si>
    <t>1. 02. 1. 02 . 01. 03.001</t>
  </si>
  <si>
    <t>1. 02. 1. 02 . 01. 03.004</t>
  </si>
  <si>
    <t>Jumlah Bahan Bacaan</t>
  </si>
  <si>
    <t>1. 02. 1. 02 . 01. 01. 009</t>
  </si>
  <si>
    <t>1. 02. 1. 02 . 01. 02.001</t>
  </si>
  <si>
    <t>1. 02. 1. 02 . 01. 02.002</t>
  </si>
  <si>
    <t>1. 02. 1. 02 . 01. 03</t>
  </si>
  <si>
    <t>1. 02. 1. 02 . 01. 02</t>
  </si>
  <si>
    <t>Tenaga Kerja</t>
  </si>
  <si>
    <t xml:space="preserve">Menurunkan Tingkat Pengangguran </t>
  </si>
  <si>
    <t>Tingkat Pengangguran Terbuka</t>
  </si>
  <si>
    <t>Pelatihan Kerja dan Produktifitas  (Peningkatan kualitas dan Produktivitas Tenaga Kerja)</t>
  </si>
  <si>
    <t>Presentase Instruktur LPK yang bersertifikat</t>
  </si>
  <si>
    <t>Persentase LPK yang terakreditasi</t>
  </si>
  <si>
    <t>Jumlah Pengelola LPK yang dibina</t>
  </si>
  <si>
    <t>Jumlah Instruktur LPK yang dilatih</t>
  </si>
  <si>
    <t>Persentase perusahaan yang memiliki tingkat produktifitas baik</t>
  </si>
  <si>
    <t>Jumlah Pelatihan peningkatan produktifitas tenaga kerja</t>
  </si>
  <si>
    <t>Jumlah peserta Pelatihan</t>
  </si>
  <si>
    <t>kali</t>
  </si>
  <si>
    <t>Jumlah perusahaan kecil yang dibina</t>
  </si>
  <si>
    <t>pembinaan dan konsultansi perusahaan kecil</t>
  </si>
  <si>
    <t>Jumlah bimtek</t>
  </si>
  <si>
    <t xml:space="preserve">Jumlah Pelatihan </t>
  </si>
  <si>
    <t>Jumlah Pelatihan kerja yang berbasis kompetensi</t>
  </si>
  <si>
    <t>Persentase peserta pelatihan yang berkompeten</t>
  </si>
  <si>
    <t>Jumlah Dokumen Informasi ketenagakerjaan</t>
  </si>
  <si>
    <t>Jumlah peserta sosialisasi</t>
  </si>
  <si>
    <t>Jumlah Job fair</t>
  </si>
  <si>
    <t>Pembinaan Hubungan Industrial dan Peningkatan Jaminan Sosial Ketenagakerjaan</t>
  </si>
  <si>
    <t>Jumlah peserta bimtek</t>
  </si>
  <si>
    <t>jumlah Bimtek Penyelesaian Perselisihan Hubungan Industrial</t>
  </si>
  <si>
    <t>Jumlah Rapat LKS Tripartit</t>
  </si>
  <si>
    <t>luar Banten</t>
  </si>
  <si>
    <t>Jumlah peserta rapat</t>
  </si>
  <si>
    <t>Jumlah Bimtek peningkatan kapasitas organisasi pengusaha dan organisasi pekerja</t>
  </si>
  <si>
    <t>Jumlah Sosialisasi Konsolidasi Pelaksanaan Peningkatan Intensitas Pencegahan PHK dan Penyelesaian  Hubungan Industrial</t>
  </si>
  <si>
    <t>jumlah Rapat pleno UMK</t>
  </si>
  <si>
    <t>Jumlah peserta rapat pleno</t>
  </si>
  <si>
    <t>jumlah Bimtek Pengupahan</t>
  </si>
  <si>
    <t>Jumlah peserta</t>
  </si>
  <si>
    <t>jumlah Sosialisasi pengupahan dan jaminan sosial tenaga kerja</t>
  </si>
  <si>
    <t>jumlah peserta</t>
  </si>
  <si>
    <t>Jumlah Bimtek persyaratan kerja</t>
  </si>
  <si>
    <t>Jumlah Makanan dan Minuman</t>
  </si>
  <si>
    <t>Jumlah dokumen Renja dan  dokumen Renstra</t>
  </si>
  <si>
    <t>Jumlah  Dokumen</t>
  </si>
  <si>
    <t>Jumlah Jasa Kebersihan Kantor</t>
  </si>
  <si>
    <t>Jumlah Barang Cetakan dan Penggandaan</t>
  </si>
  <si>
    <t>Jumlah Alat Tulis Kantor</t>
  </si>
  <si>
    <t>Jumlah Tagihan Jasa Komunikasi Sumber Daya Air dan Listrik</t>
  </si>
  <si>
    <t>Jumlah  komponen Instalasi Listrik/ Penerangan Bangunan Kantor</t>
  </si>
  <si>
    <t>Jumlah Dokumen Pengelolaan      BMD</t>
  </si>
  <si>
    <t>Pemindahan dan Penempatan Calon Transmigran</t>
  </si>
  <si>
    <t>Pembinaan Transmigran yang sudah ditempatkan</t>
  </si>
  <si>
    <t>Peningkatan sumber daya manusia bagi calon transmigran</t>
  </si>
  <si>
    <t>Persentase lembaga yang terbina</t>
  </si>
  <si>
    <t>Jumlah Peserta</t>
  </si>
  <si>
    <t>Jumlah dokumen data sinergitas ketenagakerjaan</t>
  </si>
  <si>
    <t>jumlah Dokumen monev pelaksanaan pembayaran THR keagamaan</t>
  </si>
  <si>
    <t xml:space="preserve">Monitoring, Evaluasi dan Pelaporan Hubungan Industrial </t>
  </si>
  <si>
    <t>kegiatan May Day</t>
  </si>
  <si>
    <t>persentase tenaga kerja yang mendapatkan pelatihan kewirasahaan</t>
  </si>
  <si>
    <t xml:space="preserve">persentase pencari kerja yang ditempatkan </t>
  </si>
  <si>
    <t>Sosialisasi  tentang penempatan tenaga kerja</t>
  </si>
  <si>
    <t>Sosialisasi tentang perlindngan TKI</t>
  </si>
  <si>
    <t>Pembinaan kelembagaan penyalr tenaga kerja</t>
  </si>
  <si>
    <t>Pembinaan kelembagaan penyedia tenaga kerja</t>
  </si>
  <si>
    <t>Fasilitasi pelatihan kewirasahaan berbasis masyarakat</t>
  </si>
  <si>
    <t>Pelatihan tata bga</t>
  </si>
  <si>
    <t>Sosialisasi Tentang Program Transmigrasi Regional</t>
  </si>
  <si>
    <t>Jmlah Kerjasama Antar Daerah</t>
  </si>
  <si>
    <t>lkasi</t>
  </si>
  <si>
    <t xml:space="preserve">Jmlah Transmigran </t>
  </si>
  <si>
    <t>Meningkatnya transmigran yang ditempatkan</t>
  </si>
  <si>
    <t>persentase jmlah transmigrasi yang ditempatkan terhadap anim</t>
  </si>
  <si>
    <t>Meningkatnya partisipasi masyarakat untuk bertransmigrasi</t>
  </si>
  <si>
    <t>Jumlah Sosialisasi informasi bursa tenaga kerja Indonesia tentang penempatan dan perlindungan TKI</t>
  </si>
  <si>
    <t>Pelaksanaan Peringatan Hari Buruh Internasional</t>
  </si>
  <si>
    <t>Jmlah Peminat Transmigrasi</t>
  </si>
  <si>
    <t>angka sengketa pengusaha pekerja pertahun</t>
  </si>
  <si>
    <t>persentase kasus yang terselesaikan dengan perjanjian bersama</t>
  </si>
  <si>
    <t>persentase pekerja /buruh yang menjadi peserta jamsostek</t>
  </si>
  <si>
    <t>persentase perselisihan buruh terhadap kebijakan pemerintah daerah</t>
  </si>
  <si>
    <t>Jmlah peserta studi komparasi</t>
  </si>
  <si>
    <t>Pengendalian dan evaluasi</t>
  </si>
  <si>
    <t>dokumen evaluasi kinerja OPD</t>
  </si>
  <si>
    <t>PROGRAM DAN KEGIATAN TA 2019 DISNAKERTRANS KOTA SERANG</t>
  </si>
  <si>
    <t>8,25</t>
  </si>
  <si>
    <t>8,13</t>
  </si>
  <si>
    <t>91,75</t>
  </si>
  <si>
    <t>91,87</t>
  </si>
  <si>
    <t>capaian perusahaan yang memiliki tingkat produktifitas baik</t>
  </si>
  <si>
    <t xml:space="preserve">persentase pencari kerja yang terdaftar yang ditempatkan </t>
  </si>
  <si>
    <t>5,05</t>
  </si>
  <si>
    <t>5,25</t>
  </si>
  <si>
    <t>Pembinaan kelembagaan penyalur tenaga kerja</t>
  </si>
  <si>
    <t>Pelatihan tata boga</t>
  </si>
  <si>
    <t>82,11</t>
  </si>
  <si>
    <t>77,11</t>
  </si>
  <si>
    <t>persentase jmlah transmigrasi yang ditempatkan terhadap animo</t>
  </si>
  <si>
    <t>lokasi</t>
  </si>
  <si>
    <t>Pengendalian dan Evaluasi Kinerja</t>
  </si>
  <si>
    <t>Meningkatnya Akuntabilitas kinerja penyelenggaraan pemerintah pada lingkup Perangkap Daerah</t>
  </si>
  <si>
    <t>capaian hasil evaluasi LKjIP perangkat daerah 60.80 -   CC</t>
  </si>
  <si>
    <t>Program Pelayanan dan kapasitas Aparatur</t>
  </si>
  <si>
    <t>Program Peningkatan kualitas dan Produktifitas Tenaga Kerja</t>
  </si>
  <si>
    <t>Tingkat ketepatan waktu penyampaian Dokumen Perencanaan, Pengendalian dan Pelaporan Capaian Kinerja(%)</t>
  </si>
  <si>
    <t>PPAS</t>
  </si>
  <si>
    <t>TARGET CAPAIAN KINERJA (PPAS)</t>
  </si>
  <si>
    <t>Capaian kualitas dan produktivitas Tenaga Keja</t>
  </si>
  <si>
    <t>Capaian Pencari Kerja yang telah ditempatkan</t>
  </si>
  <si>
    <t>Capaian Hubungan Industrial yang Sesuai aturan ketenagakerjaan</t>
  </si>
  <si>
    <t>Capaian Transmigran yang ditempatkan</t>
  </si>
  <si>
    <t>Capaian Transmigran yang dibina</t>
  </si>
  <si>
    <t>Tingkat Kehadiran Aparatur</t>
  </si>
  <si>
    <t>Meningkatnya Partisipasi Perluasan Kesempatan Kerja</t>
  </si>
  <si>
    <t>Meningkatnya kualitas angkatan kerja</t>
  </si>
  <si>
    <t>Persentase Angkatan Kerja yang berdaya</t>
  </si>
  <si>
    <t>Persentase Kesempatan Kerja</t>
  </si>
  <si>
    <t>Persentase Penyelesaian Hubungan Industrial</t>
  </si>
  <si>
    <t>Meningkatnya Kepeeaan dan Ketehanan an Transmigran</t>
  </si>
  <si>
    <t>Capaian Kepesertaan dan ketehanan Tansmigran</t>
  </si>
  <si>
    <t>RENCANA KERJA TA. 2019 DISNAKERTRANS KOTA SERANG</t>
  </si>
  <si>
    <t>1. 02.01. 1. 02. 01.11 . 001</t>
  </si>
  <si>
    <t>1. 02.01. 1. 02. 01.11</t>
  </si>
  <si>
    <t>1. 02.01. 1. 02. 01.11 . 002</t>
  </si>
  <si>
    <t>1. 02.01. 1. 02. 01.11 . 003</t>
  </si>
  <si>
    <t>1. 02.01. 1. 02. 01.11 . 004</t>
  </si>
  <si>
    <t>1. 02.01. 1. 02. 01.11 . 005</t>
  </si>
  <si>
    <t>1. 02.01. 1. 02. 01.12 .</t>
  </si>
  <si>
    <t>1. 02.01. 1. 02. 01.12 .001</t>
  </si>
  <si>
    <t>1. 02.01. 1. 02. 01.12 .002</t>
  </si>
  <si>
    <t>1. 02.01. 1. 02. 01.12 .003</t>
  </si>
  <si>
    <t>1. 02.01. 1. 02. 01.12 .004</t>
  </si>
  <si>
    <t>1. 02.01. 1. 02. 01.12 .005</t>
  </si>
  <si>
    <t>1. 02.01. 1. 02. 01.13.</t>
  </si>
  <si>
    <t>1. 02.01. 1. 02. 01.13.001</t>
  </si>
  <si>
    <t>1. 02.01. 1. 02. 01.13.002</t>
  </si>
  <si>
    <t>1. 02.01. 1. 02. 01.13.003</t>
  </si>
  <si>
    <t>1. 02.01. 1. 02. 01.13.004</t>
  </si>
  <si>
    <t>1. 02.01. 1. 02. 01.13.005</t>
  </si>
  <si>
    <t>1. 02.01. 1. 02. 01.13.006</t>
  </si>
  <si>
    <t>1. 02.01. 1. 02. 01.13.007</t>
  </si>
  <si>
    <t>1. 02.01. 1. 02. 01.13.008</t>
  </si>
  <si>
    <t>2008. 1. 02. 01.11.</t>
  </si>
  <si>
    <t>2008. 1. 02. 01.11.001</t>
  </si>
  <si>
    <t>2008. 1. 02. 01.11.002</t>
  </si>
  <si>
    <t>2008. 1. 02. 01.11.003</t>
  </si>
  <si>
    <t>2008. 1. 02. 01.11.004</t>
  </si>
  <si>
    <t>1. 02. 1. 02 . 01. 03.002</t>
  </si>
  <si>
    <t>1. 02. 1. 02 . 01. 03.003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</si>
</sst>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33">
    <font>
      <sz val="10"/>
      <name val="Arial"/>
      <charset val="1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sz val="13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0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Times New Roman"/>
      <family val="1"/>
    </font>
    <font>
      <sz val="8"/>
      <name val="Arial Narrow"/>
      <family val="2"/>
    </font>
    <font>
      <sz val="8"/>
      <color rgb="FF000000"/>
      <name val="Times New Roman"/>
      <family val="1"/>
    </font>
    <font>
      <sz val="10"/>
      <name val="Arial"/>
      <charset val="1"/>
    </font>
    <font>
      <sz val="8"/>
      <color theme="1"/>
      <name val="Calibri"/>
      <family val="2"/>
      <scheme val="minor"/>
    </font>
    <font>
      <b/>
      <sz val="8"/>
      <name val="Times New Roman"/>
      <family val="1"/>
    </font>
    <font>
      <sz val="9"/>
      <color indexed="81"/>
      <name val="Tahoma"/>
      <family val="2"/>
    </font>
    <font>
      <sz val="10"/>
      <color indexed="8"/>
      <name val="Arial"/>
      <family val="2"/>
    </font>
    <font>
      <sz val="11"/>
      <color theme="1"/>
      <name val="Calibri"/>
      <family val="2"/>
      <charset val="1"/>
      <scheme val="minor"/>
    </font>
    <font>
      <sz val="11"/>
      <color rgb="FF000000"/>
      <name val="Calibri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8"/>
      <name val="Arial"/>
      <family val="2"/>
    </font>
    <font>
      <sz val="8"/>
      <color theme="0"/>
      <name val="Times New Roman"/>
      <family val="1"/>
    </font>
    <font>
      <b/>
      <sz val="9"/>
      <color indexed="81"/>
      <name val="Tahoma"/>
      <family val="2"/>
    </font>
    <font>
      <b/>
      <sz val="8"/>
      <name val="Arial Narrow"/>
      <family val="2"/>
    </font>
    <font>
      <b/>
      <sz val="12"/>
      <color theme="1"/>
      <name val="Times New Roman"/>
      <family val="1"/>
    </font>
    <font>
      <strike/>
      <sz val="8"/>
      <color theme="1"/>
      <name val="Times New Roman"/>
      <family val="1"/>
    </font>
    <font>
      <b/>
      <sz val="14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3">
    <xf numFmtId="0" fontId="0" fillId="0" borderId="0"/>
    <xf numFmtId="0" fontId="7" fillId="0" borderId="0"/>
    <xf numFmtId="43" fontId="17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0" fontId="21" fillId="0" borderId="0">
      <alignment vertical="top"/>
    </xf>
    <xf numFmtId="41" fontId="21" fillId="0" borderId="0" applyFont="0" applyFill="0" applyBorder="0" applyAlignment="0" applyProtection="0">
      <alignment vertical="top"/>
    </xf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3" fontId="21" fillId="0" borderId="0" applyFont="0" applyFill="0" applyBorder="0" applyAlignment="0" applyProtection="0">
      <alignment vertical="top"/>
    </xf>
    <xf numFmtId="0" fontId="23" fillId="0" borderId="0"/>
    <xf numFmtId="0" fontId="22" fillId="0" borderId="0"/>
    <xf numFmtId="0" fontId="23" fillId="0" borderId="0"/>
  </cellStyleXfs>
  <cellXfs count="461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/>
    <xf numFmtId="0" fontId="3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8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5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4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/>
    <xf numFmtId="0" fontId="8" fillId="0" borderId="0" xfId="1" applyFont="1"/>
    <xf numFmtId="0" fontId="9" fillId="0" borderId="0" xfId="1" applyFont="1"/>
    <xf numFmtId="0" fontId="7" fillId="0" borderId="0" xfId="1"/>
    <xf numFmtId="0" fontId="10" fillId="2" borderId="20" xfId="1" applyFont="1" applyFill="1" applyBorder="1" applyAlignment="1">
      <alignment horizontal="center" vertical="center" wrapText="1"/>
    </xf>
    <xf numFmtId="0" fontId="10" fillId="2" borderId="20" xfId="1" applyFont="1" applyFill="1" applyBorder="1" applyAlignment="1">
      <alignment horizontal="center" vertic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10" fillId="2" borderId="20" xfId="1" applyFont="1" applyFill="1" applyBorder="1" applyAlignment="1">
      <alignment vertical="center"/>
    </xf>
    <xf numFmtId="0" fontId="11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9" fillId="0" borderId="23" xfId="1" applyFont="1" applyBorder="1" applyAlignment="1">
      <alignment horizontal="center" vertical="center"/>
    </xf>
    <xf numFmtId="0" fontId="9" fillId="0" borderId="24" xfId="1" applyFont="1" applyBorder="1" applyAlignment="1">
      <alignment vertical="center"/>
    </xf>
    <xf numFmtId="0" fontId="9" fillId="0" borderId="0" xfId="1" applyFont="1" applyAlignment="1">
      <alignment vertical="center"/>
    </xf>
    <xf numFmtId="0" fontId="7" fillId="0" borderId="0" xfId="1" applyAlignment="1">
      <alignment vertical="center"/>
    </xf>
    <xf numFmtId="0" fontId="9" fillId="0" borderId="25" xfId="1" applyFont="1" applyBorder="1" applyAlignment="1">
      <alignment vertical="center"/>
    </xf>
    <xf numFmtId="0" fontId="9" fillId="0" borderId="26" xfId="1" applyFont="1" applyBorder="1" applyAlignment="1">
      <alignment vertical="center"/>
    </xf>
    <xf numFmtId="0" fontId="9" fillId="0" borderId="1" xfId="1" applyFont="1" applyBorder="1" applyAlignment="1">
      <alignment horizontal="left" vertical="center" wrapText="1"/>
    </xf>
    <xf numFmtId="0" fontId="9" fillId="0" borderId="1" xfId="1" applyFont="1" applyBorder="1" applyAlignment="1">
      <alignment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13" fillId="0" borderId="0" xfId="0" applyFont="1" applyAlignment="1">
      <alignment horizontal="left" vertical="top" wrapText="1"/>
    </xf>
    <xf numFmtId="0" fontId="9" fillId="0" borderId="27" xfId="1" applyFont="1" applyBorder="1" applyAlignment="1">
      <alignment horizontal="left" vertical="top" wrapText="1"/>
    </xf>
    <xf numFmtId="0" fontId="14" fillId="0" borderId="26" xfId="0" applyFont="1" applyBorder="1" applyAlignment="1">
      <alignment horizontal="left" vertical="center" wrapText="1"/>
    </xf>
    <xf numFmtId="0" fontId="14" fillId="0" borderId="25" xfId="0" applyFont="1" applyBorder="1" applyAlignment="1">
      <alignment vertical="top" wrapText="1"/>
    </xf>
    <xf numFmtId="0" fontId="15" fillId="0" borderId="24" xfId="0" applyFont="1" applyBorder="1" applyAlignment="1">
      <alignment vertical="center"/>
    </xf>
    <xf numFmtId="0" fontId="14" fillId="0" borderId="2" xfId="0" applyFont="1" applyBorder="1" applyAlignment="1">
      <alignment vertical="top" wrapText="1"/>
    </xf>
    <xf numFmtId="0" fontId="14" fillId="0" borderId="29" xfId="0" applyFont="1" applyBorder="1" applyAlignment="1">
      <alignment vertical="center" wrapText="1"/>
    </xf>
    <xf numFmtId="0" fontId="15" fillId="0" borderId="25" xfId="0" applyFont="1" applyBorder="1" applyAlignment="1">
      <alignment vertical="center" wrapText="1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center" wrapText="1"/>
    </xf>
    <xf numFmtId="0" fontId="16" fillId="0" borderId="25" xfId="0" applyFont="1" applyBorder="1" applyAlignment="1">
      <alignment horizontal="justify" vertical="center"/>
    </xf>
    <xf numFmtId="0" fontId="16" fillId="0" borderId="26" xfId="0" applyFont="1" applyBorder="1" applyAlignment="1">
      <alignment horizontal="justify" vertical="center"/>
    </xf>
    <xf numFmtId="0" fontId="16" fillId="0" borderId="24" xfId="0" applyFont="1" applyBorder="1" applyAlignment="1">
      <alignment horizontal="justify" vertical="center"/>
    </xf>
    <xf numFmtId="0" fontId="9" fillId="0" borderId="25" xfId="1" applyFont="1" applyBorder="1" applyAlignment="1">
      <alignment horizontal="center" vertical="center"/>
    </xf>
    <xf numFmtId="0" fontId="14" fillId="0" borderId="28" xfId="0" applyFont="1" applyBorder="1" applyAlignment="1">
      <alignment vertical="center" wrapText="1"/>
    </xf>
    <xf numFmtId="0" fontId="15" fillId="0" borderId="26" xfId="0" applyFont="1" applyBorder="1" applyAlignment="1">
      <alignment vertical="center" wrapText="1"/>
    </xf>
    <xf numFmtId="0" fontId="9" fillId="0" borderId="2" xfId="1" applyFont="1" applyBorder="1" applyAlignment="1">
      <alignment vertical="center"/>
    </xf>
    <xf numFmtId="0" fontId="9" fillId="0" borderId="3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14" fillId="0" borderId="0" xfId="0" applyFont="1" applyAlignment="1">
      <alignment horizontal="left" vertical="top" wrapText="1"/>
    </xf>
    <xf numFmtId="0" fontId="14" fillId="3" borderId="2" xfId="0" applyFont="1" applyFill="1" applyBorder="1" applyAlignment="1">
      <alignment vertical="center" wrapText="1"/>
    </xf>
    <xf numFmtId="0" fontId="14" fillId="3" borderId="3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3" fillId="0" borderId="30" xfId="0" applyFont="1" applyBorder="1" applyAlignment="1">
      <alignment horizontal="left" vertical="top" wrapText="1"/>
    </xf>
    <xf numFmtId="0" fontId="14" fillId="0" borderId="27" xfId="0" applyFont="1" applyBorder="1" applyAlignment="1">
      <alignment vertical="center" wrapText="1"/>
    </xf>
    <xf numFmtId="0" fontId="15" fillId="0" borderId="24" xfId="0" applyFont="1" applyBorder="1" applyAlignment="1">
      <alignment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9" fillId="3" borderId="1" xfId="1" applyFont="1" applyFill="1" applyBorder="1" applyAlignment="1">
      <alignment horizontal="left" vertical="center" wrapText="1"/>
    </xf>
    <xf numFmtId="0" fontId="9" fillId="3" borderId="1" xfId="1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vertical="top" wrapText="1"/>
    </xf>
    <xf numFmtId="0" fontId="9" fillId="3" borderId="1" xfId="0" applyFont="1" applyFill="1" applyBorder="1" applyAlignment="1">
      <alignment vertical="top" wrapText="1"/>
    </xf>
    <xf numFmtId="0" fontId="11" fillId="3" borderId="1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13" fillId="0" borderId="31" xfId="0" applyFont="1" applyBorder="1" applyAlignment="1">
      <alignment horizontal="left" vertical="top" wrapText="1"/>
    </xf>
    <xf numFmtId="0" fontId="9" fillId="3" borderId="24" xfId="1" applyFont="1" applyFill="1" applyBorder="1" applyAlignment="1">
      <alignment vertical="center"/>
    </xf>
    <xf numFmtId="0" fontId="9" fillId="3" borderId="24" xfId="1" applyFont="1" applyFill="1" applyBorder="1" applyAlignment="1">
      <alignment vertical="center" wrapText="1"/>
    </xf>
    <xf numFmtId="0" fontId="9" fillId="3" borderId="27" xfId="1" applyFont="1" applyFill="1" applyBorder="1" applyAlignment="1">
      <alignment vertical="center"/>
    </xf>
    <xf numFmtId="0" fontId="9" fillId="3" borderId="1" xfId="1" applyFont="1" applyFill="1" applyBorder="1" applyAlignment="1">
      <alignment vertical="center"/>
    </xf>
    <xf numFmtId="0" fontId="9" fillId="3" borderId="1" xfId="1" applyFont="1" applyFill="1" applyBorder="1" applyAlignment="1">
      <alignment vertical="top"/>
    </xf>
    <xf numFmtId="0" fontId="9" fillId="3" borderId="1" xfId="1" applyFont="1" applyFill="1" applyBorder="1" applyAlignment="1">
      <alignment vertical="center" wrapText="1"/>
    </xf>
    <xf numFmtId="0" fontId="16" fillId="3" borderId="24" xfId="0" applyFont="1" applyFill="1" applyBorder="1" applyAlignment="1">
      <alignment horizontal="left" vertical="top" wrapText="1"/>
    </xf>
    <xf numFmtId="0" fontId="9" fillId="3" borderId="3" xfId="1" applyFont="1" applyFill="1" applyBorder="1" applyAlignment="1">
      <alignment vertical="center"/>
    </xf>
    <xf numFmtId="0" fontId="9" fillId="3" borderId="1" xfId="1" applyFont="1" applyFill="1" applyBorder="1" applyAlignment="1">
      <alignment vertical="top" wrapText="1"/>
    </xf>
    <xf numFmtId="0" fontId="14" fillId="0" borderId="26" xfId="0" applyFont="1" applyBorder="1" applyAlignment="1">
      <alignment horizontal="left" vertical="top" wrapText="1"/>
    </xf>
    <xf numFmtId="0" fontId="11" fillId="3" borderId="26" xfId="1" applyFont="1" applyFill="1" applyBorder="1" applyAlignment="1">
      <alignment vertical="top" wrapText="1"/>
    </xf>
    <xf numFmtId="0" fontId="11" fillId="0" borderId="1" xfId="1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top" wrapText="1"/>
    </xf>
    <xf numFmtId="0" fontId="15" fillId="3" borderId="25" xfId="0" applyFont="1" applyFill="1" applyBorder="1" applyAlignment="1">
      <alignment vertical="center" wrapText="1"/>
    </xf>
    <xf numFmtId="0" fontId="11" fillId="0" borderId="1" xfId="1" applyFont="1" applyBorder="1" applyAlignment="1">
      <alignment vertical="center" wrapText="1"/>
    </xf>
    <xf numFmtId="0" fontId="9" fillId="0" borderId="3" xfId="1" applyFont="1" applyBorder="1" applyAlignment="1">
      <alignment horizontal="center" vertical="center" wrapText="1"/>
    </xf>
    <xf numFmtId="0" fontId="11" fillId="3" borderId="1" xfId="1" applyFont="1" applyFill="1" applyBorder="1" applyAlignment="1">
      <alignment vertical="center" wrapText="1"/>
    </xf>
    <xf numFmtId="0" fontId="14" fillId="0" borderId="31" xfId="0" applyFont="1" applyBorder="1" applyAlignment="1">
      <alignment horizontal="left" vertical="top" wrapText="1"/>
    </xf>
    <xf numFmtId="0" fontId="11" fillId="0" borderId="25" xfId="1" applyFont="1" applyBorder="1" applyAlignment="1">
      <alignment horizontal="left" vertical="top" wrapText="1"/>
    </xf>
    <xf numFmtId="0" fontId="9" fillId="3" borderId="1" xfId="1" applyFont="1" applyFill="1" applyBorder="1" applyAlignment="1">
      <alignment horizontal="center" vertical="center" wrapText="1"/>
    </xf>
    <xf numFmtId="0" fontId="11" fillId="3" borderId="25" xfId="1" applyFont="1" applyFill="1" applyBorder="1" applyAlignment="1">
      <alignment horizontal="left" vertical="top" wrapText="1"/>
    </xf>
    <xf numFmtId="0" fontId="9" fillId="0" borderId="3" xfId="1" applyFont="1" applyBorder="1" applyAlignment="1">
      <alignment horizontal="left" vertical="center" wrapText="1"/>
    </xf>
    <xf numFmtId="0" fontId="14" fillId="3" borderId="32" xfId="0" applyFont="1" applyFill="1" applyBorder="1" applyAlignment="1">
      <alignment vertical="center" wrapText="1"/>
    </xf>
    <xf numFmtId="0" fontId="14" fillId="3" borderId="32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0" fontId="11" fillId="0" borderId="3" xfId="1" applyFont="1" applyBorder="1" applyAlignment="1">
      <alignment horizontal="left" vertical="center" wrapText="1"/>
    </xf>
    <xf numFmtId="164" fontId="9" fillId="0" borderId="1" xfId="2" applyNumberFormat="1" applyFont="1" applyBorder="1" applyAlignment="1">
      <alignment vertical="center" wrapText="1"/>
    </xf>
    <xf numFmtId="164" fontId="9" fillId="0" borderId="1" xfId="2" applyNumberFormat="1" applyFont="1" applyBorder="1" applyAlignment="1">
      <alignment horizontal="center" vertical="center" wrapText="1"/>
    </xf>
    <xf numFmtId="164" fontId="11" fillId="0" borderId="1" xfId="2" applyNumberFormat="1" applyFont="1" applyBorder="1" applyAlignment="1">
      <alignment horizontal="center" vertical="center" wrapText="1"/>
    </xf>
    <xf numFmtId="0" fontId="9" fillId="0" borderId="26" xfId="1" applyFont="1" applyBorder="1" applyAlignment="1">
      <alignment vertical="center" wrapText="1"/>
    </xf>
    <xf numFmtId="0" fontId="9" fillId="0" borderId="26" xfId="1" applyFont="1" applyBorder="1" applyAlignment="1">
      <alignment horizontal="left" vertical="center" wrapText="1"/>
    </xf>
    <xf numFmtId="0" fontId="9" fillId="0" borderId="26" xfId="1" applyFont="1" applyBorder="1" applyAlignment="1">
      <alignment horizontal="center" vertical="center"/>
    </xf>
    <xf numFmtId="0" fontId="9" fillId="3" borderId="26" xfId="1" applyFont="1" applyFill="1" applyBorder="1" applyAlignment="1">
      <alignment horizontal="center" vertical="center"/>
    </xf>
    <xf numFmtId="164" fontId="9" fillId="0" borderId="26" xfId="2" applyNumberFormat="1" applyFont="1" applyBorder="1" applyAlignment="1">
      <alignment horizontal="center" vertical="center" wrapText="1"/>
    </xf>
    <xf numFmtId="0" fontId="14" fillId="0" borderId="32" xfId="0" applyFont="1" applyBorder="1" applyAlignment="1">
      <alignment horizontal="left" vertical="top" wrapText="1"/>
    </xf>
    <xf numFmtId="0" fontId="9" fillId="0" borderId="32" xfId="1" applyFont="1" applyBorder="1" applyAlignment="1">
      <alignment vertical="center"/>
    </xf>
    <xf numFmtId="0" fontId="14" fillId="0" borderId="32" xfId="0" applyFont="1" applyBorder="1" applyAlignment="1">
      <alignment vertical="center" wrapText="1"/>
    </xf>
    <xf numFmtId="0" fontId="16" fillId="0" borderId="32" xfId="0" applyFont="1" applyBorder="1" applyAlignment="1">
      <alignment horizontal="justify" vertical="center"/>
    </xf>
    <xf numFmtId="0" fontId="15" fillId="0" borderId="32" xfId="0" applyFont="1" applyBorder="1" applyAlignment="1">
      <alignment vertical="center" wrapText="1"/>
    </xf>
    <xf numFmtId="0" fontId="9" fillId="0" borderId="32" xfId="1" applyFont="1" applyBorder="1" applyAlignment="1">
      <alignment vertical="center" wrapText="1"/>
    </xf>
    <xf numFmtId="0" fontId="9" fillId="0" borderId="32" xfId="1" applyFont="1" applyBorder="1" applyAlignment="1">
      <alignment horizontal="center" vertical="center" wrapText="1"/>
    </xf>
    <xf numFmtId="0" fontId="9" fillId="0" borderId="32" xfId="1" applyFont="1" applyBorder="1" applyAlignment="1">
      <alignment horizontal="center" vertical="center"/>
    </xf>
    <xf numFmtId="0" fontId="9" fillId="3" borderId="32" xfId="1" applyFont="1" applyFill="1" applyBorder="1" applyAlignment="1">
      <alignment horizontal="center" vertical="center"/>
    </xf>
    <xf numFmtId="0" fontId="9" fillId="0" borderId="31" xfId="1" applyFont="1" applyBorder="1" applyAlignment="1">
      <alignment vertical="center"/>
    </xf>
    <xf numFmtId="0" fontId="7" fillId="0" borderId="31" xfId="1" applyBorder="1" applyAlignment="1">
      <alignment vertical="center"/>
    </xf>
    <xf numFmtId="164" fontId="11" fillId="3" borderId="24" xfId="2" applyNumberFormat="1" applyFont="1" applyFill="1" applyBorder="1" applyAlignment="1">
      <alignment vertical="center" wrapText="1"/>
    </xf>
    <xf numFmtId="0" fontId="9" fillId="0" borderId="1" xfId="1" quotePrefix="1" applyFont="1" applyBorder="1" applyAlignment="1">
      <alignment horizontal="center" vertical="center"/>
    </xf>
    <xf numFmtId="0" fontId="9" fillId="3" borderId="1" xfId="1" applyFont="1" applyFill="1" applyBorder="1" applyAlignment="1">
      <alignment horizontal="left" vertical="center"/>
    </xf>
    <xf numFmtId="0" fontId="11" fillId="0" borderId="25" xfId="1" applyFont="1" applyBorder="1" applyAlignment="1">
      <alignment horizontal="left" vertical="top" wrapText="1"/>
    </xf>
    <xf numFmtId="0" fontId="9" fillId="0" borderId="26" xfId="1" applyFont="1" applyBorder="1" applyAlignment="1">
      <alignment horizontal="left" vertical="center" wrapText="1"/>
    </xf>
    <xf numFmtId="164" fontId="9" fillId="0" borderId="26" xfId="2" applyNumberFormat="1" applyFont="1" applyBorder="1" applyAlignment="1">
      <alignment horizontal="center" vertical="center" wrapText="1"/>
    </xf>
    <xf numFmtId="0" fontId="10" fillId="2" borderId="20" xfId="1" applyFont="1" applyFill="1" applyBorder="1" applyAlignment="1">
      <alignment horizontal="center" vertical="center"/>
    </xf>
    <xf numFmtId="0" fontId="10" fillId="2" borderId="20" xfId="1" applyFont="1" applyFill="1" applyBorder="1" applyAlignment="1">
      <alignment horizontal="center" vertical="center" wrapText="1"/>
    </xf>
    <xf numFmtId="164" fontId="9" fillId="0" borderId="2" xfId="2" applyNumberFormat="1" applyFont="1" applyBorder="1" applyAlignment="1">
      <alignment horizontal="center" vertical="center" wrapText="1"/>
    </xf>
    <xf numFmtId="0" fontId="9" fillId="0" borderId="3" xfId="1" applyFont="1" applyBorder="1" applyAlignment="1">
      <alignment horizontal="left" vertical="center" wrapText="1"/>
    </xf>
    <xf numFmtId="0" fontId="9" fillId="0" borderId="31" xfId="1" applyFont="1" applyBorder="1" applyAlignment="1">
      <alignment vertical="center" wrapText="1"/>
    </xf>
    <xf numFmtId="0" fontId="9" fillId="0" borderId="31" xfId="1" applyFont="1" applyBorder="1" applyAlignment="1">
      <alignment horizontal="left" vertical="center" wrapText="1"/>
    </xf>
    <xf numFmtId="0" fontId="9" fillId="0" borderId="31" xfId="1" applyFont="1" applyBorder="1" applyAlignment="1">
      <alignment horizontal="center" vertical="center"/>
    </xf>
    <xf numFmtId="0" fontId="9" fillId="3" borderId="31" xfId="1" applyFont="1" applyFill="1" applyBorder="1" applyAlignment="1">
      <alignment horizontal="center" vertical="center"/>
    </xf>
    <xf numFmtId="164" fontId="9" fillId="0" borderId="31" xfId="2" applyNumberFormat="1" applyFont="1" applyBorder="1" applyAlignment="1">
      <alignment horizontal="center" vertical="center" wrapText="1"/>
    </xf>
    <xf numFmtId="0" fontId="14" fillId="0" borderId="26" xfId="0" applyFont="1" applyBorder="1" applyAlignment="1">
      <alignment vertical="top" wrapText="1"/>
    </xf>
    <xf numFmtId="0" fontId="16" fillId="0" borderId="25" xfId="0" applyFont="1" applyBorder="1" applyAlignment="1">
      <alignment vertical="top" wrapText="1"/>
    </xf>
    <xf numFmtId="0" fontId="14" fillId="0" borderId="30" xfId="0" applyFont="1" applyBorder="1" applyAlignment="1">
      <alignment horizontal="left" vertical="top" wrapText="1"/>
    </xf>
    <xf numFmtId="0" fontId="15" fillId="0" borderId="3" xfId="0" applyFont="1" applyBorder="1" applyAlignment="1">
      <alignment vertical="center" wrapText="1"/>
    </xf>
    <xf numFmtId="0" fontId="9" fillId="0" borderId="1" xfId="1" applyFont="1" applyBorder="1" applyAlignment="1">
      <alignment vertical="center"/>
    </xf>
    <xf numFmtId="0" fontId="14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justify" vertical="center"/>
    </xf>
    <xf numFmtId="0" fontId="14" fillId="0" borderId="2" xfId="0" applyFont="1" applyBorder="1" applyAlignment="1">
      <alignment vertical="center" wrapText="1"/>
    </xf>
    <xf numFmtId="0" fontId="16" fillId="0" borderId="1" xfId="0" applyFont="1" applyBorder="1" applyAlignment="1">
      <alignment horizontal="justify" vertical="top"/>
    </xf>
    <xf numFmtId="0" fontId="16" fillId="0" borderId="24" xfId="0" applyFont="1" applyBorder="1" applyAlignment="1">
      <alignment horizontal="left" vertical="center" wrapText="1"/>
    </xf>
    <xf numFmtId="0" fontId="9" fillId="0" borderId="25" xfId="1" applyFont="1" applyBorder="1" applyAlignment="1">
      <alignment vertical="center" wrapText="1"/>
    </xf>
    <xf numFmtId="0" fontId="14" fillId="0" borderId="0" xfId="0" applyFont="1" applyBorder="1" applyAlignment="1">
      <alignment horizontal="left" vertical="top" wrapText="1"/>
    </xf>
    <xf numFmtId="0" fontId="13" fillId="0" borderId="24" xfId="0" applyFont="1" applyBorder="1" applyAlignment="1">
      <alignment horizontal="left" vertical="top" wrapText="1"/>
    </xf>
    <xf numFmtId="0" fontId="11" fillId="3" borderId="25" xfId="0" applyFont="1" applyFill="1" applyBorder="1" applyAlignment="1">
      <alignment vertical="top" wrapText="1"/>
    </xf>
    <xf numFmtId="0" fontId="11" fillId="3" borderId="24" xfId="0" applyFont="1" applyFill="1" applyBorder="1" applyAlignment="1">
      <alignment vertical="top" wrapText="1"/>
    </xf>
    <xf numFmtId="0" fontId="9" fillId="0" borderId="24" xfId="1" applyFont="1" applyBorder="1" applyAlignment="1">
      <alignment vertical="center" wrapText="1"/>
    </xf>
    <xf numFmtId="0" fontId="14" fillId="0" borderId="1" xfId="0" applyFont="1" applyBorder="1" applyAlignment="1">
      <alignment horizontal="left" vertical="top" wrapText="1"/>
    </xf>
    <xf numFmtId="0" fontId="11" fillId="0" borderId="25" xfId="1" applyFont="1" applyBorder="1" applyAlignment="1">
      <alignment horizontal="left" vertical="top" wrapText="1"/>
    </xf>
    <xf numFmtId="0" fontId="9" fillId="0" borderId="26" xfId="1" applyFont="1" applyBorder="1" applyAlignment="1">
      <alignment horizontal="left" vertical="center" wrapText="1"/>
    </xf>
    <xf numFmtId="0" fontId="10" fillId="2" borderId="20" xfId="1" applyFont="1" applyFill="1" applyBorder="1" applyAlignment="1">
      <alignment horizontal="center" vertical="center"/>
    </xf>
    <xf numFmtId="0" fontId="10" fillId="2" borderId="20" xfId="1" applyFont="1" applyFill="1" applyBorder="1" applyAlignment="1">
      <alignment horizontal="center" vertical="center" wrapText="1"/>
    </xf>
    <xf numFmtId="0" fontId="9" fillId="0" borderId="3" xfId="1" applyFont="1" applyBorder="1" applyAlignment="1">
      <alignment horizontal="left" vertical="center" wrapText="1"/>
    </xf>
    <xf numFmtId="164" fontId="19" fillId="0" borderId="1" xfId="2" applyNumberFormat="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9" fillId="0" borderId="1" xfId="1" applyFont="1" applyFill="1" applyBorder="1" applyAlignment="1">
      <alignment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vertical="center" wrapText="1"/>
    </xf>
    <xf numFmtId="0" fontId="14" fillId="4" borderId="0" xfId="0" applyFont="1" applyFill="1" applyBorder="1" applyAlignment="1">
      <alignment horizontal="left" vertical="top" wrapText="1"/>
    </xf>
    <xf numFmtId="0" fontId="14" fillId="4" borderId="1" xfId="0" applyFont="1" applyFill="1" applyBorder="1" applyAlignment="1">
      <alignment vertical="center" wrapText="1"/>
    </xf>
    <xf numFmtId="0" fontId="16" fillId="4" borderId="1" xfId="0" applyFont="1" applyFill="1" applyBorder="1" applyAlignment="1">
      <alignment horizontal="justify" vertical="center"/>
    </xf>
    <xf numFmtId="0" fontId="14" fillId="5" borderId="0" xfId="0" applyFont="1" applyFill="1" applyBorder="1" applyAlignment="1">
      <alignment horizontal="left" vertical="top" wrapText="1"/>
    </xf>
    <xf numFmtId="0" fontId="9" fillId="0" borderId="1" xfId="1" applyFont="1" applyFill="1" applyBorder="1" applyAlignment="1">
      <alignment horizontal="left" vertical="center" wrapText="1"/>
    </xf>
    <xf numFmtId="0" fontId="14" fillId="5" borderId="1" xfId="0" applyFont="1" applyFill="1" applyBorder="1" applyAlignment="1">
      <alignment horizontal="left" vertical="top" wrapText="1"/>
    </xf>
    <xf numFmtId="0" fontId="11" fillId="6" borderId="3" xfId="1" applyFont="1" applyFill="1" applyBorder="1" applyAlignment="1">
      <alignment horizontal="left" vertical="center" wrapText="1"/>
    </xf>
    <xf numFmtId="0" fontId="11" fillId="6" borderId="1" xfId="1" applyFont="1" applyFill="1" applyBorder="1" applyAlignment="1">
      <alignment horizontal="left" vertical="center" wrapText="1"/>
    </xf>
    <xf numFmtId="0" fontId="11" fillId="0" borderId="25" xfId="1" applyFont="1" applyBorder="1" applyAlignment="1">
      <alignment horizontal="left" vertical="top" wrapText="1"/>
    </xf>
    <xf numFmtId="0" fontId="9" fillId="3" borderId="26" xfId="1" applyFont="1" applyFill="1" applyBorder="1" applyAlignment="1">
      <alignment vertical="top"/>
    </xf>
    <xf numFmtId="0" fontId="10" fillId="2" borderId="20" xfId="3" applyFont="1" applyFill="1" applyBorder="1" applyAlignment="1">
      <alignment horizontal="center" vertical="center"/>
    </xf>
    <xf numFmtId="0" fontId="24" fillId="0" borderId="1" xfId="5" applyFont="1" applyFill="1" applyBorder="1" applyAlignment="1">
      <alignment vertical="top" wrapText="1"/>
    </xf>
    <xf numFmtId="0" fontId="25" fillId="0" borderId="1" xfId="5" applyFont="1" applyBorder="1" applyAlignment="1">
      <alignment vertical="top" wrapText="1"/>
    </xf>
    <xf numFmtId="0" fontId="9" fillId="4" borderId="1" xfId="1" applyFont="1" applyFill="1" applyBorder="1" applyAlignment="1">
      <alignment vertical="center" wrapText="1"/>
    </xf>
    <xf numFmtId="0" fontId="9" fillId="4" borderId="1" xfId="1" applyFont="1" applyFill="1" applyBorder="1" applyAlignment="1">
      <alignment horizontal="left" vertical="center" wrapText="1"/>
    </xf>
    <xf numFmtId="0" fontId="9" fillId="4" borderId="1" xfId="1" applyFont="1" applyFill="1" applyBorder="1" applyAlignment="1">
      <alignment horizontal="center" vertical="center"/>
    </xf>
    <xf numFmtId="164" fontId="9" fillId="4" borderId="1" xfId="2" applyNumberFormat="1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vertical="center"/>
    </xf>
    <xf numFmtId="0" fontId="18" fillId="4" borderId="1" xfId="0" applyFont="1" applyFill="1" applyBorder="1" applyAlignment="1">
      <alignment vertical="center" wrapText="1"/>
    </xf>
    <xf numFmtId="0" fontId="9" fillId="4" borderId="26" xfId="1" applyFont="1" applyFill="1" applyBorder="1" applyAlignment="1">
      <alignment horizontal="center" vertical="center"/>
    </xf>
    <xf numFmtId="0" fontId="9" fillId="4" borderId="2" xfId="0" applyFont="1" applyFill="1" applyBorder="1" applyAlignment="1">
      <alignment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9" fillId="0" borderId="26" xfId="1" applyFont="1" applyFill="1" applyBorder="1" applyAlignment="1">
      <alignment horizontal="center" vertical="center"/>
    </xf>
    <xf numFmtId="164" fontId="9" fillId="0" borderId="1" xfId="2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vertical="center"/>
    </xf>
    <xf numFmtId="0" fontId="24" fillId="0" borderId="1" xfId="5" applyFont="1" applyBorder="1" applyAlignment="1">
      <alignment vertical="top" wrapText="1"/>
    </xf>
    <xf numFmtId="0" fontId="14" fillId="0" borderId="29" xfId="0" applyFont="1" applyBorder="1" applyAlignment="1">
      <alignment vertical="top" wrapText="1"/>
    </xf>
    <xf numFmtId="0" fontId="11" fillId="0" borderId="25" xfId="1" applyFont="1" applyBorder="1" applyAlignment="1">
      <alignment horizontal="left" vertical="top" wrapText="1"/>
    </xf>
    <xf numFmtId="0" fontId="11" fillId="0" borderId="24" xfId="1" applyFont="1" applyBorder="1" applyAlignment="1">
      <alignment horizontal="left" vertical="top" wrapText="1"/>
    </xf>
    <xf numFmtId="0" fontId="14" fillId="3" borderId="24" xfId="0" applyFont="1" applyFill="1" applyBorder="1" applyAlignment="1">
      <alignment horizontal="left" vertical="top" wrapText="1"/>
    </xf>
    <xf numFmtId="0" fontId="9" fillId="3" borderId="24" xfId="1" applyFont="1" applyFill="1" applyBorder="1" applyAlignment="1">
      <alignment horizontal="center" vertical="center"/>
    </xf>
    <xf numFmtId="0" fontId="9" fillId="3" borderId="0" xfId="1" applyFont="1" applyFill="1" applyBorder="1" applyAlignment="1">
      <alignment vertical="top" wrapText="1"/>
    </xf>
    <xf numFmtId="0" fontId="9" fillId="3" borderId="36" xfId="0" applyFont="1" applyFill="1" applyBorder="1" applyAlignment="1">
      <alignment vertical="top" wrapText="1"/>
    </xf>
    <xf numFmtId="0" fontId="11" fillId="3" borderId="25" xfId="1" applyFont="1" applyFill="1" applyBorder="1" applyAlignment="1">
      <alignment vertical="top" wrapText="1"/>
    </xf>
    <xf numFmtId="0" fontId="11" fillId="3" borderId="24" xfId="1" applyFont="1" applyFill="1" applyBorder="1" applyAlignment="1">
      <alignment vertical="top" wrapText="1"/>
    </xf>
    <xf numFmtId="0" fontId="26" fillId="0" borderId="1" xfId="5" applyFont="1" applyBorder="1" applyAlignment="1">
      <alignment vertical="top"/>
    </xf>
    <xf numFmtId="0" fontId="9" fillId="0" borderId="25" xfId="1" applyFont="1" applyBorder="1" applyAlignment="1">
      <alignment horizontal="left" vertical="top" wrapText="1"/>
    </xf>
    <xf numFmtId="0" fontId="15" fillId="0" borderId="29" xfId="0" applyFont="1" applyBorder="1" applyAlignment="1">
      <alignment vertical="center" wrapText="1"/>
    </xf>
    <xf numFmtId="0" fontId="9" fillId="0" borderId="3" xfId="1" applyFont="1" applyBorder="1" applyAlignment="1">
      <alignment horizontal="left" vertical="center" wrapText="1"/>
    </xf>
    <xf numFmtId="0" fontId="9" fillId="3" borderId="26" xfId="1" applyFont="1" applyFill="1" applyBorder="1" applyAlignment="1">
      <alignment vertical="center"/>
    </xf>
    <xf numFmtId="0" fontId="9" fillId="0" borderId="32" xfId="1" applyFont="1" applyBorder="1" applyAlignment="1">
      <alignment horizontal="left" vertical="center" wrapText="1"/>
    </xf>
    <xf numFmtId="164" fontId="9" fillId="0" borderId="0" xfId="1" applyNumberFormat="1" applyFont="1"/>
    <xf numFmtId="0" fontId="11" fillId="0" borderId="26" xfId="1" applyFont="1" applyBorder="1" applyAlignment="1">
      <alignment vertical="center" wrapText="1"/>
    </xf>
    <xf numFmtId="0" fontId="11" fillId="3" borderId="26" xfId="0" applyFont="1" applyFill="1" applyBorder="1" applyAlignment="1">
      <alignment horizontal="left" vertical="center" wrapText="1"/>
    </xf>
    <xf numFmtId="0" fontId="11" fillId="6" borderId="2" xfId="1" applyFont="1" applyFill="1" applyBorder="1" applyAlignment="1">
      <alignment horizontal="left" vertical="center" wrapText="1"/>
    </xf>
    <xf numFmtId="0" fontId="9" fillId="0" borderId="25" xfId="1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top" wrapText="1"/>
    </xf>
    <xf numFmtId="0" fontId="14" fillId="0" borderId="29" xfId="0" applyFont="1" applyFill="1" applyBorder="1" applyAlignment="1">
      <alignment vertical="center" wrapText="1"/>
    </xf>
    <xf numFmtId="0" fontId="16" fillId="0" borderId="25" xfId="0" applyFont="1" applyFill="1" applyBorder="1" applyAlignment="1">
      <alignment horizontal="justify" vertical="center"/>
    </xf>
    <xf numFmtId="0" fontId="15" fillId="0" borderId="25" xfId="0" applyFont="1" applyFill="1" applyBorder="1" applyAlignment="1">
      <alignment vertical="center" wrapText="1"/>
    </xf>
    <xf numFmtId="0" fontId="9" fillId="0" borderId="26" xfId="0" applyFont="1" applyFill="1" applyBorder="1" applyAlignment="1">
      <alignment vertical="top" wrapText="1"/>
    </xf>
    <xf numFmtId="0" fontId="9" fillId="0" borderId="0" xfId="1" applyFont="1" applyFill="1" applyAlignment="1">
      <alignment vertical="center"/>
    </xf>
    <xf numFmtId="0" fontId="7" fillId="0" borderId="0" xfId="1" applyFill="1" applyAlignment="1">
      <alignment vertical="center"/>
    </xf>
    <xf numFmtId="0" fontId="9" fillId="0" borderId="25" xfId="1" applyFont="1" applyFill="1" applyBorder="1" applyAlignment="1">
      <alignment horizontal="left" vertical="center" wrapText="1"/>
    </xf>
    <xf numFmtId="0" fontId="14" fillId="0" borderId="32" xfId="0" applyFont="1" applyFill="1" applyBorder="1" applyAlignment="1">
      <alignment vertical="center" wrapText="1"/>
    </xf>
    <xf numFmtId="0" fontId="11" fillId="0" borderId="25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3" borderId="26" xfId="1" applyFont="1" applyFill="1" applyBorder="1" applyAlignment="1">
      <alignment horizontal="left" vertical="center" wrapText="1"/>
    </xf>
    <xf numFmtId="0" fontId="9" fillId="3" borderId="24" xfId="1" applyFont="1" applyFill="1" applyBorder="1" applyAlignment="1">
      <alignment horizontal="left" vertical="center" wrapText="1"/>
    </xf>
    <xf numFmtId="0" fontId="9" fillId="3" borderId="25" xfId="1" applyFont="1" applyFill="1" applyBorder="1" applyAlignment="1">
      <alignment horizontal="left" vertical="center" wrapText="1"/>
    </xf>
    <xf numFmtId="0" fontId="9" fillId="0" borderId="26" xfId="1" applyFont="1" applyBorder="1" applyAlignment="1">
      <alignment horizontal="left" vertical="top" wrapText="1"/>
    </xf>
    <xf numFmtId="0" fontId="9" fillId="0" borderId="25" xfId="1" applyFont="1" applyBorder="1" applyAlignment="1">
      <alignment horizontal="left" vertical="top" wrapText="1"/>
    </xf>
    <xf numFmtId="0" fontId="9" fillId="0" borderId="24" xfId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top" wrapText="1"/>
    </xf>
    <xf numFmtId="0" fontId="9" fillId="3" borderId="26" xfId="1" applyFont="1" applyFill="1" applyBorder="1" applyAlignment="1">
      <alignment horizontal="left" vertical="center" wrapText="1"/>
    </xf>
    <xf numFmtId="0" fontId="9" fillId="3" borderId="24" xfId="1" applyFont="1" applyFill="1" applyBorder="1" applyAlignment="1">
      <alignment horizontal="left" vertical="center" wrapText="1"/>
    </xf>
    <xf numFmtId="0" fontId="9" fillId="3" borderId="25" xfId="1" applyFont="1" applyFill="1" applyBorder="1" applyAlignment="1">
      <alignment horizontal="left" vertical="center" wrapText="1"/>
    </xf>
    <xf numFmtId="0" fontId="11" fillId="0" borderId="25" xfId="1" applyFont="1" applyBorder="1" applyAlignment="1">
      <alignment horizontal="left" vertical="top" wrapText="1"/>
    </xf>
    <xf numFmtId="0" fontId="11" fillId="0" borderId="24" xfId="1" applyFont="1" applyBorder="1" applyAlignment="1">
      <alignment horizontal="left" vertical="top" wrapText="1"/>
    </xf>
    <xf numFmtId="0" fontId="9" fillId="0" borderId="26" xfId="1" applyFont="1" applyBorder="1" applyAlignment="1">
      <alignment horizontal="left" vertical="center" wrapText="1"/>
    </xf>
    <xf numFmtId="0" fontId="10" fillId="2" borderId="20" xfId="1" applyFont="1" applyFill="1" applyBorder="1" applyAlignment="1">
      <alignment horizontal="center" vertical="center"/>
    </xf>
    <xf numFmtId="0" fontId="10" fillId="2" borderId="20" xfId="1" applyFont="1" applyFill="1" applyBorder="1" applyAlignment="1">
      <alignment horizontal="center" vertical="center" wrapText="1"/>
    </xf>
    <xf numFmtId="0" fontId="9" fillId="0" borderId="3" xfId="1" applyFont="1" applyBorder="1" applyAlignment="1">
      <alignment horizontal="left" vertical="center" wrapText="1"/>
    </xf>
    <xf numFmtId="0" fontId="9" fillId="0" borderId="26" xfId="1" applyFont="1" applyBorder="1" applyAlignment="1">
      <alignment horizontal="left" vertical="top" wrapText="1"/>
    </xf>
    <xf numFmtId="0" fontId="9" fillId="0" borderId="25" xfId="1" applyFont="1" applyBorder="1" applyAlignment="1">
      <alignment horizontal="left" vertical="top" wrapText="1"/>
    </xf>
    <xf numFmtId="0" fontId="9" fillId="0" borderId="24" xfId="1" applyFont="1" applyBorder="1" applyAlignment="1">
      <alignment horizontal="center" vertical="center" wrapText="1"/>
    </xf>
    <xf numFmtId="0" fontId="27" fillId="0" borderId="0" xfId="1" applyFont="1" applyFill="1"/>
    <xf numFmtId="0" fontId="9" fillId="0" borderId="24" xfId="1" applyFont="1" applyFill="1" applyBorder="1" applyAlignment="1">
      <alignment vertical="center"/>
    </xf>
    <xf numFmtId="0" fontId="9" fillId="0" borderId="26" xfId="1" applyFont="1" applyFill="1" applyBorder="1" applyAlignment="1">
      <alignment vertical="top"/>
    </xf>
    <xf numFmtId="0" fontId="9" fillId="0" borderId="1" xfId="1" applyFont="1" applyFill="1" applyBorder="1" applyAlignment="1">
      <alignment vertical="top"/>
    </xf>
    <xf numFmtId="164" fontId="11" fillId="0" borderId="3" xfId="2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 wrapText="1"/>
    </xf>
    <xf numFmtId="164" fontId="9" fillId="0" borderId="1" xfId="2" applyNumberFormat="1" applyFont="1" applyFill="1" applyBorder="1" applyAlignment="1">
      <alignment vertical="center"/>
    </xf>
    <xf numFmtId="0" fontId="9" fillId="0" borderId="2" xfId="1" applyFont="1" applyFill="1" applyBorder="1" applyAlignment="1">
      <alignment horizontal="center" vertical="center"/>
    </xf>
    <xf numFmtId="0" fontId="9" fillId="0" borderId="0" xfId="1" applyFont="1" applyFill="1"/>
    <xf numFmtId="0" fontId="10" fillId="2" borderId="20" xfId="3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vertical="center" wrapText="1"/>
    </xf>
    <xf numFmtId="0" fontId="29" fillId="0" borderId="25" xfId="0" applyFont="1" applyFill="1" applyBorder="1" applyAlignment="1">
      <alignment vertical="center" wrapText="1"/>
    </xf>
    <xf numFmtId="0" fontId="11" fillId="0" borderId="26" xfId="1" applyFont="1" applyFill="1" applyBorder="1" applyAlignment="1">
      <alignment horizontal="left" vertical="center" wrapText="1"/>
    </xf>
    <xf numFmtId="0" fontId="14" fillId="0" borderId="24" xfId="0" applyFont="1" applyBorder="1" applyAlignment="1">
      <alignment vertical="center" wrapText="1"/>
    </xf>
    <xf numFmtId="0" fontId="9" fillId="3" borderId="25" xfId="0" applyFont="1" applyFill="1" applyBorder="1" applyAlignment="1">
      <alignment vertical="top" wrapText="1"/>
    </xf>
    <xf numFmtId="0" fontId="9" fillId="3" borderId="24" xfId="0" applyFont="1" applyFill="1" applyBorder="1" applyAlignment="1">
      <alignment vertical="top" wrapText="1"/>
    </xf>
    <xf numFmtId="164" fontId="9" fillId="0" borderId="26" xfId="2" applyNumberFormat="1" applyFont="1" applyFill="1" applyBorder="1" applyAlignment="1">
      <alignment vertical="center"/>
    </xf>
    <xf numFmtId="0" fontId="11" fillId="0" borderId="26" xfId="1" applyFont="1" applyBorder="1" applyAlignment="1">
      <alignment vertical="top" wrapText="1"/>
    </xf>
    <xf numFmtId="0" fontId="11" fillId="0" borderId="25" xfId="1" applyFont="1" applyBorder="1" applyAlignment="1">
      <alignment vertical="top" wrapText="1"/>
    </xf>
    <xf numFmtId="0" fontId="9" fillId="3" borderId="25" xfId="1" applyFont="1" applyFill="1" applyBorder="1" applyAlignment="1">
      <alignment horizontal="center" vertical="center"/>
    </xf>
    <xf numFmtId="0" fontId="13" fillId="0" borderId="32" xfId="0" applyFont="1" applyBorder="1" applyAlignment="1">
      <alignment horizontal="left" vertical="top" wrapText="1"/>
    </xf>
    <xf numFmtId="164" fontId="9" fillId="0" borderId="32" xfId="2" applyNumberFormat="1" applyFont="1" applyBorder="1" applyAlignment="1">
      <alignment horizontal="center" vertical="center" wrapText="1"/>
    </xf>
    <xf numFmtId="0" fontId="9" fillId="0" borderId="32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left" vertical="center" wrapText="1"/>
    </xf>
    <xf numFmtId="164" fontId="11" fillId="0" borderId="1" xfId="1" applyNumberFormat="1" applyFont="1" applyFill="1" applyBorder="1" applyAlignment="1">
      <alignment vertical="center"/>
    </xf>
    <xf numFmtId="164" fontId="11" fillId="0" borderId="26" xfId="2" applyNumberFormat="1" applyFont="1" applyBorder="1" applyAlignment="1">
      <alignment horizontal="center" vertical="center" wrapText="1"/>
    </xf>
    <xf numFmtId="0" fontId="10" fillId="2" borderId="20" xfId="1" applyFont="1" applyFill="1" applyBorder="1" applyAlignment="1">
      <alignment horizontal="center" vertical="center"/>
    </xf>
    <xf numFmtId="0" fontId="10" fillId="2" borderId="20" xfId="1" applyFont="1" applyFill="1" applyBorder="1" applyAlignment="1">
      <alignment horizontal="center" vertical="center" wrapText="1"/>
    </xf>
    <xf numFmtId="0" fontId="9" fillId="0" borderId="3" xfId="1" applyFont="1" applyBorder="1" applyAlignment="1">
      <alignment horizontal="left" vertical="center" wrapText="1"/>
    </xf>
    <xf numFmtId="0" fontId="11" fillId="0" borderId="25" xfId="1" applyFont="1" applyBorder="1" applyAlignment="1">
      <alignment horizontal="left" vertical="top" wrapText="1"/>
    </xf>
    <xf numFmtId="0" fontId="11" fillId="0" borderId="24" xfId="1" applyFont="1" applyBorder="1" applyAlignment="1">
      <alignment horizontal="left" vertical="top" wrapText="1"/>
    </xf>
    <xf numFmtId="0" fontId="9" fillId="0" borderId="26" xfId="1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top" wrapText="1"/>
    </xf>
    <xf numFmtId="0" fontId="9" fillId="3" borderId="26" xfId="1" applyFont="1" applyFill="1" applyBorder="1" applyAlignment="1">
      <alignment horizontal="left" vertical="center" wrapText="1"/>
    </xf>
    <xf numFmtId="0" fontId="9" fillId="3" borderId="24" xfId="1" applyFont="1" applyFill="1" applyBorder="1" applyAlignment="1">
      <alignment horizontal="left" vertical="center" wrapText="1"/>
    </xf>
    <xf numFmtId="0" fontId="9" fillId="3" borderId="25" xfId="1" applyFont="1" applyFill="1" applyBorder="1" applyAlignment="1">
      <alignment horizontal="left" vertical="center" wrapText="1"/>
    </xf>
    <xf numFmtId="0" fontId="9" fillId="0" borderId="24" xfId="1" applyFont="1" applyBorder="1" applyAlignment="1">
      <alignment horizontal="center" vertical="center" wrapText="1"/>
    </xf>
    <xf numFmtId="0" fontId="9" fillId="0" borderId="26" xfId="1" applyFont="1" applyBorder="1" applyAlignment="1">
      <alignment horizontal="left" vertical="top" wrapText="1"/>
    </xf>
    <xf numFmtId="0" fontId="9" fillId="0" borderId="25" xfId="1" applyFont="1" applyBorder="1" applyAlignment="1">
      <alignment horizontal="left" vertical="top" wrapText="1"/>
    </xf>
    <xf numFmtId="164" fontId="9" fillId="0" borderId="1" xfId="2" applyNumberFormat="1" applyFont="1" applyBorder="1" applyAlignment="1">
      <alignment horizontal="center" vertical="center"/>
    </xf>
    <xf numFmtId="164" fontId="9" fillId="4" borderId="1" xfId="2" applyNumberFormat="1" applyFont="1" applyFill="1" applyBorder="1" applyAlignment="1">
      <alignment horizontal="center" vertical="center"/>
    </xf>
    <xf numFmtId="164" fontId="9" fillId="0" borderId="0" xfId="2" applyNumberFormat="1" applyFont="1"/>
    <xf numFmtId="164" fontId="10" fillId="2" borderId="20" xfId="2" applyNumberFormat="1" applyFont="1" applyFill="1" applyBorder="1" applyAlignment="1">
      <alignment horizontal="center" vertical="center" wrapText="1"/>
    </xf>
    <xf numFmtId="164" fontId="10" fillId="2" borderId="20" xfId="2" applyNumberFormat="1" applyFont="1" applyFill="1" applyBorder="1" applyAlignment="1">
      <alignment horizontal="center" vertical="center"/>
    </xf>
    <xf numFmtId="164" fontId="9" fillId="3" borderId="24" xfId="2" applyNumberFormat="1" applyFont="1" applyFill="1" applyBorder="1" applyAlignment="1">
      <alignment vertical="center"/>
    </xf>
    <xf numFmtId="164" fontId="9" fillId="0" borderId="1" xfId="2" applyNumberFormat="1" applyFont="1" applyBorder="1" applyAlignment="1">
      <alignment horizontal="left" vertical="center" wrapText="1"/>
    </xf>
    <xf numFmtId="164" fontId="9" fillId="0" borderId="2" xfId="2" applyNumberFormat="1" applyFont="1" applyBorder="1" applyAlignment="1">
      <alignment horizontal="center" vertical="center"/>
    </xf>
    <xf numFmtId="164" fontId="9" fillId="4" borderId="26" xfId="2" applyNumberFormat="1" applyFont="1" applyFill="1" applyBorder="1" applyAlignment="1">
      <alignment horizontal="center" vertical="center"/>
    </xf>
    <xf numFmtId="164" fontId="9" fillId="4" borderId="25" xfId="2" applyNumberFormat="1" applyFont="1" applyFill="1" applyBorder="1" applyAlignment="1">
      <alignment horizontal="center" vertical="center"/>
    </xf>
    <xf numFmtId="164" fontId="9" fillId="4" borderId="24" xfId="2" applyNumberFormat="1" applyFont="1" applyFill="1" applyBorder="1" applyAlignment="1">
      <alignment horizontal="center" vertical="center"/>
    </xf>
    <xf numFmtId="164" fontId="9" fillId="4" borderId="0" xfId="2" applyNumberFormat="1" applyFont="1" applyFill="1"/>
    <xf numFmtId="164" fontId="9" fillId="4" borderId="2" xfId="2" applyNumberFormat="1" applyFont="1" applyFill="1" applyBorder="1" applyAlignment="1">
      <alignment horizontal="center" vertical="center"/>
    </xf>
    <xf numFmtId="164" fontId="9" fillId="4" borderId="32" xfId="2" applyNumberFormat="1" applyFont="1" applyFill="1" applyBorder="1" applyAlignment="1">
      <alignment horizontal="center" vertical="center"/>
    </xf>
    <xf numFmtId="164" fontId="9" fillId="4" borderId="31" xfId="2" applyNumberFormat="1" applyFont="1" applyFill="1" applyBorder="1" applyAlignment="1">
      <alignment horizontal="center" vertical="center"/>
    </xf>
    <xf numFmtId="0" fontId="9" fillId="0" borderId="25" xfId="1" applyFont="1" applyBorder="1" applyAlignment="1">
      <alignment horizontal="left" vertical="top" wrapText="1"/>
    </xf>
    <xf numFmtId="0" fontId="31" fillId="0" borderId="1" xfId="1" applyFont="1" applyBorder="1" applyAlignment="1">
      <alignment horizontal="center" vertical="center"/>
    </xf>
    <xf numFmtId="0" fontId="15" fillId="3" borderId="24" xfId="0" applyFont="1" applyFill="1" applyBorder="1" applyAlignment="1">
      <alignment vertical="center" wrapText="1"/>
    </xf>
    <xf numFmtId="0" fontId="11" fillId="0" borderId="1" xfId="1" applyFont="1" applyFill="1" applyBorder="1" applyAlignment="1">
      <alignment horizontal="center" vertical="center"/>
    </xf>
    <xf numFmtId="0" fontId="11" fillId="0" borderId="1" xfId="2" applyNumberFormat="1" applyFont="1" applyFill="1" applyBorder="1" applyAlignment="1">
      <alignment horizontal="center" vertical="center" wrapText="1"/>
    </xf>
    <xf numFmtId="0" fontId="10" fillId="2" borderId="20" xfId="1" applyFont="1" applyFill="1" applyBorder="1" applyAlignment="1">
      <alignment horizontal="center" vertical="center"/>
    </xf>
    <xf numFmtId="0" fontId="10" fillId="2" borderId="20" xfId="1" applyFont="1" applyFill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/>
    </xf>
    <xf numFmtId="0" fontId="9" fillId="4" borderId="25" xfId="1" applyFont="1" applyFill="1" applyBorder="1" applyAlignment="1">
      <alignment horizontal="center" vertical="center"/>
    </xf>
    <xf numFmtId="0" fontId="9" fillId="4" borderId="24" xfId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top" wrapText="1"/>
    </xf>
    <xf numFmtId="0" fontId="9" fillId="3" borderId="26" xfId="1" applyFont="1" applyFill="1" applyBorder="1" applyAlignment="1">
      <alignment horizontal="left" vertical="center" wrapText="1"/>
    </xf>
    <xf numFmtId="0" fontId="9" fillId="3" borderId="24" xfId="1" applyFont="1" applyFill="1" applyBorder="1" applyAlignment="1">
      <alignment horizontal="left" vertical="center" wrapText="1"/>
    </xf>
    <xf numFmtId="0" fontId="9" fillId="3" borderId="25" xfId="1" applyFont="1" applyFill="1" applyBorder="1" applyAlignment="1">
      <alignment horizontal="left" vertical="center" wrapText="1"/>
    </xf>
    <xf numFmtId="164" fontId="11" fillId="0" borderId="3" xfId="2" applyNumberFormat="1" applyFont="1" applyBorder="1" applyAlignment="1">
      <alignment horizontal="center" vertical="center" wrapText="1"/>
    </xf>
    <xf numFmtId="0" fontId="11" fillId="0" borderId="25" xfId="1" applyFont="1" applyBorder="1" applyAlignment="1">
      <alignment horizontal="left" vertical="top" wrapText="1"/>
    </xf>
    <xf numFmtId="0" fontId="11" fillId="0" borderId="24" xfId="1" applyFont="1" applyBorder="1" applyAlignment="1">
      <alignment horizontal="left" vertical="top" wrapText="1"/>
    </xf>
    <xf numFmtId="0" fontId="9" fillId="0" borderId="26" xfId="1" applyFont="1" applyBorder="1" applyAlignment="1">
      <alignment horizontal="left" vertical="center" wrapText="1"/>
    </xf>
    <xf numFmtId="0" fontId="10" fillId="2" borderId="20" xfId="1" applyFont="1" applyFill="1" applyBorder="1" applyAlignment="1">
      <alignment horizontal="center" vertical="center"/>
    </xf>
    <xf numFmtId="0" fontId="10" fillId="2" borderId="20" xfId="1" applyFont="1" applyFill="1" applyBorder="1" applyAlignment="1">
      <alignment horizontal="center" vertical="center" wrapText="1"/>
    </xf>
    <xf numFmtId="0" fontId="9" fillId="0" borderId="3" xfId="1" applyFont="1" applyBorder="1" applyAlignment="1">
      <alignment horizontal="left" vertical="center" wrapText="1"/>
    </xf>
    <xf numFmtId="0" fontId="9" fillId="0" borderId="24" xfId="1" applyFont="1" applyBorder="1" applyAlignment="1">
      <alignment horizontal="center" vertical="center" wrapText="1"/>
    </xf>
    <xf numFmtId="0" fontId="9" fillId="0" borderId="26" xfId="1" applyFont="1" applyBorder="1" applyAlignment="1">
      <alignment horizontal="left" vertical="top" wrapText="1"/>
    </xf>
    <xf numFmtId="0" fontId="9" fillId="0" borderId="25" xfId="1" applyFont="1" applyBorder="1" applyAlignment="1">
      <alignment horizontal="left" vertical="top" wrapText="1"/>
    </xf>
    <xf numFmtId="0" fontId="9" fillId="4" borderId="2" xfId="1" applyFont="1" applyFill="1" applyBorder="1" applyAlignment="1">
      <alignment horizontal="center" vertical="center"/>
    </xf>
    <xf numFmtId="0" fontId="11" fillId="0" borderId="25" xfId="1" applyFont="1" applyFill="1" applyBorder="1" applyAlignment="1">
      <alignment horizontal="left" vertical="center" wrapText="1"/>
    </xf>
    <xf numFmtId="0" fontId="14" fillId="0" borderId="28" xfId="0" applyFont="1" applyBorder="1" applyAlignment="1">
      <alignment horizontal="left" vertical="center" wrapText="1"/>
    </xf>
    <xf numFmtId="0" fontId="14" fillId="3" borderId="25" xfId="0" applyFont="1" applyFill="1" applyBorder="1" applyAlignment="1">
      <alignment horizontal="left" vertical="top" wrapText="1"/>
    </xf>
    <xf numFmtId="0" fontId="9" fillId="0" borderId="3" xfId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left" vertical="center" wrapText="1"/>
    </xf>
    <xf numFmtId="0" fontId="14" fillId="4" borderId="2" xfId="0" applyFont="1" applyFill="1" applyBorder="1" applyAlignment="1">
      <alignment vertical="center" wrapText="1"/>
    </xf>
    <xf numFmtId="0" fontId="14" fillId="4" borderId="3" xfId="0" applyFont="1" applyFill="1" applyBorder="1" applyAlignment="1">
      <alignment vertical="center" wrapText="1"/>
    </xf>
    <xf numFmtId="164" fontId="9" fillId="4" borderId="1" xfId="2" applyNumberFormat="1" applyFont="1" applyFill="1" applyBorder="1" applyAlignment="1">
      <alignment horizontal="left" vertical="center" wrapText="1"/>
    </xf>
    <xf numFmtId="0" fontId="9" fillId="4" borderId="3" xfId="1" applyFont="1" applyFill="1" applyBorder="1" applyAlignment="1">
      <alignment horizontal="center" vertical="center"/>
    </xf>
    <xf numFmtId="0" fontId="9" fillId="4" borderId="26" xfId="1" applyFont="1" applyFill="1" applyBorder="1" applyAlignment="1">
      <alignment vertical="top"/>
    </xf>
    <xf numFmtId="0" fontId="9" fillId="4" borderId="1" xfId="1" applyFont="1" applyFill="1" applyBorder="1" applyAlignment="1">
      <alignment vertical="top"/>
    </xf>
    <xf numFmtId="0" fontId="9" fillId="4" borderId="3" xfId="1" applyFont="1" applyFill="1" applyBorder="1" applyAlignment="1">
      <alignment vertical="top"/>
    </xf>
    <xf numFmtId="164" fontId="9" fillId="0" borderId="1" xfId="2" applyNumberFormat="1" applyFont="1" applyFill="1" applyBorder="1" applyAlignment="1">
      <alignment horizontal="center" vertical="center"/>
    </xf>
    <xf numFmtId="164" fontId="9" fillId="0" borderId="0" xfId="2" applyNumberFormat="1" applyFont="1" applyFill="1"/>
    <xf numFmtId="164" fontId="9" fillId="0" borderId="2" xfId="2" applyNumberFormat="1" applyFont="1" applyFill="1" applyBorder="1" applyAlignment="1">
      <alignment horizontal="center" vertical="center"/>
    </xf>
    <xf numFmtId="164" fontId="9" fillId="0" borderId="32" xfId="2" applyNumberFormat="1" applyFont="1" applyFill="1" applyBorder="1" applyAlignment="1">
      <alignment horizontal="center" vertical="center"/>
    </xf>
    <xf numFmtId="0" fontId="9" fillId="0" borderId="31" xfId="1" applyFont="1" applyFill="1" applyBorder="1" applyAlignment="1">
      <alignment horizontal="center" vertical="center"/>
    </xf>
    <xf numFmtId="164" fontId="9" fillId="0" borderId="31" xfId="2" applyNumberFormat="1" applyFont="1" applyFill="1" applyBorder="1" applyAlignment="1">
      <alignment horizontal="center" vertical="center"/>
    </xf>
    <xf numFmtId="164" fontId="11" fillId="0" borderId="26" xfId="2" applyNumberFormat="1" applyFont="1" applyFill="1" applyBorder="1" applyAlignment="1">
      <alignment horizontal="center" vertical="center" wrapText="1"/>
    </xf>
    <xf numFmtId="164" fontId="19" fillId="0" borderId="1" xfId="2" applyNumberFormat="1" applyFont="1" applyFill="1" applyBorder="1" applyAlignment="1">
      <alignment horizontal="center" vertical="center" wrapText="1"/>
    </xf>
    <xf numFmtId="0" fontId="29" fillId="6" borderId="25" xfId="0" applyFont="1" applyFill="1" applyBorder="1" applyAlignment="1">
      <alignment vertical="center" wrapText="1"/>
    </xf>
    <xf numFmtId="0" fontId="29" fillId="6" borderId="1" xfId="0" applyFont="1" applyFill="1" applyBorder="1" applyAlignment="1">
      <alignment vertical="center" wrapText="1"/>
    </xf>
    <xf numFmtId="0" fontId="24" fillId="6" borderId="1" xfId="5" applyFont="1" applyFill="1" applyBorder="1" applyAlignment="1">
      <alignment vertical="top" wrapText="1"/>
    </xf>
    <xf numFmtId="0" fontId="9" fillId="4" borderId="1" xfId="1" applyFont="1" applyFill="1" applyBorder="1" applyAlignment="1">
      <alignment horizontal="center" vertical="center" wrapText="1"/>
    </xf>
    <xf numFmtId="164" fontId="11" fillId="4" borderId="1" xfId="2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top" wrapText="1"/>
    </xf>
    <xf numFmtId="0" fontId="9" fillId="3" borderId="26" xfId="1" applyFont="1" applyFill="1" applyBorder="1" applyAlignment="1">
      <alignment horizontal="left" vertical="center" wrapText="1"/>
    </xf>
    <xf numFmtId="0" fontId="9" fillId="3" borderId="24" xfId="1" applyFont="1" applyFill="1" applyBorder="1" applyAlignment="1">
      <alignment horizontal="left" vertical="center" wrapText="1"/>
    </xf>
    <xf numFmtId="0" fontId="9" fillId="3" borderId="25" xfId="1" applyFont="1" applyFill="1" applyBorder="1" applyAlignment="1">
      <alignment horizontal="left" vertical="center" wrapText="1"/>
    </xf>
    <xf numFmtId="164" fontId="11" fillId="0" borderId="2" xfId="2" applyNumberFormat="1" applyFont="1" applyBorder="1" applyAlignment="1">
      <alignment horizontal="center" vertical="center" wrapText="1"/>
    </xf>
    <xf numFmtId="164" fontId="11" fillId="0" borderId="3" xfId="2" applyNumberFormat="1" applyFont="1" applyBorder="1" applyAlignment="1">
      <alignment horizontal="center" vertical="center" wrapText="1"/>
    </xf>
    <xf numFmtId="0" fontId="11" fillId="0" borderId="26" xfId="1" applyFont="1" applyBorder="1" applyAlignment="1">
      <alignment horizontal="left" vertical="top" wrapText="1"/>
    </xf>
    <xf numFmtId="0" fontId="11" fillId="0" borderId="25" xfId="1" applyFont="1" applyBorder="1" applyAlignment="1">
      <alignment horizontal="left" vertical="top" wrapText="1"/>
    </xf>
    <xf numFmtId="0" fontId="11" fillId="0" borderId="24" xfId="1" applyFont="1" applyBorder="1" applyAlignment="1">
      <alignment horizontal="left" vertical="top" wrapText="1"/>
    </xf>
    <xf numFmtId="0" fontId="9" fillId="0" borderId="26" xfId="1" applyFont="1" applyBorder="1" applyAlignment="1">
      <alignment horizontal="left" vertical="center" wrapText="1"/>
    </xf>
    <xf numFmtId="0" fontId="9" fillId="0" borderId="25" xfId="1" applyFont="1" applyBorder="1" applyAlignment="1">
      <alignment horizontal="left" vertical="center" wrapText="1"/>
    </xf>
    <xf numFmtId="0" fontId="9" fillId="0" borderId="24" xfId="1" applyFont="1" applyBorder="1" applyAlignment="1">
      <alignment horizontal="left" vertical="center" wrapText="1"/>
    </xf>
    <xf numFmtId="164" fontId="9" fillId="0" borderId="26" xfId="2" applyNumberFormat="1" applyFont="1" applyBorder="1" applyAlignment="1">
      <alignment horizontal="center" vertical="center" wrapText="1"/>
    </xf>
    <xf numFmtId="164" fontId="9" fillId="0" borderId="25" xfId="2" applyNumberFormat="1" applyFont="1" applyBorder="1" applyAlignment="1">
      <alignment horizontal="center" vertical="center" wrapText="1"/>
    </xf>
    <xf numFmtId="164" fontId="9" fillId="0" borderId="24" xfId="2" applyNumberFormat="1" applyFont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left" vertical="top" wrapText="1"/>
    </xf>
    <xf numFmtId="0" fontId="11" fillId="3" borderId="24" xfId="0" applyFont="1" applyFill="1" applyBorder="1" applyAlignment="1">
      <alignment horizontal="left" vertical="top" wrapText="1"/>
    </xf>
    <xf numFmtId="164" fontId="11" fillId="0" borderId="32" xfId="2" applyNumberFormat="1" applyFont="1" applyBorder="1" applyAlignment="1">
      <alignment horizontal="center" vertical="center" wrapText="1"/>
    </xf>
    <xf numFmtId="0" fontId="11" fillId="3" borderId="26" xfId="1" applyFont="1" applyFill="1" applyBorder="1" applyAlignment="1">
      <alignment horizontal="left" vertical="top" wrapText="1"/>
    </xf>
    <xf numFmtId="0" fontId="11" fillId="3" borderId="25" xfId="1" applyFont="1" applyFill="1" applyBorder="1" applyAlignment="1">
      <alignment horizontal="left" vertical="top" wrapText="1"/>
    </xf>
    <xf numFmtId="0" fontId="11" fillId="3" borderId="24" xfId="1" applyFont="1" applyFill="1" applyBorder="1" applyAlignment="1">
      <alignment horizontal="left" vertical="top" wrapText="1"/>
    </xf>
    <xf numFmtId="0" fontId="11" fillId="0" borderId="24" xfId="1" applyFont="1" applyBorder="1" applyAlignment="1">
      <alignment horizontal="center" vertical="center"/>
    </xf>
    <xf numFmtId="0" fontId="10" fillId="2" borderId="20" xfId="1" applyFont="1" applyFill="1" applyBorder="1" applyAlignment="1">
      <alignment horizontal="center" vertical="center"/>
    </xf>
    <xf numFmtId="0" fontId="10" fillId="2" borderId="20" xfId="1" applyFont="1" applyFill="1" applyBorder="1" applyAlignment="1">
      <alignment horizontal="left" vertical="center"/>
    </xf>
    <xf numFmtId="0" fontId="10" fillId="2" borderId="20" xfId="1" applyFont="1" applyFill="1" applyBorder="1" applyAlignment="1">
      <alignment horizontal="center" vertical="center" wrapText="1"/>
    </xf>
    <xf numFmtId="0" fontId="10" fillId="2" borderId="21" xfId="1" applyFont="1" applyFill="1" applyBorder="1" applyAlignment="1">
      <alignment horizontal="center" vertical="center" wrapText="1"/>
    </xf>
    <xf numFmtId="0" fontId="10" fillId="2" borderId="22" xfId="1" applyFont="1" applyFill="1" applyBorder="1" applyAlignment="1">
      <alignment horizontal="center" vertical="center" wrapText="1"/>
    </xf>
    <xf numFmtId="0" fontId="9" fillId="0" borderId="2" xfId="1" applyFont="1" applyBorder="1" applyAlignment="1">
      <alignment horizontal="left" vertical="center" wrapText="1"/>
    </xf>
    <xf numFmtId="0" fontId="9" fillId="0" borderId="3" xfId="1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3" fillId="0" borderId="8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11" fillId="3" borderId="26" xfId="0" applyFont="1" applyFill="1" applyBorder="1" applyAlignment="1">
      <alignment horizontal="left" vertical="top" wrapText="1"/>
    </xf>
    <xf numFmtId="0" fontId="14" fillId="4" borderId="1" xfId="0" applyFont="1" applyFill="1" applyBorder="1" applyAlignment="1">
      <alignment horizontal="left" vertical="center" wrapText="1"/>
    </xf>
    <xf numFmtId="0" fontId="9" fillId="0" borderId="26" xfId="1" applyFont="1" applyBorder="1" applyAlignment="1">
      <alignment horizontal="center" vertical="center" wrapText="1"/>
    </xf>
    <xf numFmtId="0" fontId="9" fillId="0" borderId="25" xfId="1" applyFont="1" applyBorder="1" applyAlignment="1">
      <alignment horizontal="center" vertical="center" wrapText="1"/>
    </xf>
    <xf numFmtId="0" fontId="9" fillId="0" borderId="24" xfId="1" applyFont="1" applyBorder="1" applyAlignment="1">
      <alignment horizontal="center" vertical="center" wrapText="1"/>
    </xf>
    <xf numFmtId="0" fontId="9" fillId="0" borderId="26" xfId="1" applyFont="1" applyBorder="1" applyAlignment="1">
      <alignment horizontal="left" vertical="top" wrapText="1"/>
    </xf>
    <xf numFmtId="0" fontId="9" fillId="0" borderId="25" xfId="1" applyFont="1" applyBorder="1" applyAlignment="1">
      <alignment horizontal="left" vertical="top" wrapText="1"/>
    </xf>
    <xf numFmtId="0" fontId="9" fillId="4" borderId="26" xfId="1" applyFont="1" applyFill="1" applyBorder="1" applyAlignment="1">
      <alignment horizontal="left" vertical="center" wrapText="1"/>
    </xf>
    <xf numFmtId="0" fontId="9" fillId="4" borderId="25" xfId="1" applyFont="1" applyFill="1" applyBorder="1" applyAlignment="1">
      <alignment horizontal="left" vertical="center" wrapText="1"/>
    </xf>
    <xf numFmtId="0" fontId="9" fillId="4" borderId="24" xfId="1" applyFont="1" applyFill="1" applyBorder="1" applyAlignment="1">
      <alignment horizontal="left" vertical="center" wrapText="1"/>
    </xf>
    <xf numFmtId="164" fontId="9" fillId="4" borderId="26" xfId="2" applyNumberFormat="1" applyFont="1" applyFill="1" applyBorder="1" applyAlignment="1">
      <alignment horizontal="center" vertical="center" wrapText="1"/>
    </xf>
    <xf numFmtId="164" fontId="9" fillId="4" borderId="25" xfId="2" applyNumberFormat="1" applyFont="1" applyFill="1" applyBorder="1" applyAlignment="1">
      <alignment horizontal="center" vertical="center" wrapText="1"/>
    </xf>
    <xf numFmtId="164" fontId="9" fillId="4" borderId="24" xfId="2" applyNumberFormat="1" applyFont="1" applyFill="1" applyBorder="1" applyAlignment="1">
      <alignment horizontal="center" vertical="center" wrapText="1"/>
    </xf>
    <xf numFmtId="0" fontId="9" fillId="0" borderId="27" xfId="1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9" fillId="0" borderId="26" xfId="1" applyFont="1" applyFill="1" applyBorder="1" applyAlignment="1">
      <alignment horizontal="left" vertical="center" wrapText="1"/>
    </xf>
    <xf numFmtId="0" fontId="9" fillId="0" borderId="24" xfId="1" applyFont="1" applyFill="1" applyBorder="1" applyAlignment="1">
      <alignment horizontal="left" vertical="center" wrapText="1"/>
    </xf>
    <xf numFmtId="0" fontId="11" fillId="3" borderId="28" xfId="1" applyFont="1" applyFill="1" applyBorder="1" applyAlignment="1">
      <alignment horizontal="center" vertical="top" wrapText="1"/>
    </xf>
    <xf numFmtId="0" fontId="11" fillId="3" borderId="35" xfId="1" applyFont="1" applyFill="1" applyBorder="1" applyAlignment="1">
      <alignment horizontal="center" vertical="top" wrapText="1"/>
    </xf>
    <xf numFmtId="0" fontId="14" fillId="0" borderId="2" xfId="1" applyFont="1" applyBorder="1" applyAlignment="1">
      <alignment horizontal="left" vertical="center" wrapText="1"/>
    </xf>
    <xf numFmtId="0" fontId="14" fillId="0" borderId="3" xfId="1" applyFont="1" applyBorder="1" applyAlignment="1">
      <alignment horizontal="left" vertical="center" wrapText="1"/>
    </xf>
    <xf numFmtId="0" fontId="11" fillId="0" borderId="25" xfId="1" applyFont="1" applyBorder="1" applyAlignment="1">
      <alignment horizontal="center" vertical="center"/>
    </xf>
    <xf numFmtId="0" fontId="10" fillId="2" borderId="21" xfId="3" applyFont="1" applyFill="1" applyBorder="1" applyAlignment="1">
      <alignment horizontal="center" vertical="center" wrapText="1"/>
    </xf>
    <xf numFmtId="0" fontId="10" fillId="2" borderId="22" xfId="3" applyFont="1" applyFill="1" applyBorder="1" applyAlignment="1">
      <alignment horizontal="center" vertical="center" wrapText="1"/>
    </xf>
    <xf numFmtId="0" fontId="10" fillId="2" borderId="33" xfId="3" applyFont="1" applyFill="1" applyBorder="1" applyAlignment="1">
      <alignment horizontal="center" vertical="center" wrapText="1"/>
    </xf>
    <xf numFmtId="0" fontId="10" fillId="2" borderId="34" xfId="3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left" vertical="top" wrapText="1"/>
    </xf>
    <xf numFmtId="0" fontId="9" fillId="3" borderId="25" xfId="0" applyFont="1" applyFill="1" applyBorder="1" applyAlignment="1">
      <alignment horizontal="left" vertical="top" wrapText="1"/>
    </xf>
    <xf numFmtId="0" fontId="11" fillId="0" borderId="26" xfId="1" applyFont="1" applyBorder="1" applyAlignment="1">
      <alignment horizontal="center" vertical="top" wrapText="1"/>
    </xf>
    <xf numFmtId="0" fontId="11" fillId="0" borderId="25" xfId="1" applyFont="1" applyBorder="1" applyAlignment="1">
      <alignment horizontal="center" vertical="top" wrapText="1"/>
    </xf>
    <xf numFmtId="0" fontId="11" fillId="0" borderId="24" xfId="1" applyFont="1" applyBorder="1" applyAlignment="1">
      <alignment horizontal="center" vertical="top" wrapText="1"/>
    </xf>
    <xf numFmtId="0" fontId="14" fillId="3" borderId="26" xfId="0" applyFont="1" applyFill="1" applyBorder="1" applyAlignment="1">
      <alignment horizontal="left" vertical="center" wrapText="1"/>
    </xf>
    <xf numFmtId="0" fontId="14" fillId="3" borderId="25" xfId="0" applyFont="1" applyFill="1" applyBorder="1" applyAlignment="1">
      <alignment horizontal="left" vertical="center" wrapText="1"/>
    </xf>
    <xf numFmtId="0" fontId="14" fillId="3" borderId="24" xfId="0" applyFont="1" applyFill="1" applyBorder="1" applyAlignment="1">
      <alignment horizontal="left" vertical="center" wrapText="1"/>
    </xf>
    <xf numFmtId="0" fontId="30" fillId="0" borderId="0" xfId="1" applyFont="1" applyAlignment="1">
      <alignment horizontal="center"/>
    </xf>
    <xf numFmtId="0" fontId="9" fillId="3" borderId="26" xfId="1" applyFont="1" applyFill="1" applyBorder="1" applyAlignment="1">
      <alignment horizontal="left" vertical="top" wrapText="1"/>
    </xf>
    <xf numFmtId="0" fontId="9" fillId="3" borderId="24" xfId="1" applyFont="1" applyFill="1" applyBorder="1" applyAlignment="1">
      <alignment horizontal="left" vertical="top" wrapText="1"/>
    </xf>
    <xf numFmtId="0" fontId="9" fillId="3" borderId="24" xfId="0" applyFont="1" applyFill="1" applyBorder="1" applyAlignment="1">
      <alignment horizontal="left" vertical="top" wrapText="1"/>
    </xf>
    <xf numFmtId="0" fontId="32" fillId="0" borderId="0" xfId="1" applyFont="1" applyAlignment="1">
      <alignment horizontal="center" vertical="center"/>
    </xf>
    <xf numFmtId="0" fontId="11" fillId="0" borderId="26" xfId="1" applyFont="1" applyFill="1" applyBorder="1" applyAlignment="1">
      <alignment horizontal="left" vertical="center" wrapText="1"/>
    </xf>
    <xf numFmtId="0" fontId="11" fillId="0" borderId="24" xfId="1" applyFont="1" applyFill="1" applyBorder="1" applyAlignment="1">
      <alignment horizontal="left" vertical="center" wrapText="1"/>
    </xf>
    <xf numFmtId="0" fontId="11" fillId="0" borderId="26" xfId="1" applyFont="1" applyBorder="1" applyAlignment="1">
      <alignment horizontal="center" vertical="center" wrapText="1"/>
    </xf>
    <xf numFmtId="0" fontId="11" fillId="0" borderId="24" xfId="1" applyFont="1" applyBorder="1" applyAlignment="1">
      <alignment horizontal="center" vertical="center" wrapText="1"/>
    </xf>
    <xf numFmtId="164" fontId="9" fillId="0" borderId="26" xfId="2" applyNumberFormat="1" applyFont="1" applyFill="1" applyBorder="1" applyAlignment="1">
      <alignment horizontal="center" vertical="center" wrapText="1"/>
    </xf>
    <xf numFmtId="164" fontId="9" fillId="0" borderId="25" xfId="2" applyNumberFormat="1" applyFont="1" applyFill="1" applyBorder="1" applyAlignment="1">
      <alignment horizontal="center" vertical="center" wrapText="1"/>
    </xf>
    <xf numFmtId="164" fontId="9" fillId="0" borderId="24" xfId="2" applyNumberFormat="1" applyFont="1" applyFill="1" applyBorder="1" applyAlignment="1">
      <alignment horizontal="center" vertical="center" wrapText="1"/>
    </xf>
  </cellXfs>
  <cellStyles count="13">
    <cellStyle name="Comma" xfId="2" builtinId="3"/>
    <cellStyle name="Comma [0] 2" xfId="6"/>
    <cellStyle name="Comma [0] 3" xfId="4"/>
    <cellStyle name="Comma [0] 3 2" xfId="7"/>
    <cellStyle name="Comma [0] 3 2 2" xfId="8"/>
    <cellStyle name="Comma 2" xfId="9"/>
    <cellStyle name="Normal" xfId="0" builtinId="0"/>
    <cellStyle name="Normal 14" xfId="10"/>
    <cellStyle name="Normal 2" xfId="1"/>
    <cellStyle name="Normal 2 2" xfId="5"/>
    <cellStyle name="Normal 2 4" xfId="11"/>
    <cellStyle name="Normal 3" xfId="3"/>
    <cellStyle name="Normal 5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2</xdr:col>
      <xdr:colOff>24130</xdr:colOff>
      <xdr:row>4</xdr:row>
      <xdr:rowOff>201295</xdr:rowOff>
    </xdr:to>
    <xdr:sp macro="" textlink="">
      <xdr:nvSpPr>
        <xdr:cNvPr id="2" name="TextBox 1"/>
        <xdr:cNvSpPr txBox="1"/>
      </xdr:nvSpPr>
      <xdr:spPr>
        <a:xfrm>
          <a:off x="57150" y="0"/>
          <a:ext cx="2767330" cy="96329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>
            <a:spcAft>
              <a:spcPts val="0"/>
            </a:spcAft>
          </a:pPr>
          <a:r>
            <a:rPr lang="en-US" sz="1100" b="1">
              <a:solidFill>
                <a:srgbClr val="000000"/>
              </a:solidFill>
              <a:effectLst/>
              <a:latin typeface="sansserif"/>
              <a:ea typeface="Times New Roman"/>
              <a:cs typeface="Times New Roman"/>
            </a:rPr>
            <a:t>Lampiran 5.</a:t>
          </a:r>
          <a:endParaRPr lang="id-ID" sz="1200">
            <a:effectLst/>
            <a:latin typeface="Times New Roman"/>
            <a:ea typeface="Times New Roman"/>
          </a:endParaRPr>
        </a:p>
        <a:p>
          <a:pPr>
            <a:spcAft>
              <a:spcPts val="0"/>
            </a:spcAft>
          </a:pPr>
          <a:r>
            <a:rPr lang="id-ID" sz="1100">
              <a:solidFill>
                <a:srgbClr val="000000"/>
              </a:solidFill>
              <a:effectLst/>
              <a:latin typeface="sansserif"/>
              <a:ea typeface="Times New Roman"/>
              <a:cs typeface="Times New Roman"/>
            </a:rPr>
            <a:t>N</a:t>
          </a:r>
          <a:r>
            <a:rPr lang="en-US" sz="1100">
              <a:solidFill>
                <a:srgbClr val="000000"/>
              </a:solidFill>
              <a:effectLst/>
              <a:latin typeface="sansserif"/>
              <a:ea typeface="Times New Roman"/>
              <a:cs typeface="Times New Roman"/>
            </a:rPr>
            <a:t>omor</a:t>
          </a:r>
          <a:r>
            <a:rPr lang="id-ID" sz="1100">
              <a:solidFill>
                <a:srgbClr val="000000"/>
              </a:solidFill>
              <a:effectLst/>
              <a:latin typeface="sansserif"/>
              <a:ea typeface="Times New Roman"/>
              <a:cs typeface="Times New Roman"/>
            </a:rPr>
            <a:t>    </a:t>
          </a:r>
          <a:r>
            <a:rPr lang="en-US" sz="1100">
              <a:solidFill>
                <a:srgbClr val="000000"/>
              </a:solidFill>
              <a:effectLst/>
              <a:latin typeface="sansserif"/>
              <a:ea typeface="Times New Roman"/>
              <a:cs typeface="Times New Roman"/>
            </a:rPr>
            <a:t>: </a:t>
          </a:r>
          <a:r>
            <a:rPr lang="id-ID" sz="1100">
              <a:solidFill>
                <a:srgbClr val="000000"/>
              </a:solidFill>
              <a:effectLst/>
              <a:latin typeface="sansserif"/>
              <a:ea typeface="Times New Roman"/>
              <a:cs typeface="Times New Roman"/>
            </a:rPr>
            <a:t>050/      - Bapp/2018</a:t>
          </a:r>
          <a:endParaRPr lang="id-ID" sz="1200">
            <a:effectLst/>
            <a:latin typeface="Times New Roman"/>
            <a:ea typeface="Times New Roman"/>
          </a:endParaRPr>
        </a:p>
        <a:p>
          <a:pPr>
            <a:spcAft>
              <a:spcPts val="0"/>
            </a:spcAft>
          </a:pPr>
          <a:r>
            <a:rPr lang="id-ID" sz="1100">
              <a:solidFill>
                <a:srgbClr val="000000"/>
              </a:solidFill>
              <a:effectLst/>
              <a:latin typeface="sansserif"/>
              <a:ea typeface="Times New Roman"/>
              <a:cs typeface="Times New Roman"/>
            </a:rPr>
            <a:t>Tanggal : 13 April </a:t>
          </a:r>
          <a:r>
            <a:rPr lang="en-US" sz="1100">
              <a:solidFill>
                <a:srgbClr val="000000"/>
              </a:solidFill>
              <a:effectLst/>
              <a:latin typeface="sansserif"/>
              <a:ea typeface="Times New Roman"/>
              <a:cs typeface="Times New Roman"/>
            </a:rPr>
            <a:t>201</a:t>
          </a:r>
          <a:r>
            <a:rPr lang="id-ID" sz="1100">
              <a:solidFill>
                <a:srgbClr val="000000"/>
              </a:solidFill>
              <a:effectLst/>
              <a:latin typeface="sansserif"/>
              <a:ea typeface="Times New Roman"/>
              <a:cs typeface="Times New Roman"/>
            </a:rPr>
            <a:t>8</a:t>
          </a:r>
          <a:endParaRPr lang="id-ID" sz="1200">
            <a:effectLst/>
            <a:latin typeface="Times New Roman"/>
            <a:ea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8"/>
  <sheetViews>
    <sheetView zoomScale="90" zoomScaleNormal="90" workbookViewId="0">
      <pane ySplit="2325" topLeftCell="A69" activePane="bottomLeft"/>
      <selection sqref="A1:XFD1048576"/>
      <selection pane="bottomLeft" activeCell="H76" sqref="H76"/>
    </sheetView>
  </sheetViews>
  <sheetFormatPr defaultRowHeight="15"/>
  <cols>
    <col min="1" max="2" width="4.28515625" style="34" customWidth="1"/>
    <col min="3" max="3" width="18.28515625" style="34" customWidth="1"/>
    <col min="4" max="4" width="6" style="34" customWidth="1"/>
    <col min="5" max="5" width="20.7109375" style="34" customWidth="1"/>
    <col min="6" max="6" width="22.5703125" style="34" customWidth="1"/>
    <col min="7" max="7" width="19" style="34" customWidth="1"/>
    <col min="8" max="8" width="23" style="34" customWidth="1"/>
    <col min="9" max="9" width="21.28515625" style="34" customWidth="1"/>
    <col min="10" max="10" width="9" style="34" customWidth="1"/>
    <col min="11" max="11" width="9.28515625" style="34" customWidth="1"/>
    <col min="12" max="12" width="13.140625" style="34" customWidth="1"/>
    <col min="13" max="13" width="9.140625" style="34"/>
    <col min="14" max="14" width="13.42578125" style="34" customWidth="1"/>
    <col min="15" max="15" width="9.140625" style="34"/>
    <col min="16" max="16" width="10.5703125" style="34" customWidth="1"/>
    <col min="17" max="17" width="10.7109375" style="34" customWidth="1"/>
    <col min="18" max="23" width="9.140625" style="34"/>
    <col min="24" max="16384" width="9.140625" style="35"/>
  </cols>
  <sheetData>
    <row r="1" spans="1:23">
      <c r="A1" s="33" t="s">
        <v>19</v>
      </c>
    </row>
    <row r="3" spans="1:23" s="39" customFormat="1" ht="33.75" customHeight="1">
      <c r="A3" s="390" t="s">
        <v>20</v>
      </c>
      <c r="B3" s="391" t="s">
        <v>21</v>
      </c>
      <c r="C3" s="391"/>
      <c r="D3" s="391" t="s">
        <v>22</v>
      </c>
      <c r="E3" s="391"/>
      <c r="F3" s="36" t="s">
        <v>23</v>
      </c>
      <c r="G3" s="392" t="s">
        <v>24</v>
      </c>
      <c r="H3" s="37" t="s">
        <v>5</v>
      </c>
      <c r="I3" s="36" t="s">
        <v>25</v>
      </c>
      <c r="J3" s="393" t="s">
        <v>26</v>
      </c>
      <c r="K3" s="392" t="s">
        <v>27</v>
      </c>
      <c r="L3" s="390" t="s">
        <v>28</v>
      </c>
      <c r="M3" s="390"/>
      <c r="N3" s="390"/>
      <c r="O3" s="390"/>
      <c r="P3" s="392" t="s">
        <v>29</v>
      </c>
      <c r="Q3" s="392"/>
      <c r="R3" s="38"/>
      <c r="S3" s="38"/>
      <c r="T3" s="38"/>
      <c r="U3" s="38"/>
      <c r="V3" s="38"/>
      <c r="W3" s="38"/>
    </row>
    <row r="4" spans="1:23" s="39" customFormat="1" ht="33.75" customHeight="1">
      <c r="A4" s="390"/>
      <c r="B4" s="40"/>
      <c r="C4" s="40" t="s">
        <v>30</v>
      </c>
      <c r="D4" s="40"/>
      <c r="E4" s="37" t="s">
        <v>31</v>
      </c>
      <c r="F4" s="36" t="s">
        <v>32</v>
      </c>
      <c r="G4" s="392"/>
      <c r="H4" s="37" t="s">
        <v>33</v>
      </c>
      <c r="I4" s="36" t="s">
        <v>34</v>
      </c>
      <c r="J4" s="394"/>
      <c r="K4" s="392"/>
      <c r="L4" s="37" t="s">
        <v>35</v>
      </c>
      <c r="M4" s="36" t="s">
        <v>36</v>
      </c>
      <c r="N4" s="36" t="s">
        <v>37</v>
      </c>
      <c r="O4" s="36" t="s">
        <v>38</v>
      </c>
      <c r="P4" s="392"/>
      <c r="Q4" s="392"/>
      <c r="R4" s="38"/>
      <c r="S4" s="38"/>
      <c r="T4" s="38"/>
      <c r="U4" s="38"/>
      <c r="V4" s="38"/>
      <c r="W4" s="38"/>
    </row>
    <row r="5" spans="1:23" s="42" customFormat="1" ht="17.25" customHeight="1">
      <c r="A5" s="37">
        <v>1</v>
      </c>
      <c r="B5" s="37">
        <v>2</v>
      </c>
      <c r="C5" s="37">
        <v>3</v>
      </c>
      <c r="D5" s="37">
        <v>4</v>
      </c>
      <c r="E5" s="37">
        <v>5</v>
      </c>
      <c r="F5" s="37">
        <v>6</v>
      </c>
      <c r="G5" s="37">
        <v>7</v>
      </c>
      <c r="H5" s="37">
        <v>8</v>
      </c>
      <c r="I5" s="37">
        <v>9</v>
      </c>
      <c r="J5" s="37">
        <v>10</v>
      </c>
      <c r="K5" s="37">
        <v>11</v>
      </c>
      <c r="L5" s="37">
        <v>12</v>
      </c>
      <c r="M5" s="37">
        <v>13</v>
      </c>
      <c r="N5" s="37">
        <v>14</v>
      </c>
      <c r="O5" s="37">
        <v>15</v>
      </c>
      <c r="P5" s="390">
        <v>16</v>
      </c>
      <c r="Q5" s="390"/>
      <c r="R5" s="41"/>
      <c r="S5" s="41"/>
      <c r="T5" s="41"/>
      <c r="U5" s="41"/>
      <c r="V5" s="41"/>
      <c r="W5" s="41"/>
    </row>
    <row r="6" spans="1:23" s="46" customFormat="1">
      <c r="A6" s="43"/>
      <c r="B6" s="44" t="s">
        <v>183</v>
      </c>
      <c r="C6" s="44"/>
      <c r="D6" s="91"/>
      <c r="E6" s="91"/>
      <c r="F6" s="91"/>
      <c r="G6" s="91"/>
      <c r="H6" s="91"/>
      <c r="I6" s="91"/>
      <c r="J6" s="91"/>
      <c r="K6" s="91"/>
      <c r="L6" s="91"/>
      <c r="M6" s="91"/>
      <c r="N6" s="92"/>
      <c r="O6" s="91"/>
      <c r="P6" s="389"/>
      <c r="Q6" s="389"/>
      <c r="R6" s="45"/>
      <c r="S6" s="45"/>
      <c r="T6" s="45"/>
      <c r="U6" s="45"/>
      <c r="V6" s="45"/>
      <c r="W6" s="45"/>
    </row>
    <row r="7" spans="1:23" s="46" customFormat="1" ht="31.5" customHeight="1">
      <c r="A7" s="66">
        <v>1</v>
      </c>
      <c r="B7" s="44" t="s">
        <v>46</v>
      </c>
      <c r="C7" s="71"/>
      <c r="D7" s="93"/>
      <c r="E7" s="91"/>
      <c r="F7" s="91"/>
      <c r="G7" s="91"/>
      <c r="H7" s="91"/>
      <c r="I7" s="91"/>
      <c r="J7" s="91"/>
      <c r="K7" s="91"/>
      <c r="L7" s="91"/>
      <c r="M7" s="91"/>
      <c r="N7" s="138">
        <f>SUM(N12,N27,N40,N59,N69)</f>
        <v>9509000000</v>
      </c>
      <c r="O7" s="91"/>
      <c r="P7" s="389" t="s">
        <v>67</v>
      </c>
      <c r="Q7" s="389"/>
      <c r="R7" s="45"/>
      <c r="S7" s="45"/>
      <c r="T7" s="45"/>
      <c r="U7" s="45"/>
      <c r="V7" s="45"/>
      <c r="W7" s="45"/>
    </row>
    <row r="8" spans="1:23" s="46" customFormat="1" ht="70.5" customHeight="1">
      <c r="A8" s="47"/>
      <c r="B8" s="48"/>
      <c r="C8" s="100" t="s">
        <v>58</v>
      </c>
      <c r="D8" s="395" t="s">
        <v>47</v>
      </c>
      <c r="E8" s="396"/>
      <c r="F8" s="49"/>
      <c r="G8" s="94"/>
      <c r="H8" s="87"/>
      <c r="I8" s="94"/>
      <c r="J8" s="49"/>
      <c r="K8" s="49"/>
      <c r="L8" s="94"/>
      <c r="M8" s="49"/>
      <c r="N8" s="119"/>
      <c r="O8" s="95"/>
      <c r="P8" s="101" t="s">
        <v>68</v>
      </c>
      <c r="Q8" s="94"/>
      <c r="R8" s="45"/>
      <c r="S8" s="45"/>
      <c r="T8" s="45"/>
      <c r="U8" s="45"/>
      <c r="V8" s="45"/>
      <c r="W8" s="45"/>
    </row>
    <row r="9" spans="1:23" s="46" customFormat="1" ht="68.25" customHeight="1">
      <c r="A9" s="47"/>
      <c r="B9" s="47"/>
      <c r="C9" s="72" t="s">
        <v>59</v>
      </c>
      <c r="D9" s="55"/>
      <c r="E9" s="97" t="s">
        <v>56</v>
      </c>
      <c r="F9" s="49"/>
      <c r="G9" s="94"/>
      <c r="H9" s="73"/>
      <c r="I9" s="75"/>
      <c r="J9" s="49"/>
      <c r="K9" s="49"/>
      <c r="L9" s="94"/>
      <c r="M9" s="49"/>
      <c r="N9" s="119"/>
      <c r="O9" s="95"/>
      <c r="P9" s="99"/>
      <c r="Q9" s="85"/>
      <c r="R9" s="45"/>
      <c r="S9" s="45"/>
      <c r="T9" s="45"/>
      <c r="U9" s="45"/>
      <c r="V9" s="45"/>
      <c r="W9" s="45"/>
    </row>
    <row r="10" spans="1:23" s="46" customFormat="1" ht="56.25" customHeight="1">
      <c r="A10" s="47"/>
      <c r="B10" s="47"/>
      <c r="C10" s="72"/>
      <c r="D10" s="397" t="s">
        <v>48</v>
      </c>
      <c r="E10" s="398"/>
      <c r="F10" s="157"/>
      <c r="G10" s="50"/>
      <c r="H10" s="73"/>
      <c r="I10" s="75"/>
      <c r="J10" s="49"/>
      <c r="K10" s="49"/>
      <c r="L10" s="94"/>
      <c r="M10" s="49"/>
      <c r="N10" s="119"/>
      <c r="O10" s="95"/>
      <c r="P10" s="96"/>
      <c r="Q10" s="85"/>
      <c r="R10" s="45"/>
      <c r="S10" s="45"/>
      <c r="T10" s="45"/>
      <c r="U10" s="45"/>
      <c r="V10" s="45"/>
      <c r="W10" s="45"/>
    </row>
    <row r="11" spans="1:23" s="46" customFormat="1" ht="49.5" customHeight="1">
      <c r="A11" s="47"/>
      <c r="B11" s="47"/>
      <c r="C11" s="72"/>
      <c r="D11" s="56"/>
      <c r="E11" s="165" t="s">
        <v>54</v>
      </c>
      <c r="F11" s="166" t="s">
        <v>293</v>
      </c>
      <c r="G11" s="50"/>
      <c r="H11" s="76"/>
      <c r="I11" s="78"/>
      <c r="J11" s="49"/>
      <c r="K11" s="49"/>
      <c r="L11" s="50"/>
      <c r="M11" s="49"/>
      <c r="N11" s="119"/>
      <c r="O11" s="95"/>
      <c r="P11" s="94"/>
      <c r="Q11" s="85"/>
      <c r="R11" s="45"/>
      <c r="S11" s="45"/>
      <c r="T11" s="45"/>
      <c r="U11" s="45"/>
      <c r="V11" s="45"/>
      <c r="W11" s="45"/>
    </row>
    <row r="12" spans="1:23" s="137" customFormat="1">
      <c r="A12" s="48"/>
      <c r="B12" s="48"/>
      <c r="C12" s="90"/>
      <c r="D12" s="67"/>
      <c r="E12" s="64"/>
      <c r="F12" s="68"/>
      <c r="G12" s="50"/>
      <c r="H12" s="87"/>
      <c r="I12" s="106"/>
      <c r="J12" s="52"/>
      <c r="K12" s="52"/>
      <c r="L12" s="84"/>
      <c r="M12" s="52"/>
      <c r="N12" s="372">
        <f>SUM(N13,N19,N21)</f>
        <v>1900000000</v>
      </c>
      <c r="O12" s="373"/>
      <c r="P12" s="386" t="s">
        <v>79</v>
      </c>
      <c r="Q12" s="86"/>
      <c r="R12" s="136"/>
      <c r="S12" s="136"/>
      <c r="T12" s="136"/>
      <c r="U12" s="136"/>
      <c r="V12" s="136"/>
      <c r="W12" s="136"/>
    </row>
    <row r="13" spans="1:23" s="46" customFormat="1" ht="52.5" customHeight="1">
      <c r="A13" s="47"/>
      <c r="B13" s="47"/>
      <c r="C13" s="53"/>
      <c r="D13" s="59"/>
      <c r="E13" s="63"/>
      <c r="F13" s="60"/>
      <c r="G13" s="107" t="s">
        <v>175</v>
      </c>
      <c r="H13" s="87" t="s">
        <v>69</v>
      </c>
      <c r="I13" s="118" t="s">
        <v>192</v>
      </c>
      <c r="J13" s="52"/>
      <c r="K13" s="52"/>
      <c r="L13" s="84"/>
      <c r="M13" s="52"/>
      <c r="N13" s="121">
        <f>SUM(N14:N18)</f>
        <v>870000000</v>
      </c>
      <c r="O13" s="94" t="s">
        <v>169</v>
      </c>
      <c r="P13" s="387"/>
      <c r="Q13" s="94"/>
      <c r="R13" s="45"/>
      <c r="S13" s="45"/>
      <c r="T13" s="45"/>
      <c r="U13" s="45"/>
      <c r="V13" s="45"/>
      <c r="W13" s="45"/>
    </row>
    <row r="14" spans="1:23" s="46" customFormat="1" ht="45" customHeight="1">
      <c r="A14" s="47"/>
      <c r="B14" s="47"/>
      <c r="C14" s="53"/>
      <c r="D14" s="59"/>
      <c r="E14" s="63"/>
      <c r="F14" s="60"/>
      <c r="G14" s="96" t="s">
        <v>171</v>
      </c>
      <c r="H14" s="75" t="s">
        <v>70</v>
      </c>
      <c r="I14" s="112" t="s">
        <v>187</v>
      </c>
      <c r="J14" s="52" t="s">
        <v>265</v>
      </c>
      <c r="K14" s="139" t="s">
        <v>274</v>
      </c>
      <c r="L14" s="84" t="s">
        <v>284</v>
      </c>
      <c r="M14" s="52">
        <v>25</v>
      </c>
      <c r="N14" s="120">
        <v>110000000</v>
      </c>
      <c r="O14" s="94" t="s">
        <v>169</v>
      </c>
      <c r="P14" s="387"/>
      <c r="Q14" s="85" t="s">
        <v>89</v>
      </c>
      <c r="R14" s="45"/>
      <c r="S14" s="45"/>
      <c r="T14" s="45"/>
      <c r="U14" s="45"/>
      <c r="V14" s="45"/>
      <c r="W14" s="45"/>
    </row>
    <row r="15" spans="1:23" s="46" customFormat="1" ht="45">
      <c r="A15" s="47"/>
      <c r="B15" s="47"/>
      <c r="C15" s="53"/>
      <c r="D15" s="59"/>
      <c r="E15" s="63"/>
      <c r="F15" s="60"/>
      <c r="G15" s="50" t="s">
        <v>172</v>
      </c>
      <c r="H15" s="75" t="s">
        <v>71</v>
      </c>
      <c r="I15" s="112" t="s">
        <v>188</v>
      </c>
      <c r="J15" s="52" t="s">
        <v>265</v>
      </c>
      <c r="K15" s="139" t="s">
        <v>274</v>
      </c>
      <c r="L15" s="84" t="s">
        <v>284</v>
      </c>
      <c r="M15" s="52">
        <v>30</v>
      </c>
      <c r="N15" s="120">
        <v>120000000</v>
      </c>
      <c r="O15" s="94" t="s">
        <v>169</v>
      </c>
      <c r="P15" s="387"/>
      <c r="Q15" s="85" t="s">
        <v>90</v>
      </c>
      <c r="R15" s="45"/>
      <c r="S15" s="45"/>
      <c r="T15" s="45"/>
      <c r="U15" s="45"/>
      <c r="V15" s="45"/>
      <c r="W15" s="45"/>
    </row>
    <row r="16" spans="1:23" s="46" customFormat="1" ht="45">
      <c r="A16" s="47"/>
      <c r="B16" s="47"/>
      <c r="C16" s="53"/>
      <c r="D16" s="59"/>
      <c r="E16" s="63"/>
      <c r="F16" s="60"/>
      <c r="G16" s="50" t="s">
        <v>173</v>
      </c>
      <c r="H16" s="78" t="s">
        <v>72</v>
      </c>
      <c r="I16" s="112" t="s">
        <v>189</v>
      </c>
      <c r="J16" s="52" t="s">
        <v>265</v>
      </c>
      <c r="K16" s="139" t="s">
        <v>274</v>
      </c>
      <c r="L16" s="84" t="s">
        <v>284</v>
      </c>
      <c r="M16" s="52">
        <v>30</v>
      </c>
      <c r="N16" s="120">
        <v>120000000</v>
      </c>
      <c r="O16" s="94" t="s">
        <v>169</v>
      </c>
      <c r="P16" s="387"/>
      <c r="Q16" s="85" t="s">
        <v>90</v>
      </c>
      <c r="R16" s="45"/>
      <c r="S16" s="45"/>
      <c r="T16" s="45"/>
      <c r="U16" s="45"/>
      <c r="V16" s="45"/>
      <c r="W16" s="45"/>
    </row>
    <row r="17" spans="1:23" s="46" customFormat="1" ht="45">
      <c r="A17" s="47"/>
      <c r="B17" s="47"/>
      <c r="C17" s="53"/>
      <c r="D17" s="59"/>
      <c r="E17" s="63"/>
      <c r="F17" s="60"/>
      <c r="G17" s="50" t="s">
        <v>173</v>
      </c>
      <c r="H17" s="78" t="s">
        <v>73</v>
      </c>
      <c r="I17" s="112" t="s">
        <v>190</v>
      </c>
      <c r="J17" s="52" t="s">
        <v>268</v>
      </c>
      <c r="K17" s="139" t="s">
        <v>274</v>
      </c>
      <c r="L17" s="84" t="s">
        <v>284</v>
      </c>
      <c r="M17" s="52">
        <v>30</v>
      </c>
      <c r="N17" s="120">
        <v>120000000</v>
      </c>
      <c r="O17" s="94" t="s">
        <v>169</v>
      </c>
      <c r="P17" s="387"/>
      <c r="Q17" s="85" t="s">
        <v>90</v>
      </c>
      <c r="R17" s="45"/>
      <c r="S17" s="45"/>
      <c r="T17" s="45"/>
      <c r="U17" s="45"/>
      <c r="V17" s="45"/>
      <c r="W17" s="45"/>
    </row>
    <row r="18" spans="1:23" s="46" customFormat="1" ht="45" customHeight="1">
      <c r="A18" s="47"/>
      <c r="B18" s="47"/>
      <c r="C18" s="53"/>
      <c r="D18" s="59"/>
      <c r="E18" s="63"/>
      <c r="F18" s="60"/>
      <c r="G18" s="96" t="s">
        <v>170</v>
      </c>
      <c r="H18" s="75" t="s">
        <v>74</v>
      </c>
      <c r="I18" s="112" t="s">
        <v>191</v>
      </c>
      <c r="J18" s="52" t="s">
        <v>265</v>
      </c>
      <c r="K18" s="52">
        <v>60</v>
      </c>
      <c r="L18" s="84" t="s">
        <v>284</v>
      </c>
      <c r="M18" s="52">
        <v>32</v>
      </c>
      <c r="N18" s="120">
        <v>400000000</v>
      </c>
      <c r="O18" s="94" t="s">
        <v>169</v>
      </c>
      <c r="P18" s="387"/>
      <c r="Q18" s="85" t="s">
        <v>91</v>
      </c>
      <c r="R18" s="45"/>
      <c r="S18" s="45"/>
      <c r="T18" s="45"/>
      <c r="U18" s="45"/>
      <c r="V18" s="45"/>
      <c r="W18" s="45"/>
    </row>
    <row r="19" spans="1:23" s="46" customFormat="1" ht="42" customHeight="1">
      <c r="A19" s="47"/>
      <c r="B19" s="47"/>
      <c r="C19" s="53"/>
      <c r="D19" s="59"/>
      <c r="E19" s="63"/>
      <c r="F19" s="60"/>
      <c r="G19" s="105" t="s">
        <v>174</v>
      </c>
      <c r="H19" s="87" t="s">
        <v>75</v>
      </c>
      <c r="I19" s="118" t="s">
        <v>193</v>
      </c>
      <c r="J19" s="52"/>
      <c r="K19" s="52"/>
      <c r="L19" s="84"/>
      <c r="M19" s="52"/>
      <c r="N19" s="121">
        <f>SUM(N20)</f>
        <v>1000000000</v>
      </c>
      <c r="O19" s="94" t="s">
        <v>169</v>
      </c>
      <c r="P19" s="387"/>
      <c r="Q19" s="86"/>
      <c r="R19" s="45"/>
      <c r="S19" s="45"/>
      <c r="T19" s="45"/>
      <c r="U19" s="45"/>
      <c r="V19" s="45"/>
      <c r="W19" s="45"/>
    </row>
    <row r="20" spans="1:23" s="46" customFormat="1" ht="45" customHeight="1">
      <c r="A20" s="47"/>
      <c r="B20" s="47"/>
      <c r="C20" s="53"/>
      <c r="D20" s="59"/>
      <c r="E20" s="63"/>
      <c r="F20" s="60"/>
      <c r="G20" s="50" t="s">
        <v>176</v>
      </c>
      <c r="H20" s="82" t="s">
        <v>76</v>
      </c>
      <c r="I20" s="74" t="s">
        <v>194</v>
      </c>
      <c r="J20" s="52" t="s">
        <v>265</v>
      </c>
      <c r="K20" s="52">
        <v>77</v>
      </c>
      <c r="L20" s="84" t="s">
        <v>284</v>
      </c>
      <c r="M20" s="52">
        <v>80</v>
      </c>
      <c r="N20" s="120">
        <v>1000000000</v>
      </c>
      <c r="O20" s="94" t="s">
        <v>169</v>
      </c>
      <c r="P20" s="387"/>
      <c r="Q20" s="85" t="s">
        <v>91</v>
      </c>
      <c r="R20" s="45"/>
      <c r="S20" s="45"/>
      <c r="T20" s="45"/>
      <c r="U20" s="45"/>
      <c r="V20" s="45"/>
      <c r="W20" s="45"/>
    </row>
    <row r="21" spans="1:23" s="46" customFormat="1" ht="52.5" customHeight="1">
      <c r="A21" s="47"/>
      <c r="B21" s="47"/>
      <c r="C21" s="53"/>
      <c r="D21" s="59"/>
      <c r="E21" s="63"/>
      <c r="F21" s="60"/>
      <c r="G21" s="105" t="s">
        <v>177</v>
      </c>
      <c r="H21" s="87" t="s">
        <v>77</v>
      </c>
      <c r="I21" s="102" t="s">
        <v>196</v>
      </c>
      <c r="J21" s="52"/>
      <c r="K21" s="52"/>
      <c r="L21" s="84"/>
      <c r="M21" s="52"/>
      <c r="N21" s="121">
        <f>SUM(N22)</f>
        <v>30000000</v>
      </c>
      <c r="O21" s="94" t="s">
        <v>169</v>
      </c>
      <c r="P21" s="387"/>
      <c r="Q21" s="86"/>
      <c r="R21" s="45"/>
      <c r="S21" s="45"/>
      <c r="T21" s="45"/>
      <c r="U21" s="45"/>
      <c r="V21" s="45"/>
      <c r="W21" s="45"/>
    </row>
    <row r="22" spans="1:23" s="46" customFormat="1" ht="41.25" customHeight="1">
      <c r="A22" s="47"/>
      <c r="B22" s="44"/>
      <c r="C22" s="79"/>
      <c r="D22" s="80"/>
      <c r="E22" s="65"/>
      <c r="F22" s="81"/>
      <c r="G22" s="50" t="s">
        <v>178</v>
      </c>
      <c r="H22" s="75" t="s">
        <v>78</v>
      </c>
      <c r="I22" s="74" t="s">
        <v>195</v>
      </c>
      <c r="J22" s="52" t="s">
        <v>269</v>
      </c>
      <c r="K22" s="139" t="s">
        <v>274</v>
      </c>
      <c r="L22" s="84" t="s">
        <v>284</v>
      </c>
      <c r="M22" s="52">
        <v>5</v>
      </c>
      <c r="N22" s="120">
        <v>30000000</v>
      </c>
      <c r="O22" s="94" t="s">
        <v>169</v>
      </c>
      <c r="P22" s="388"/>
      <c r="Q22" s="85" t="s">
        <v>89</v>
      </c>
      <c r="R22" s="45"/>
      <c r="S22" s="45"/>
      <c r="T22" s="45"/>
      <c r="U22" s="45"/>
      <c r="V22" s="45"/>
      <c r="W22" s="45"/>
    </row>
    <row r="23" spans="1:23" s="46" customFormat="1" ht="41.25" customHeight="1">
      <c r="A23" s="47"/>
      <c r="B23" s="47"/>
      <c r="C23" s="72" t="s">
        <v>59</v>
      </c>
      <c r="D23" s="399" t="s">
        <v>48</v>
      </c>
      <c r="E23" s="399"/>
      <c r="F23" s="160"/>
      <c r="G23" s="50"/>
      <c r="H23" s="75"/>
      <c r="I23" s="74"/>
      <c r="J23" s="52"/>
      <c r="K23" s="139"/>
      <c r="L23" s="84"/>
      <c r="M23" s="52"/>
      <c r="N23" s="146"/>
      <c r="O23" s="98"/>
      <c r="P23" s="111"/>
      <c r="Q23" s="85"/>
      <c r="R23" s="45"/>
      <c r="S23" s="45"/>
      <c r="T23" s="45"/>
      <c r="U23" s="45"/>
      <c r="V23" s="45"/>
      <c r="W23" s="45"/>
    </row>
    <row r="24" spans="1:23" s="46" customFormat="1" ht="53.25" customHeight="1">
      <c r="A24" s="47"/>
      <c r="B24" s="47"/>
      <c r="C24" s="72" t="s">
        <v>60</v>
      </c>
      <c r="D24" s="161"/>
      <c r="E24" s="61" t="s">
        <v>55</v>
      </c>
      <c r="F24" s="160"/>
      <c r="G24" s="50"/>
      <c r="H24" s="75"/>
      <c r="I24" s="74"/>
      <c r="J24" s="52"/>
      <c r="K24" s="139"/>
      <c r="L24" s="84"/>
      <c r="M24" s="52"/>
      <c r="N24" s="146"/>
      <c r="O24" s="98"/>
      <c r="P24" s="111"/>
      <c r="Q24" s="85"/>
      <c r="R24" s="45"/>
      <c r="S24" s="45"/>
      <c r="T24" s="45"/>
      <c r="U24" s="45"/>
      <c r="V24" s="45"/>
      <c r="W24" s="45"/>
    </row>
    <row r="25" spans="1:23" s="46" customFormat="1" ht="41.25" customHeight="1">
      <c r="A25" s="47"/>
      <c r="B25" s="47"/>
      <c r="C25" s="103"/>
      <c r="D25" s="161"/>
      <c r="E25" s="164" t="s">
        <v>295</v>
      </c>
      <c r="F25" s="160" t="s">
        <v>294</v>
      </c>
      <c r="G25" s="50"/>
      <c r="H25" s="75"/>
      <c r="I25" s="74"/>
      <c r="J25" s="52"/>
      <c r="K25" s="139"/>
      <c r="L25" s="84"/>
      <c r="M25" s="52"/>
      <c r="N25" s="146"/>
      <c r="O25" s="98"/>
      <c r="P25" s="111"/>
      <c r="Q25" s="85"/>
      <c r="R25" s="45"/>
      <c r="S25" s="45"/>
      <c r="T25" s="45"/>
      <c r="U25" s="45"/>
      <c r="V25" s="45"/>
      <c r="W25" s="45"/>
    </row>
    <row r="26" spans="1:23" s="46" customFormat="1" ht="41.25" customHeight="1">
      <c r="A26" s="47"/>
      <c r="B26" s="47"/>
      <c r="C26" s="103"/>
      <c r="D26" s="399" t="s">
        <v>49</v>
      </c>
      <c r="E26" s="399"/>
      <c r="F26" s="160" t="s">
        <v>300</v>
      </c>
      <c r="G26" s="50"/>
      <c r="H26" s="75"/>
      <c r="I26" s="74"/>
      <c r="J26" s="52"/>
      <c r="K26" s="139"/>
      <c r="L26" s="84"/>
      <c r="M26" s="52"/>
      <c r="N26" s="146"/>
      <c r="O26" s="98"/>
      <c r="P26" s="111"/>
      <c r="Q26" s="85"/>
      <c r="R26" s="45"/>
      <c r="S26" s="45"/>
      <c r="T26" s="45"/>
      <c r="U26" s="45"/>
      <c r="V26" s="45"/>
      <c r="W26" s="45"/>
    </row>
    <row r="27" spans="1:23" s="46" customFormat="1" ht="54" customHeight="1">
      <c r="A27" s="47"/>
      <c r="B27" s="47"/>
      <c r="C27" s="103"/>
      <c r="D27" s="161"/>
      <c r="E27" s="61" t="s">
        <v>53</v>
      </c>
      <c r="F27" s="160" t="s">
        <v>301</v>
      </c>
      <c r="G27" s="50"/>
      <c r="H27" s="75"/>
      <c r="I27" s="74"/>
      <c r="J27" s="52"/>
      <c r="K27" s="52"/>
      <c r="L27" s="84"/>
      <c r="M27" s="52"/>
      <c r="N27" s="372">
        <f>SUM(N28,N30,N34)</f>
        <v>707000000</v>
      </c>
      <c r="O27" s="373"/>
      <c r="P27" s="374" t="s">
        <v>80</v>
      </c>
      <c r="Q27" s="85"/>
      <c r="R27" s="45"/>
      <c r="S27" s="45"/>
      <c r="T27" s="45"/>
      <c r="U27" s="45"/>
      <c r="V27" s="45"/>
      <c r="W27" s="45"/>
    </row>
    <row r="28" spans="1:23" s="46" customFormat="1" ht="73.5" customHeight="1">
      <c r="A28" s="47"/>
      <c r="B28" s="47"/>
      <c r="C28" s="53"/>
      <c r="D28" s="59"/>
      <c r="E28" s="63"/>
      <c r="F28" s="60"/>
      <c r="G28" s="107" t="s">
        <v>175</v>
      </c>
      <c r="H28" s="87" t="s">
        <v>69</v>
      </c>
      <c r="I28" s="118" t="s">
        <v>192</v>
      </c>
      <c r="J28" s="52"/>
      <c r="K28" s="52"/>
      <c r="L28" s="84"/>
      <c r="M28" s="52"/>
      <c r="N28" s="121">
        <f>SUM(N29)</f>
        <v>130000000</v>
      </c>
      <c r="O28" s="94" t="s">
        <v>169</v>
      </c>
      <c r="P28" s="375"/>
      <c r="Q28" s="84"/>
      <c r="R28" s="45"/>
      <c r="S28" s="45"/>
      <c r="T28" s="45"/>
      <c r="U28" s="45"/>
      <c r="V28" s="45"/>
      <c r="W28" s="45"/>
    </row>
    <row r="29" spans="1:23" s="46" customFormat="1" ht="33.75">
      <c r="A29" s="47"/>
      <c r="B29" s="47"/>
      <c r="C29" s="53"/>
      <c r="D29" s="59"/>
      <c r="E29" s="63"/>
      <c r="F29" s="60"/>
      <c r="G29" s="96" t="s">
        <v>179</v>
      </c>
      <c r="H29" s="78" t="s">
        <v>81</v>
      </c>
      <c r="I29" s="77" t="s">
        <v>197</v>
      </c>
      <c r="J29" s="52" t="s">
        <v>250</v>
      </c>
      <c r="K29" s="52">
        <v>1</v>
      </c>
      <c r="L29" s="84" t="s">
        <v>284</v>
      </c>
      <c r="M29" s="52">
        <v>1</v>
      </c>
      <c r="N29" s="120">
        <v>130000000</v>
      </c>
      <c r="O29" s="94" t="s">
        <v>169</v>
      </c>
      <c r="P29" s="375"/>
      <c r="Q29" s="83" t="s">
        <v>82</v>
      </c>
      <c r="R29" s="45"/>
      <c r="S29" s="45"/>
      <c r="T29" s="45"/>
      <c r="U29" s="45"/>
      <c r="V29" s="45"/>
      <c r="W29" s="45"/>
    </row>
    <row r="30" spans="1:23" s="46" customFormat="1" ht="30.75" customHeight="1">
      <c r="A30" s="47"/>
      <c r="B30" s="47"/>
      <c r="C30" s="53"/>
      <c r="D30" s="59"/>
      <c r="E30" s="63"/>
      <c r="F30" s="60"/>
      <c r="G30" s="105" t="s">
        <v>174</v>
      </c>
      <c r="H30" s="87" t="s">
        <v>75</v>
      </c>
      <c r="I30" s="118" t="s">
        <v>193</v>
      </c>
      <c r="J30" s="52"/>
      <c r="K30" s="52"/>
      <c r="L30" s="84"/>
      <c r="M30" s="52"/>
      <c r="N30" s="121">
        <f>SUM(N31:N33)</f>
        <v>452000000</v>
      </c>
      <c r="O30" s="94" t="s">
        <v>169</v>
      </c>
      <c r="P30" s="375"/>
      <c r="Q30" s="84"/>
      <c r="R30" s="45"/>
      <c r="S30" s="45"/>
      <c r="T30" s="45"/>
      <c r="U30" s="45"/>
      <c r="V30" s="45"/>
      <c r="W30" s="45"/>
    </row>
    <row r="31" spans="1:23" s="46" customFormat="1" ht="51.75" customHeight="1">
      <c r="A31" s="47"/>
      <c r="B31" s="47"/>
      <c r="C31" s="53"/>
      <c r="D31" s="59"/>
      <c r="E31" s="63"/>
      <c r="F31" s="60"/>
      <c r="G31" s="50" t="s">
        <v>162</v>
      </c>
      <c r="H31" s="75" t="s">
        <v>83</v>
      </c>
      <c r="I31" s="74" t="s">
        <v>198</v>
      </c>
      <c r="J31" s="52" t="s">
        <v>265</v>
      </c>
      <c r="K31" s="52">
        <v>150</v>
      </c>
      <c r="L31" s="84" t="s">
        <v>284</v>
      </c>
      <c r="M31" s="52">
        <v>200</v>
      </c>
      <c r="N31" s="120">
        <v>230000000</v>
      </c>
      <c r="O31" s="94" t="s">
        <v>169</v>
      </c>
      <c r="P31" s="375"/>
      <c r="Q31" s="85" t="s">
        <v>84</v>
      </c>
      <c r="R31" s="45"/>
      <c r="S31" s="45"/>
      <c r="T31" s="45"/>
      <c r="U31" s="45"/>
      <c r="V31" s="45"/>
      <c r="W31" s="45"/>
    </row>
    <row r="32" spans="1:23" s="46" customFormat="1" ht="42.75" customHeight="1">
      <c r="A32" s="47"/>
      <c r="B32" s="47"/>
      <c r="C32" s="53"/>
      <c r="D32" s="59"/>
      <c r="E32" s="63"/>
      <c r="F32" s="60"/>
      <c r="G32" s="50" t="s">
        <v>163</v>
      </c>
      <c r="H32" s="75" t="s">
        <v>85</v>
      </c>
      <c r="I32" s="74" t="s">
        <v>199</v>
      </c>
      <c r="J32" s="52" t="s">
        <v>265</v>
      </c>
      <c r="K32" s="52">
        <v>75</v>
      </c>
      <c r="L32" s="84" t="s">
        <v>284</v>
      </c>
      <c r="M32" s="52">
        <v>50</v>
      </c>
      <c r="N32" s="120">
        <v>120000000</v>
      </c>
      <c r="O32" s="94" t="s">
        <v>169</v>
      </c>
      <c r="P32" s="375"/>
      <c r="Q32" s="85" t="s">
        <v>86</v>
      </c>
      <c r="R32" s="45"/>
      <c r="S32" s="45"/>
      <c r="T32" s="45"/>
      <c r="U32" s="45"/>
      <c r="V32" s="45"/>
      <c r="W32" s="45"/>
    </row>
    <row r="33" spans="1:23" s="46" customFormat="1" ht="36.75" customHeight="1">
      <c r="A33" s="47"/>
      <c r="B33" s="47"/>
      <c r="C33" s="53"/>
      <c r="D33" s="59"/>
      <c r="E33" s="63"/>
      <c r="F33" s="60"/>
      <c r="G33" s="50" t="s">
        <v>164</v>
      </c>
      <c r="H33" s="75" t="s">
        <v>87</v>
      </c>
      <c r="I33" s="74" t="s">
        <v>200</v>
      </c>
      <c r="J33" s="52" t="s">
        <v>268</v>
      </c>
      <c r="K33" s="52">
        <v>50</v>
      </c>
      <c r="L33" s="84" t="s">
        <v>284</v>
      </c>
      <c r="M33" s="52">
        <v>50</v>
      </c>
      <c r="N33" s="120">
        <v>102000000</v>
      </c>
      <c r="O33" s="94" t="s">
        <v>169</v>
      </c>
      <c r="P33" s="375"/>
      <c r="Q33" s="83" t="s">
        <v>82</v>
      </c>
      <c r="R33" s="45"/>
      <c r="S33" s="45"/>
      <c r="T33" s="45"/>
      <c r="U33" s="45"/>
      <c r="V33" s="45"/>
      <c r="W33" s="45"/>
    </row>
    <row r="34" spans="1:23" s="46" customFormat="1" ht="54.75" customHeight="1">
      <c r="A34" s="47"/>
      <c r="B34" s="47"/>
      <c r="C34" s="53"/>
      <c r="D34" s="59"/>
      <c r="E34" s="63"/>
      <c r="F34" s="60"/>
      <c r="G34" s="105" t="s">
        <v>180</v>
      </c>
      <c r="H34" s="87" t="s">
        <v>77</v>
      </c>
      <c r="I34" s="102" t="s">
        <v>196</v>
      </c>
      <c r="J34" s="52"/>
      <c r="K34" s="52"/>
      <c r="L34" s="84"/>
      <c r="M34" s="52"/>
      <c r="N34" s="121">
        <f>SUM(N35)</f>
        <v>125000000</v>
      </c>
      <c r="O34" s="94" t="s">
        <v>169</v>
      </c>
      <c r="P34" s="375"/>
      <c r="Q34" s="84"/>
      <c r="R34" s="45"/>
      <c r="S34" s="45"/>
      <c r="T34" s="45"/>
      <c r="U34" s="45"/>
      <c r="V34" s="45"/>
      <c r="W34" s="45"/>
    </row>
    <row r="35" spans="1:23" s="46" customFormat="1" ht="45.75" customHeight="1">
      <c r="A35" s="47"/>
      <c r="B35" s="47"/>
      <c r="C35" s="168"/>
      <c r="D35" s="59"/>
      <c r="E35" s="63"/>
      <c r="F35" s="60"/>
      <c r="G35" s="50" t="s">
        <v>160</v>
      </c>
      <c r="H35" s="89" t="s">
        <v>88</v>
      </c>
      <c r="I35" s="88" t="s">
        <v>201</v>
      </c>
      <c r="J35" s="52" t="s">
        <v>265</v>
      </c>
      <c r="K35" s="139" t="s">
        <v>274</v>
      </c>
      <c r="L35" s="84" t="s">
        <v>284</v>
      </c>
      <c r="M35" s="52">
        <v>80</v>
      </c>
      <c r="N35" s="120">
        <v>125000000</v>
      </c>
      <c r="O35" s="94" t="s">
        <v>169</v>
      </c>
      <c r="P35" s="376"/>
      <c r="Q35" s="85" t="s">
        <v>84</v>
      </c>
      <c r="R35" s="45"/>
      <c r="S35" s="45"/>
      <c r="T35" s="45"/>
      <c r="U35" s="45"/>
      <c r="V35" s="45"/>
      <c r="W35" s="45"/>
    </row>
    <row r="36" spans="1:23" s="46" customFormat="1" ht="58.5" customHeight="1">
      <c r="A36" s="48"/>
      <c r="B36" s="48"/>
      <c r="C36" s="72" t="s">
        <v>61</v>
      </c>
      <c r="D36" s="397" t="s">
        <v>50</v>
      </c>
      <c r="E36" s="398"/>
      <c r="F36" s="160"/>
      <c r="G36" s="50"/>
      <c r="H36" s="89"/>
      <c r="I36" s="88"/>
      <c r="J36" s="52"/>
      <c r="K36" s="139"/>
      <c r="L36" s="84"/>
      <c r="M36" s="52"/>
      <c r="N36" s="146"/>
      <c r="O36" s="98"/>
      <c r="P36" s="109"/>
      <c r="Q36" s="85"/>
      <c r="R36" s="45"/>
      <c r="S36" s="45"/>
      <c r="T36" s="45"/>
      <c r="U36" s="45"/>
      <c r="V36" s="45"/>
      <c r="W36" s="45"/>
    </row>
    <row r="37" spans="1:23" s="46" customFormat="1" ht="58.5" customHeight="1">
      <c r="A37" s="47"/>
      <c r="B37" s="47"/>
      <c r="C37" s="72" t="s">
        <v>63</v>
      </c>
      <c r="D37" s="58"/>
      <c r="E37" s="162" t="s">
        <v>57</v>
      </c>
      <c r="F37" s="160" t="s">
        <v>296</v>
      </c>
      <c r="G37" s="50"/>
      <c r="H37" s="89"/>
      <c r="I37" s="88"/>
      <c r="J37" s="52"/>
      <c r="K37" s="139"/>
      <c r="L37" s="84"/>
      <c r="M37" s="52"/>
      <c r="N37" s="146"/>
      <c r="O37" s="98"/>
      <c r="P37" s="383" t="s">
        <v>92</v>
      </c>
      <c r="Q37" s="85"/>
      <c r="R37" s="45"/>
      <c r="S37" s="45"/>
      <c r="T37" s="45"/>
      <c r="U37" s="45"/>
      <c r="V37" s="45"/>
      <c r="W37" s="45"/>
    </row>
    <row r="38" spans="1:23" s="46" customFormat="1" ht="33.75" customHeight="1">
      <c r="A38" s="47"/>
      <c r="B38" s="47"/>
      <c r="C38" s="103"/>
      <c r="D38" s="397" t="s">
        <v>51</v>
      </c>
      <c r="E38" s="398"/>
      <c r="F38" s="160"/>
      <c r="G38" s="50"/>
      <c r="H38" s="89"/>
      <c r="I38" s="88"/>
      <c r="J38" s="52"/>
      <c r="K38" s="139"/>
      <c r="L38" s="84"/>
      <c r="M38" s="52"/>
      <c r="N38" s="146"/>
      <c r="O38" s="98"/>
      <c r="P38" s="383"/>
      <c r="Q38" s="85"/>
      <c r="R38" s="45"/>
      <c r="S38" s="45"/>
      <c r="T38" s="45"/>
      <c r="U38" s="45"/>
      <c r="V38" s="45"/>
      <c r="W38" s="45"/>
    </row>
    <row r="39" spans="1:23" s="46" customFormat="1" ht="48.75" customHeight="1">
      <c r="A39" s="47"/>
      <c r="B39" s="47"/>
      <c r="C39" s="103"/>
      <c r="D39" s="58"/>
      <c r="E39" s="162" t="s">
        <v>66</v>
      </c>
      <c r="F39" s="160" t="s">
        <v>297</v>
      </c>
      <c r="G39" s="50"/>
      <c r="H39" s="89"/>
      <c r="I39" s="88"/>
      <c r="J39" s="52"/>
      <c r="K39" s="139"/>
      <c r="L39" s="84"/>
      <c r="M39" s="52"/>
      <c r="N39" s="146"/>
      <c r="O39" s="98"/>
      <c r="P39" s="383"/>
      <c r="Q39" s="85"/>
      <c r="R39" s="45"/>
      <c r="S39" s="45"/>
      <c r="T39" s="45"/>
      <c r="U39" s="45"/>
      <c r="V39" s="45"/>
      <c r="W39" s="45"/>
    </row>
    <row r="40" spans="1:23" s="46" customFormat="1" ht="15" customHeight="1">
      <c r="A40" s="47"/>
      <c r="B40" s="47"/>
      <c r="C40" s="103"/>
      <c r="D40" s="163"/>
      <c r="E40" s="162"/>
      <c r="F40" s="160"/>
      <c r="G40" s="50"/>
      <c r="H40" s="89"/>
      <c r="I40" s="88"/>
      <c r="J40" s="52"/>
      <c r="K40" s="52"/>
      <c r="L40" s="84"/>
      <c r="M40" s="52"/>
      <c r="N40" s="372">
        <f>SUM(N41,N48)</f>
        <v>2675000000</v>
      </c>
      <c r="O40" s="373"/>
      <c r="P40" s="383"/>
      <c r="Q40" s="85"/>
      <c r="R40" s="45"/>
      <c r="S40" s="45"/>
      <c r="T40" s="45"/>
      <c r="U40" s="45"/>
      <c r="V40" s="45"/>
      <c r="W40" s="45"/>
    </row>
    <row r="41" spans="1:23" s="46" customFormat="1" ht="48.75" customHeight="1">
      <c r="A41" s="47"/>
      <c r="B41" s="47"/>
      <c r="C41" s="103"/>
      <c r="D41" s="59"/>
      <c r="E41" s="63"/>
      <c r="F41" s="60"/>
      <c r="G41" s="105" t="s">
        <v>180</v>
      </c>
      <c r="H41" s="87" t="s">
        <v>77</v>
      </c>
      <c r="I41" s="102" t="s">
        <v>196</v>
      </c>
      <c r="J41" s="52"/>
      <c r="K41" s="52"/>
      <c r="L41" s="84"/>
      <c r="M41" s="52"/>
      <c r="N41" s="121">
        <f>SUM(N42:N47)</f>
        <v>900000000</v>
      </c>
      <c r="O41" s="94" t="s">
        <v>169</v>
      </c>
      <c r="P41" s="383"/>
      <c r="Q41" s="85"/>
      <c r="R41" s="45"/>
      <c r="S41" s="45"/>
      <c r="T41" s="45"/>
      <c r="U41" s="45"/>
      <c r="V41" s="45"/>
      <c r="W41" s="45"/>
    </row>
    <row r="42" spans="1:23" s="46" customFormat="1" ht="33" customHeight="1">
      <c r="A42" s="47"/>
      <c r="B42" s="47"/>
      <c r="C42" s="103"/>
      <c r="D42" s="59"/>
      <c r="E42" s="63"/>
      <c r="F42" s="60"/>
      <c r="G42" s="377" t="s">
        <v>159</v>
      </c>
      <c r="H42" s="377" t="s">
        <v>93</v>
      </c>
      <c r="I42" s="73" t="s">
        <v>202</v>
      </c>
      <c r="J42" s="52" t="s">
        <v>265</v>
      </c>
      <c r="K42" s="51" t="s">
        <v>283</v>
      </c>
      <c r="L42" s="84" t="s">
        <v>284</v>
      </c>
      <c r="M42" s="52">
        <v>2000</v>
      </c>
      <c r="N42" s="120">
        <v>150000000</v>
      </c>
      <c r="O42" s="94" t="s">
        <v>169</v>
      </c>
      <c r="P42" s="383"/>
      <c r="Q42" s="369" t="s">
        <v>286</v>
      </c>
      <c r="R42" s="45"/>
      <c r="S42" s="45"/>
      <c r="T42" s="45"/>
      <c r="U42" s="45"/>
      <c r="V42" s="45"/>
      <c r="W42" s="45"/>
    </row>
    <row r="43" spans="1:23" s="46" customFormat="1" ht="38.25" customHeight="1">
      <c r="A43" s="47"/>
      <c r="B43" s="47"/>
      <c r="C43" s="103"/>
      <c r="D43" s="59"/>
      <c r="E43" s="63"/>
      <c r="F43" s="60"/>
      <c r="G43" s="378"/>
      <c r="H43" s="378"/>
      <c r="I43" s="113" t="s">
        <v>203</v>
      </c>
      <c r="J43" s="52" t="s">
        <v>268</v>
      </c>
      <c r="K43" s="52"/>
      <c r="L43" s="84" t="s">
        <v>284</v>
      </c>
      <c r="M43" s="52">
        <v>60</v>
      </c>
      <c r="N43" s="120">
        <v>100000000</v>
      </c>
      <c r="O43" s="94" t="s">
        <v>169</v>
      </c>
      <c r="P43" s="383"/>
      <c r="Q43" s="371"/>
      <c r="R43" s="45"/>
      <c r="S43" s="45"/>
      <c r="T43" s="45"/>
      <c r="U43" s="45"/>
      <c r="V43" s="45"/>
      <c r="W43" s="45"/>
    </row>
    <row r="44" spans="1:23" s="46" customFormat="1" ht="33" customHeight="1">
      <c r="A44" s="47"/>
      <c r="B44" s="47"/>
      <c r="C44" s="103"/>
      <c r="D44" s="59"/>
      <c r="E44" s="63"/>
      <c r="F44" s="60"/>
      <c r="G44" s="379"/>
      <c r="H44" s="379"/>
      <c r="I44" s="113" t="s">
        <v>204</v>
      </c>
      <c r="J44" s="52" t="s">
        <v>265</v>
      </c>
      <c r="K44" s="52"/>
      <c r="L44" s="84" t="s">
        <v>284</v>
      </c>
      <c r="M44" s="52">
        <v>15</v>
      </c>
      <c r="N44" s="120">
        <v>250000000</v>
      </c>
      <c r="O44" s="94" t="s">
        <v>169</v>
      </c>
      <c r="P44" s="383"/>
      <c r="Q44" s="370"/>
      <c r="R44" s="45"/>
      <c r="S44" s="45"/>
      <c r="T44" s="45"/>
      <c r="U44" s="45"/>
      <c r="V44" s="45"/>
      <c r="W44" s="45"/>
    </row>
    <row r="45" spans="1:23" s="46" customFormat="1" ht="22.5" customHeight="1">
      <c r="A45" s="47"/>
      <c r="B45" s="47"/>
      <c r="C45" s="103"/>
      <c r="D45" s="59"/>
      <c r="E45" s="63"/>
      <c r="F45" s="60"/>
      <c r="G45" s="377" t="s">
        <v>161</v>
      </c>
      <c r="H45" s="377" t="s">
        <v>94</v>
      </c>
      <c r="I45" s="114" t="s">
        <v>205</v>
      </c>
      <c r="J45" s="52" t="s">
        <v>265</v>
      </c>
      <c r="K45" s="52" t="s">
        <v>282</v>
      </c>
      <c r="L45" s="84" t="s">
        <v>284</v>
      </c>
      <c r="M45" s="52">
        <v>26</v>
      </c>
      <c r="N45" s="120">
        <v>100000000</v>
      </c>
      <c r="O45" s="94" t="s">
        <v>169</v>
      </c>
      <c r="P45" s="383"/>
      <c r="Q45" s="369" t="s">
        <v>287</v>
      </c>
      <c r="R45" s="45"/>
      <c r="S45" s="45"/>
      <c r="T45" s="45"/>
      <c r="U45" s="45"/>
      <c r="V45" s="45"/>
      <c r="W45" s="45"/>
    </row>
    <row r="46" spans="1:23" s="46" customFormat="1" ht="25.5" customHeight="1">
      <c r="A46" s="47"/>
      <c r="B46" s="47"/>
      <c r="C46" s="103"/>
      <c r="D46" s="59"/>
      <c r="E46" s="63"/>
      <c r="F46" s="60"/>
      <c r="G46" s="378"/>
      <c r="H46" s="378"/>
      <c r="I46" s="114" t="s">
        <v>206</v>
      </c>
      <c r="J46" s="52" t="s">
        <v>265</v>
      </c>
      <c r="K46" s="52"/>
      <c r="L46" s="84" t="s">
        <v>284</v>
      </c>
      <c r="M46" s="52">
        <v>26</v>
      </c>
      <c r="N46" s="120">
        <v>100000000</v>
      </c>
      <c r="O46" s="94" t="s">
        <v>169</v>
      </c>
      <c r="P46" s="383"/>
      <c r="Q46" s="371"/>
      <c r="R46" s="45"/>
      <c r="S46" s="45"/>
      <c r="T46" s="45"/>
      <c r="U46" s="45"/>
      <c r="V46" s="45"/>
      <c r="W46" s="45"/>
    </row>
    <row r="47" spans="1:23" s="46" customFormat="1" ht="24" customHeight="1">
      <c r="A47" s="47"/>
      <c r="B47" s="47"/>
      <c r="C47" s="103"/>
      <c r="D47" s="59"/>
      <c r="E47" s="63"/>
      <c r="F47" s="60"/>
      <c r="G47" s="379"/>
      <c r="H47" s="379"/>
      <c r="I47" s="114" t="s">
        <v>207</v>
      </c>
      <c r="J47" s="52" t="s">
        <v>268</v>
      </c>
      <c r="K47" s="52"/>
      <c r="L47" s="84" t="s">
        <v>284</v>
      </c>
      <c r="M47" s="52">
        <v>100</v>
      </c>
      <c r="N47" s="120">
        <v>200000000</v>
      </c>
      <c r="O47" s="94" t="s">
        <v>169</v>
      </c>
      <c r="P47" s="383"/>
      <c r="Q47" s="370"/>
      <c r="R47" s="45"/>
      <c r="S47" s="45"/>
      <c r="T47" s="45"/>
      <c r="U47" s="45"/>
      <c r="V47" s="45"/>
      <c r="W47" s="45"/>
    </row>
    <row r="48" spans="1:23" s="46" customFormat="1" ht="42">
      <c r="A48" s="47"/>
      <c r="B48" s="47"/>
      <c r="C48" s="103"/>
      <c r="D48" s="59"/>
      <c r="E48" s="63"/>
      <c r="F48" s="104"/>
      <c r="G48" s="105" t="s">
        <v>181</v>
      </c>
      <c r="H48" s="105" t="s">
        <v>95</v>
      </c>
      <c r="I48" s="102" t="s">
        <v>249</v>
      </c>
      <c r="J48" s="52"/>
      <c r="K48" s="52"/>
      <c r="L48" s="84"/>
      <c r="M48" s="52"/>
      <c r="N48" s="121">
        <f>SUM(N49:N54)</f>
        <v>1775000000</v>
      </c>
      <c r="O48" s="94" t="s">
        <v>169</v>
      </c>
      <c r="P48" s="383"/>
      <c r="Q48" s="140"/>
      <c r="R48" s="45"/>
      <c r="S48" s="45"/>
      <c r="T48" s="45"/>
      <c r="U48" s="45"/>
      <c r="V48" s="45"/>
      <c r="W48" s="45"/>
    </row>
    <row r="49" spans="1:23" s="46" customFormat="1" ht="33.75" customHeight="1">
      <c r="A49" s="47"/>
      <c r="B49" s="47"/>
      <c r="C49" s="103"/>
      <c r="D49" s="59"/>
      <c r="E49" s="63"/>
      <c r="F49" s="104"/>
      <c r="G49" s="377" t="s">
        <v>154</v>
      </c>
      <c r="H49" s="377" t="s">
        <v>96</v>
      </c>
      <c r="I49" s="73" t="s">
        <v>208</v>
      </c>
      <c r="J49" s="52" t="s">
        <v>251</v>
      </c>
      <c r="K49" s="52" t="s">
        <v>281</v>
      </c>
      <c r="L49" s="84" t="s">
        <v>284</v>
      </c>
      <c r="M49" s="52">
        <v>1</v>
      </c>
      <c r="N49" s="120">
        <v>75000000</v>
      </c>
      <c r="O49" s="94" t="s">
        <v>169</v>
      </c>
      <c r="P49" s="383"/>
      <c r="Q49" s="369" t="s">
        <v>286</v>
      </c>
      <c r="R49" s="45"/>
      <c r="S49" s="45"/>
      <c r="T49" s="45"/>
      <c r="U49" s="45"/>
      <c r="V49" s="45"/>
      <c r="W49" s="45"/>
    </row>
    <row r="50" spans="1:23" s="46" customFormat="1" ht="33.75">
      <c r="A50" s="47"/>
      <c r="B50" s="47"/>
      <c r="C50" s="103"/>
      <c r="D50" s="59"/>
      <c r="E50" s="63"/>
      <c r="F50" s="104"/>
      <c r="G50" s="379"/>
      <c r="H50" s="379"/>
      <c r="I50" s="73" t="s">
        <v>209</v>
      </c>
      <c r="J50" s="52" t="s">
        <v>251</v>
      </c>
      <c r="K50" s="52"/>
      <c r="L50" s="84" t="s">
        <v>284</v>
      </c>
      <c r="M50" s="52">
        <v>4</v>
      </c>
      <c r="N50" s="120">
        <v>300000000</v>
      </c>
      <c r="O50" s="94" t="s">
        <v>169</v>
      </c>
      <c r="P50" s="383"/>
      <c r="Q50" s="370"/>
      <c r="R50" s="45"/>
      <c r="S50" s="45"/>
      <c r="T50" s="45"/>
      <c r="U50" s="45"/>
      <c r="V50" s="45"/>
      <c r="W50" s="45"/>
    </row>
    <row r="51" spans="1:23" s="46" customFormat="1" ht="56.25">
      <c r="A51" s="47"/>
      <c r="B51" s="47"/>
      <c r="C51" s="103"/>
      <c r="D51" s="59"/>
      <c r="E51" s="63"/>
      <c r="F51" s="104"/>
      <c r="G51" s="50" t="s">
        <v>155</v>
      </c>
      <c r="H51" s="50" t="s">
        <v>97</v>
      </c>
      <c r="I51" s="49" t="s">
        <v>210</v>
      </c>
      <c r="J51" s="52" t="s">
        <v>267</v>
      </c>
      <c r="K51" s="52" t="s">
        <v>280</v>
      </c>
      <c r="L51" s="84" t="s">
        <v>284</v>
      </c>
      <c r="M51" s="52" t="s">
        <v>272</v>
      </c>
      <c r="N51" s="120">
        <v>150000000</v>
      </c>
      <c r="O51" s="94" t="s">
        <v>169</v>
      </c>
      <c r="P51" s="383"/>
      <c r="Q51" s="83" t="s">
        <v>287</v>
      </c>
      <c r="R51" s="45"/>
      <c r="S51" s="45"/>
      <c r="T51" s="45"/>
      <c r="U51" s="45"/>
      <c r="V51" s="45"/>
      <c r="W51" s="45"/>
    </row>
    <row r="52" spans="1:23" s="46" customFormat="1" ht="56.25">
      <c r="A52" s="47"/>
      <c r="B52" s="47"/>
      <c r="C52" s="103"/>
      <c r="D52" s="59"/>
      <c r="E52" s="63"/>
      <c r="F52" s="104"/>
      <c r="G52" s="50" t="s">
        <v>156</v>
      </c>
      <c r="H52" s="50" t="s">
        <v>98</v>
      </c>
      <c r="I52" s="49" t="s">
        <v>211</v>
      </c>
      <c r="J52" s="52" t="s">
        <v>267</v>
      </c>
      <c r="K52" s="52" t="s">
        <v>279</v>
      </c>
      <c r="L52" s="84" t="s">
        <v>284</v>
      </c>
      <c r="M52" s="52" t="s">
        <v>271</v>
      </c>
      <c r="N52" s="120">
        <v>350000000</v>
      </c>
      <c r="O52" s="94" t="s">
        <v>169</v>
      </c>
      <c r="P52" s="383"/>
      <c r="Q52" s="83" t="s">
        <v>286</v>
      </c>
      <c r="R52" s="45"/>
      <c r="S52" s="45"/>
      <c r="T52" s="45"/>
      <c r="U52" s="45"/>
      <c r="V52" s="45"/>
      <c r="W52" s="45"/>
    </row>
    <row r="53" spans="1:23" s="46" customFormat="1" ht="33.75">
      <c r="A53" s="47"/>
      <c r="B53" s="47"/>
      <c r="C53" s="103"/>
      <c r="D53" s="59"/>
      <c r="E53" s="63"/>
      <c r="F53" s="60"/>
      <c r="G53" s="50" t="s">
        <v>157</v>
      </c>
      <c r="H53" s="50" t="s">
        <v>99</v>
      </c>
      <c r="I53" s="49" t="s">
        <v>212</v>
      </c>
      <c r="J53" s="52" t="s">
        <v>267</v>
      </c>
      <c r="K53" s="52" t="s">
        <v>278</v>
      </c>
      <c r="L53" s="84" t="s">
        <v>284</v>
      </c>
      <c r="M53" s="52" t="s">
        <v>270</v>
      </c>
      <c r="N53" s="120">
        <v>500000000</v>
      </c>
      <c r="O53" s="94" t="s">
        <v>169</v>
      </c>
      <c r="P53" s="383"/>
      <c r="Q53" s="83" t="s">
        <v>288</v>
      </c>
      <c r="R53" s="45"/>
      <c r="S53" s="45"/>
      <c r="T53" s="45"/>
      <c r="U53" s="45"/>
      <c r="V53" s="45"/>
      <c r="W53" s="45"/>
    </row>
    <row r="54" spans="1:23" s="46" customFormat="1" ht="56.25">
      <c r="A54" s="47"/>
      <c r="B54" s="47"/>
      <c r="C54" s="103"/>
      <c r="D54" s="59"/>
      <c r="E54" s="63"/>
      <c r="F54" s="60"/>
      <c r="G54" s="50" t="s">
        <v>158</v>
      </c>
      <c r="H54" s="50" t="s">
        <v>182</v>
      </c>
      <c r="I54" s="49" t="s">
        <v>213</v>
      </c>
      <c r="J54" s="52" t="s">
        <v>251</v>
      </c>
      <c r="K54" s="52" t="s">
        <v>277</v>
      </c>
      <c r="L54" s="84" t="s">
        <v>284</v>
      </c>
      <c r="M54" s="52">
        <v>2</v>
      </c>
      <c r="N54" s="120">
        <v>400000000</v>
      </c>
      <c r="O54" s="94" t="s">
        <v>169</v>
      </c>
      <c r="P54" s="384"/>
      <c r="Q54" s="83" t="s">
        <v>287</v>
      </c>
      <c r="R54" s="45"/>
      <c r="S54" s="45"/>
      <c r="T54" s="45"/>
      <c r="U54" s="45"/>
      <c r="V54" s="45"/>
      <c r="W54" s="45"/>
    </row>
    <row r="55" spans="1:23" s="46" customFormat="1">
      <c r="A55" s="47"/>
      <c r="B55" s="47" t="s">
        <v>184</v>
      </c>
      <c r="C55" s="103"/>
      <c r="D55" s="59"/>
      <c r="E55" s="63"/>
      <c r="F55" s="60"/>
      <c r="G55" s="50"/>
      <c r="H55" s="50"/>
      <c r="I55" s="51"/>
      <c r="J55" s="52"/>
      <c r="K55" s="52"/>
      <c r="L55" s="84"/>
      <c r="M55" s="52"/>
      <c r="N55" s="120"/>
      <c r="O55" s="84"/>
      <c r="P55" s="51"/>
      <c r="Q55" s="84"/>
      <c r="R55" s="45"/>
      <c r="S55" s="45"/>
      <c r="T55" s="45"/>
      <c r="U55" s="45"/>
      <c r="V55" s="45"/>
      <c r="W55" s="45"/>
    </row>
    <row r="56" spans="1:23" s="46" customFormat="1" ht="25.5" customHeight="1">
      <c r="A56" s="71">
        <v>2</v>
      </c>
      <c r="B56" s="69" t="s">
        <v>64</v>
      </c>
      <c r="C56" s="70"/>
      <c r="D56" s="67"/>
      <c r="E56" s="64"/>
      <c r="F56" s="68"/>
      <c r="G56" s="50"/>
      <c r="H56" s="50"/>
      <c r="I56" s="51"/>
      <c r="J56" s="52"/>
      <c r="K56" s="52"/>
      <c r="L56" s="84"/>
      <c r="M56" s="52"/>
      <c r="N56" s="120"/>
      <c r="O56" s="84"/>
      <c r="P56" s="374" t="s">
        <v>168</v>
      </c>
      <c r="Q56" s="84"/>
      <c r="R56" s="45"/>
      <c r="S56" s="45"/>
      <c r="T56" s="45"/>
      <c r="U56" s="45"/>
      <c r="V56" s="45"/>
      <c r="W56" s="45"/>
    </row>
    <row r="57" spans="1:23" s="46" customFormat="1" ht="40.5" customHeight="1">
      <c r="A57" s="47"/>
      <c r="B57" s="47"/>
      <c r="C57" s="72" t="s">
        <v>65</v>
      </c>
      <c r="D57" s="397" t="s">
        <v>52</v>
      </c>
      <c r="E57" s="398"/>
      <c r="F57" s="160"/>
      <c r="G57" s="50"/>
      <c r="H57" s="50"/>
      <c r="I57" s="51"/>
      <c r="J57" s="52"/>
      <c r="K57" s="52"/>
      <c r="L57" s="84"/>
      <c r="M57" s="52"/>
      <c r="N57" s="120"/>
      <c r="O57" s="84"/>
      <c r="P57" s="375"/>
      <c r="Q57" s="84"/>
      <c r="R57" s="45"/>
      <c r="S57" s="45"/>
      <c r="T57" s="45"/>
      <c r="U57" s="45"/>
      <c r="V57" s="45"/>
      <c r="W57" s="45"/>
    </row>
    <row r="58" spans="1:23" s="46" customFormat="1" ht="25.5">
      <c r="A58" s="47"/>
      <c r="B58" s="47"/>
      <c r="C58" s="167" t="s">
        <v>62</v>
      </c>
      <c r="D58" s="59"/>
      <c r="E58" s="63" t="s">
        <v>298</v>
      </c>
      <c r="F58" s="60" t="s">
        <v>299</v>
      </c>
      <c r="G58" s="50"/>
      <c r="H58" s="50"/>
      <c r="I58" s="51"/>
      <c r="J58" s="52"/>
      <c r="K58" s="52"/>
      <c r="L58" s="84"/>
      <c r="M58" s="52"/>
      <c r="N58" s="120"/>
      <c r="O58" s="84"/>
      <c r="P58" s="375"/>
      <c r="Q58" s="84"/>
      <c r="R58" s="45"/>
      <c r="S58" s="45"/>
      <c r="T58" s="45"/>
      <c r="U58" s="45"/>
      <c r="V58" s="45"/>
      <c r="W58" s="45"/>
    </row>
    <row r="59" spans="1:23" s="46" customFormat="1" ht="15" customHeight="1">
      <c r="A59" s="47"/>
      <c r="B59" s="47"/>
      <c r="C59" s="167"/>
      <c r="D59" s="59"/>
      <c r="E59" s="63"/>
      <c r="F59" s="60"/>
      <c r="G59" s="50"/>
      <c r="H59" s="50"/>
      <c r="I59" s="51"/>
      <c r="J59" s="52"/>
      <c r="K59" s="52"/>
      <c r="L59" s="84"/>
      <c r="M59" s="52"/>
      <c r="N59" s="372">
        <f>SUM(N60,N64)</f>
        <v>875000000</v>
      </c>
      <c r="O59" s="373"/>
      <c r="P59" s="375"/>
      <c r="Q59" s="84"/>
      <c r="R59" s="45"/>
      <c r="S59" s="45"/>
      <c r="T59" s="45"/>
      <c r="U59" s="45"/>
      <c r="V59" s="45"/>
      <c r="W59" s="45"/>
    </row>
    <row r="60" spans="1:23" s="46" customFormat="1" ht="31.5" customHeight="1">
      <c r="A60" s="47"/>
      <c r="B60" s="47"/>
      <c r="C60" s="72"/>
      <c r="D60" s="59"/>
      <c r="E60" s="63"/>
      <c r="F60" s="60"/>
      <c r="G60" s="105" t="s">
        <v>261</v>
      </c>
      <c r="H60" s="105" t="s">
        <v>100</v>
      </c>
      <c r="I60" s="102" t="s">
        <v>218</v>
      </c>
      <c r="J60" s="52"/>
      <c r="K60" s="52"/>
      <c r="L60" s="84"/>
      <c r="M60" s="52"/>
      <c r="N60" s="121">
        <f>SUM(N61:N63)</f>
        <v>675000000</v>
      </c>
      <c r="O60" s="94" t="s">
        <v>169</v>
      </c>
      <c r="P60" s="375"/>
      <c r="Q60" s="84"/>
      <c r="R60" s="45"/>
      <c r="S60" s="45"/>
      <c r="T60" s="45"/>
      <c r="U60" s="45"/>
      <c r="V60" s="45"/>
      <c r="W60" s="45"/>
    </row>
    <row r="61" spans="1:23" s="46" customFormat="1" ht="33.75" customHeight="1">
      <c r="A61" s="47"/>
      <c r="B61" s="47"/>
      <c r="C61" s="72"/>
      <c r="D61" s="59"/>
      <c r="E61" s="63"/>
      <c r="F61" s="60"/>
      <c r="G61" s="50" t="s">
        <v>150</v>
      </c>
      <c r="H61" s="50" t="s">
        <v>101</v>
      </c>
      <c r="I61" s="49" t="s">
        <v>214</v>
      </c>
      <c r="J61" s="52" t="s">
        <v>250</v>
      </c>
      <c r="K61" s="52">
        <v>1</v>
      </c>
      <c r="L61" s="110" t="s">
        <v>285</v>
      </c>
      <c r="M61" s="52">
        <v>1</v>
      </c>
      <c r="N61" s="120">
        <v>150000000</v>
      </c>
      <c r="O61" s="94" t="s">
        <v>169</v>
      </c>
      <c r="P61" s="375"/>
      <c r="Q61" s="83" t="s">
        <v>289</v>
      </c>
      <c r="R61" s="45"/>
      <c r="S61" s="45"/>
      <c r="T61" s="45"/>
      <c r="U61" s="45"/>
      <c r="V61" s="45"/>
      <c r="W61" s="45"/>
    </row>
    <row r="62" spans="1:23" s="46" customFormat="1" ht="45">
      <c r="A62" s="47"/>
      <c r="B62" s="47"/>
      <c r="C62" s="72"/>
      <c r="D62" s="59"/>
      <c r="E62" s="63"/>
      <c r="F62" s="60"/>
      <c r="G62" s="50" t="s">
        <v>151</v>
      </c>
      <c r="H62" s="50" t="s">
        <v>102</v>
      </c>
      <c r="I62" s="49" t="s">
        <v>215</v>
      </c>
      <c r="J62" s="52" t="s">
        <v>266</v>
      </c>
      <c r="K62" s="52" t="s">
        <v>276</v>
      </c>
      <c r="L62" s="110" t="s">
        <v>285</v>
      </c>
      <c r="M62" s="52">
        <v>30</v>
      </c>
      <c r="N62" s="120">
        <v>350000000</v>
      </c>
      <c r="O62" s="94" t="s">
        <v>169</v>
      </c>
      <c r="P62" s="375"/>
      <c r="Q62" s="83" t="s">
        <v>291</v>
      </c>
      <c r="R62" s="45"/>
      <c r="S62" s="45"/>
      <c r="T62" s="45"/>
      <c r="U62" s="45"/>
      <c r="V62" s="45"/>
      <c r="W62" s="45"/>
    </row>
    <row r="63" spans="1:23" s="46" customFormat="1" ht="45">
      <c r="A63" s="47"/>
      <c r="B63" s="47"/>
      <c r="C63" s="72"/>
      <c r="D63" s="59"/>
      <c r="E63" s="63"/>
      <c r="F63" s="60"/>
      <c r="G63" s="50" t="s">
        <v>152</v>
      </c>
      <c r="H63" s="50" t="s">
        <v>103</v>
      </c>
      <c r="I63" s="49" t="s">
        <v>216</v>
      </c>
      <c r="J63" s="52" t="s">
        <v>266</v>
      </c>
      <c r="K63" s="52">
        <v>15</v>
      </c>
      <c r="L63" s="110" t="s">
        <v>285</v>
      </c>
      <c r="M63" s="52">
        <v>50</v>
      </c>
      <c r="N63" s="120">
        <v>175000000</v>
      </c>
      <c r="O63" s="94" t="s">
        <v>169</v>
      </c>
      <c r="P63" s="375"/>
      <c r="Q63" s="83" t="s">
        <v>290</v>
      </c>
      <c r="R63" s="45"/>
      <c r="S63" s="45"/>
      <c r="T63" s="45"/>
      <c r="U63" s="45"/>
      <c r="V63" s="45"/>
      <c r="W63" s="45"/>
    </row>
    <row r="64" spans="1:23" s="46" customFormat="1" ht="22.5" customHeight="1">
      <c r="A64" s="47"/>
      <c r="B64" s="47"/>
      <c r="C64" s="72"/>
      <c r="D64" s="59"/>
      <c r="E64" s="63"/>
      <c r="F64" s="60"/>
      <c r="G64" s="105" t="s">
        <v>260</v>
      </c>
      <c r="H64" s="105" t="s">
        <v>104</v>
      </c>
      <c r="I64" s="102" t="s">
        <v>219</v>
      </c>
      <c r="J64" s="52"/>
      <c r="K64" s="52"/>
      <c r="L64" s="84"/>
      <c r="M64" s="52"/>
      <c r="N64" s="121">
        <f>SUM(N65)</f>
        <v>200000000</v>
      </c>
      <c r="O64" s="94" t="s">
        <v>169</v>
      </c>
      <c r="P64" s="375"/>
      <c r="Q64" s="83"/>
      <c r="R64" s="45"/>
      <c r="S64" s="45"/>
      <c r="T64" s="45"/>
      <c r="U64" s="45"/>
      <c r="V64" s="45"/>
      <c r="W64" s="45"/>
    </row>
    <row r="65" spans="1:23" s="46" customFormat="1" ht="37.5" customHeight="1">
      <c r="A65" s="44"/>
      <c r="B65" s="44"/>
      <c r="C65" s="155"/>
      <c r="D65" s="80"/>
      <c r="E65" s="65"/>
      <c r="F65" s="81"/>
      <c r="G65" s="122" t="s">
        <v>153</v>
      </c>
      <c r="H65" s="122" t="s">
        <v>105</v>
      </c>
      <c r="I65" s="123" t="s">
        <v>217</v>
      </c>
      <c r="J65" s="124" t="s">
        <v>265</v>
      </c>
      <c r="K65" s="124" t="s">
        <v>275</v>
      </c>
      <c r="L65" s="125" t="s">
        <v>284</v>
      </c>
      <c r="M65" s="124">
        <v>100</v>
      </c>
      <c r="N65" s="126">
        <v>200000000</v>
      </c>
      <c r="O65" s="94" t="s">
        <v>169</v>
      </c>
      <c r="P65" s="376"/>
      <c r="Q65" s="83" t="s">
        <v>290</v>
      </c>
      <c r="R65" s="45"/>
      <c r="S65" s="45"/>
      <c r="T65" s="45"/>
      <c r="U65" s="45"/>
      <c r="V65" s="45"/>
      <c r="W65" s="45"/>
    </row>
    <row r="66" spans="1:23" s="46" customFormat="1" ht="21.75" customHeight="1">
      <c r="A66" s="69"/>
      <c r="B66" s="128" t="s">
        <v>185</v>
      </c>
      <c r="C66" s="127"/>
      <c r="D66" s="129"/>
      <c r="E66" s="130"/>
      <c r="F66" s="156"/>
      <c r="G66" s="148"/>
      <c r="H66" s="148"/>
      <c r="I66" s="149"/>
      <c r="J66" s="150"/>
      <c r="K66" s="150"/>
      <c r="L66" s="151"/>
      <c r="M66" s="150"/>
      <c r="N66" s="152"/>
      <c r="O66" s="98"/>
      <c r="P66" s="109"/>
      <c r="Q66" s="83"/>
      <c r="R66" s="45"/>
      <c r="S66" s="45"/>
      <c r="T66" s="45"/>
      <c r="U66" s="45"/>
      <c r="V66" s="45"/>
      <c r="W66" s="45"/>
    </row>
    <row r="67" spans="1:23" s="46" customFormat="1" ht="74.25" customHeight="1">
      <c r="A67" s="157"/>
      <c r="B67" s="157"/>
      <c r="C67" s="158"/>
      <c r="D67" s="368" t="s">
        <v>186</v>
      </c>
      <c r="E67" s="368"/>
      <c r="F67" s="160"/>
      <c r="G67" s="122"/>
      <c r="H67" s="122"/>
      <c r="I67" s="123"/>
      <c r="J67" s="124"/>
      <c r="K67" s="124"/>
      <c r="L67" s="125"/>
      <c r="M67" s="124"/>
      <c r="N67" s="126"/>
      <c r="O67" s="94"/>
      <c r="P67" s="375" t="s">
        <v>238</v>
      </c>
      <c r="Q67" s="83"/>
      <c r="R67" s="45"/>
      <c r="S67" s="45"/>
      <c r="T67" s="45"/>
      <c r="U67" s="45"/>
      <c r="V67" s="45"/>
      <c r="W67" s="45"/>
    </row>
    <row r="68" spans="1:23" s="46" customFormat="1" ht="57" customHeight="1">
      <c r="A68" s="157"/>
      <c r="B68" s="157"/>
      <c r="C68" s="158"/>
      <c r="D68" s="161"/>
      <c r="E68" s="62" t="s">
        <v>292</v>
      </c>
      <c r="F68" s="160"/>
      <c r="G68" s="50"/>
      <c r="H68" s="50"/>
      <c r="I68" s="49"/>
      <c r="J68" s="52"/>
      <c r="K68" s="52"/>
      <c r="L68" s="84"/>
      <c r="M68" s="52"/>
      <c r="N68" s="120"/>
      <c r="O68" s="94"/>
      <c r="P68" s="375"/>
      <c r="Q68" s="83"/>
      <c r="R68" s="45"/>
      <c r="S68" s="45"/>
      <c r="T68" s="45"/>
      <c r="U68" s="45"/>
      <c r="V68" s="45"/>
      <c r="W68" s="45"/>
    </row>
    <row r="69" spans="1:23" s="46" customFormat="1" ht="15" customHeight="1">
      <c r="A69" s="69"/>
      <c r="B69" s="128" t="s">
        <v>185</v>
      </c>
      <c r="C69" s="127"/>
      <c r="D69" s="129"/>
      <c r="E69" s="130"/>
      <c r="F69" s="131"/>
      <c r="G69" s="132"/>
      <c r="H69" s="132"/>
      <c r="I69" s="133"/>
      <c r="J69" s="134"/>
      <c r="K69" s="134"/>
      <c r="L69" s="135"/>
      <c r="M69" s="134"/>
      <c r="N69" s="385">
        <f>SUM(N70,N81,N85,N88,N90,N100)</f>
        <v>3352000000</v>
      </c>
      <c r="O69" s="373"/>
      <c r="P69" s="375"/>
      <c r="Q69" s="84"/>
      <c r="R69" s="45"/>
      <c r="S69" s="45"/>
      <c r="T69" s="45"/>
      <c r="U69" s="45"/>
      <c r="V69" s="45"/>
      <c r="W69" s="45"/>
    </row>
    <row r="70" spans="1:23" s="46" customFormat="1" ht="49.5" customHeight="1">
      <c r="A70" s="48"/>
      <c r="B70" s="48"/>
      <c r="C70" s="108"/>
      <c r="D70" s="153"/>
      <c r="E70" s="64"/>
      <c r="F70" s="68"/>
      <c r="G70" s="105" t="s">
        <v>259</v>
      </c>
      <c r="H70" s="105" t="s">
        <v>106</v>
      </c>
      <c r="I70" s="102" t="s">
        <v>220</v>
      </c>
      <c r="J70" s="52"/>
      <c r="K70" s="52"/>
      <c r="L70" s="84"/>
      <c r="M70" s="52"/>
      <c r="N70" s="121">
        <f>SUM(N71:N80)</f>
        <v>1529000000</v>
      </c>
      <c r="O70" s="94" t="s">
        <v>169</v>
      </c>
      <c r="P70" s="375"/>
      <c r="Q70" s="374" t="s">
        <v>165</v>
      </c>
      <c r="R70" s="45"/>
      <c r="S70" s="45"/>
      <c r="T70" s="45"/>
      <c r="U70" s="45"/>
      <c r="V70" s="45"/>
      <c r="W70" s="45"/>
    </row>
    <row r="71" spans="1:23" s="46" customFormat="1" ht="31.5" customHeight="1">
      <c r="A71" s="47"/>
      <c r="B71" s="47"/>
      <c r="C71" s="72"/>
      <c r="D71" s="56"/>
      <c r="E71" s="154"/>
      <c r="F71" s="60"/>
      <c r="G71" s="50" t="s">
        <v>131</v>
      </c>
      <c r="H71" s="50" t="s">
        <v>107</v>
      </c>
      <c r="I71" s="49" t="s">
        <v>221</v>
      </c>
      <c r="J71" s="52" t="s">
        <v>263</v>
      </c>
      <c r="K71" s="52">
        <v>12</v>
      </c>
      <c r="L71" s="125" t="s">
        <v>284</v>
      </c>
      <c r="M71" s="52">
        <v>12</v>
      </c>
      <c r="N71" s="120">
        <v>65000000</v>
      </c>
      <c r="O71" s="94" t="s">
        <v>169</v>
      </c>
      <c r="P71" s="375"/>
      <c r="Q71" s="375"/>
      <c r="R71" s="45"/>
      <c r="S71" s="45"/>
      <c r="T71" s="45"/>
      <c r="U71" s="45"/>
      <c r="V71" s="45"/>
      <c r="W71" s="45"/>
    </row>
    <row r="72" spans="1:23" s="46" customFormat="1" ht="22.5">
      <c r="A72" s="47"/>
      <c r="B72" s="47"/>
      <c r="C72" s="72"/>
      <c r="D72" s="56"/>
      <c r="E72" s="154"/>
      <c r="F72" s="60"/>
      <c r="G72" s="50" t="s">
        <v>132</v>
      </c>
      <c r="H72" s="50" t="s">
        <v>108</v>
      </c>
      <c r="I72" s="49" t="s">
        <v>222</v>
      </c>
      <c r="J72" s="52" t="s">
        <v>263</v>
      </c>
      <c r="K72" s="52">
        <v>12</v>
      </c>
      <c r="L72" s="125" t="s">
        <v>284</v>
      </c>
      <c r="M72" s="52">
        <v>12</v>
      </c>
      <c r="N72" s="120">
        <v>50000000</v>
      </c>
      <c r="O72" s="94" t="s">
        <v>169</v>
      </c>
      <c r="P72" s="375"/>
      <c r="Q72" s="375"/>
      <c r="R72" s="45"/>
      <c r="S72" s="45"/>
      <c r="T72" s="45"/>
      <c r="U72" s="45"/>
      <c r="V72" s="45"/>
      <c r="W72" s="45"/>
    </row>
    <row r="73" spans="1:23" s="46" customFormat="1" ht="22.5" customHeight="1">
      <c r="A73" s="47"/>
      <c r="B73" s="47"/>
      <c r="C73" s="72"/>
      <c r="D73" s="56"/>
      <c r="E73" s="154"/>
      <c r="F73" s="60"/>
      <c r="G73" s="50" t="s">
        <v>133</v>
      </c>
      <c r="H73" s="50" t="s">
        <v>109</v>
      </c>
      <c r="I73" s="49" t="s">
        <v>223</v>
      </c>
      <c r="J73" s="52" t="s">
        <v>263</v>
      </c>
      <c r="K73" s="52">
        <v>12</v>
      </c>
      <c r="L73" s="125" t="s">
        <v>284</v>
      </c>
      <c r="M73" s="52">
        <v>12</v>
      </c>
      <c r="N73" s="120">
        <v>60000000</v>
      </c>
      <c r="O73" s="94" t="s">
        <v>169</v>
      </c>
      <c r="P73" s="375"/>
      <c r="Q73" s="375"/>
      <c r="R73" s="45"/>
      <c r="S73" s="45"/>
      <c r="T73" s="45"/>
      <c r="U73" s="45"/>
      <c r="V73" s="45"/>
      <c r="W73" s="45"/>
    </row>
    <row r="74" spans="1:23" s="46" customFormat="1" ht="28.5" customHeight="1">
      <c r="A74" s="47"/>
      <c r="B74" s="47"/>
      <c r="C74" s="72"/>
      <c r="D74" s="56"/>
      <c r="E74" s="154"/>
      <c r="F74" s="60"/>
      <c r="G74" s="50" t="s">
        <v>134</v>
      </c>
      <c r="H74" s="50" t="s">
        <v>110</v>
      </c>
      <c r="I74" s="49" t="s">
        <v>110</v>
      </c>
      <c r="J74" s="52" t="s">
        <v>263</v>
      </c>
      <c r="K74" s="52">
        <v>12</v>
      </c>
      <c r="L74" s="125" t="s">
        <v>284</v>
      </c>
      <c r="M74" s="52">
        <v>12</v>
      </c>
      <c r="N74" s="120">
        <v>75000000</v>
      </c>
      <c r="O74" s="94" t="s">
        <v>169</v>
      </c>
      <c r="P74" s="375"/>
      <c r="Q74" s="375"/>
      <c r="R74" s="45"/>
      <c r="S74" s="45"/>
      <c r="T74" s="45"/>
      <c r="U74" s="45"/>
      <c r="V74" s="45"/>
      <c r="W74" s="45"/>
    </row>
    <row r="75" spans="1:23" s="46" customFormat="1" ht="33.75">
      <c r="A75" s="47"/>
      <c r="B75" s="47"/>
      <c r="C75" s="72"/>
      <c r="D75" s="56"/>
      <c r="E75" s="154"/>
      <c r="F75" s="60"/>
      <c r="G75" s="50" t="s">
        <v>135</v>
      </c>
      <c r="H75" s="50" t="s">
        <v>111</v>
      </c>
      <c r="I75" s="49" t="s">
        <v>224</v>
      </c>
      <c r="J75" s="52" t="s">
        <v>263</v>
      </c>
      <c r="K75" s="52">
        <v>12</v>
      </c>
      <c r="L75" s="125" t="s">
        <v>284</v>
      </c>
      <c r="M75" s="52">
        <v>12</v>
      </c>
      <c r="N75" s="120">
        <v>9000000</v>
      </c>
      <c r="O75" s="94" t="s">
        <v>169</v>
      </c>
      <c r="P75" s="375"/>
      <c r="Q75" s="375"/>
      <c r="R75" s="45"/>
      <c r="S75" s="45"/>
      <c r="T75" s="45"/>
      <c r="U75" s="45"/>
      <c r="V75" s="45"/>
      <c r="W75" s="45"/>
    </row>
    <row r="76" spans="1:23" s="46" customFormat="1" ht="36.75" customHeight="1">
      <c r="A76" s="47"/>
      <c r="B76" s="47"/>
      <c r="C76" s="72"/>
      <c r="D76" s="56"/>
      <c r="E76" s="154"/>
      <c r="F76" s="60"/>
      <c r="G76" s="50" t="s">
        <v>136</v>
      </c>
      <c r="H76" s="50" t="s">
        <v>112</v>
      </c>
      <c r="I76" s="49" t="s">
        <v>225</v>
      </c>
      <c r="J76" s="52" t="s">
        <v>264</v>
      </c>
      <c r="K76" s="52">
        <v>1</v>
      </c>
      <c r="L76" s="125" t="s">
        <v>284</v>
      </c>
      <c r="M76" s="52">
        <v>1</v>
      </c>
      <c r="N76" s="120">
        <v>500000000</v>
      </c>
      <c r="O76" s="94" t="s">
        <v>169</v>
      </c>
      <c r="P76" s="375"/>
      <c r="Q76" s="375"/>
      <c r="R76" s="45"/>
      <c r="S76" s="45"/>
      <c r="T76" s="45"/>
      <c r="U76" s="45"/>
      <c r="V76" s="45"/>
      <c r="W76" s="45"/>
    </row>
    <row r="77" spans="1:23" s="46" customFormat="1" ht="39" customHeight="1">
      <c r="A77" s="47"/>
      <c r="B77" s="47"/>
      <c r="C77" s="72"/>
      <c r="D77" s="56"/>
      <c r="E77" s="154"/>
      <c r="F77" s="60"/>
      <c r="G77" s="50" t="s">
        <v>137</v>
      </c>
      <c r="H77" s="50" t="s">
        <v>113</v>
      </c>
      <c r="I77" s="49" t="s">
        <v>226</v>
      </c>
      <c r="J77" s="52" t="s">
        <v>263</v>
      </c>
      <c r="K77" s="52">
        <v>12</v>
      </c>
      <c r="L77" s="125" t="s">
        <v>284</v>
      </c>
      <c r="M77" s="52">
        <v>12</v>
      </c>
      <c r="N77" s="120">
        <v>45000000</v>
      </c>
      <c r="O77" s="94" t="s">
        <v>169</v>
      </c>
      <c r="P77" s="375"/>
      <c r="Q77" s="375"/>
      <c r="R77" s="45"/>
      <c r="S77" s="45"/>
      <c r="T77" s="45"/>
      <c r="U77" s="45"/>
      <c r="V77" s="45"/>
      <c r="W77" s="45"/>
    </row>
    <row r="78" spans="1:23" s="46" customFormat="1" ht="31.5" customHeight="1">
      <c r="A78" s="47"/>
      <c r="B78" s="47"/>
      <c r="C78" s="72"/>
      <c r="D78" s="59"/>
      <c r="E78" s="63"/>
      <c r="F78" s="60"/>
      <c r="G78" s="50" t="s">
        <v>138</v>
      </c>
      <c r="H78" s="50" t="s">
        <v>273</v>
      </c>
      <c r="I78" s="49" t="s">
        <v>227</v>
      </c>
      <c r="J78" s="52" t="s">
        <v>263</v>
      </c>
      <c r="K78" s="52">
        <v>12</v>
      </c>
      <c r="L78" s="125" t="s">
        <v>284</v>
      </c>
      <c r="M78" s="52">
        <v>12</v>
      </c>
      <c r="N78" s="120">
        <v>25000000</v>
      </c>
      <c r="O78" s="94" t="s">
        <v>169</v>
      </c>
      <c r="P78" s="375"/>
      <c r="Q78" s="375"/>
      <c r="R78" s="45"/>
      <c r="S78" s="45"/>
      <c r="T78" s="45"/>
      <c r="U78" s="45"/>
      <c r="V78" s="45"/>
      <c r="W78" s="45"/>
    </row>
    <row r="79" spans="1:23" s="46" customFormat="1" ht="33.75">
      <c r="A79" s="47"/>
      <c r="B79" s="47"/>
      <c r="C79" s="72"/>
      <c r="D79" s="59"/>
      <c r="E79" s="63"/>
      <c r="F79" s="60"/>
      <c r="G79" s="50" t="s">
        <v>139</v>
      </c>
      <c r="H79" s="50" t="s">
        <v>114</v>
      </c>
      <c r="I79" s="49" t="s">
        <v>228</v>
      </c>
      <c r="J79" s="52" t="s">
        <v>263</v>
      </c>
      <c r="K79" s="52">
        <v>12</v>
      </c>
      <c r="L79" s="125" t="s">
        <v>284</v>
      </c>
      <c r="M79" s="52">
        <v>12</v>
      </c>
      <c r="N79" s="120">
        <v>600000000</v>
      </c>
      <c r="O79" s="94" t="s">
        <v>169</v>
      </c>
      <c r="P79" s="375"/>
      <c r="Q79" s="375"/>
      <c r="R79" s="45"/>
      <c r="S79" s="45"/>
      <c r="T79" s="45"/>
      <c r="U79" s="45"/>
      <c r="V79" s="45"/>
      <c r="W79" s="45"/>
    </row>
    <row r="80" spans="1:23" s="46" customFormat="1" ht="33.75">
      <c r="A80" s="47"/>
      <c r="B80" s="47"/>
      <c r="C80" s="72"/>
      <c r="D80" s="59"/>
      <c r="E80" s="63"/>
      <c r="F80" s="60"/>
      <c r="G80" s="50" t="s">
        <v>140</v>
      </c>
      <c r="H80" s="50" t="s">
        <v>115</v>
      </c>
      <c r="I80" s="49" t="s">
        <v>229</v>
      </c>
      <c r="J80" s="52" t="s">
        <v>263</v>
      </c>
      <c r="K80" s="52">
        <v>12</v>
      </c>
      <c r="L80" s="125" t="s">
        <v>284</v>
      </c>
      <c r="M80" s="52">
        <v>12</v>
      </c>
      <c r="N80" s="120">
        <v>100000000</v>
      </c>
      <c r="O80" s="94" t="s">
        <v>169</v>
      </c>
      <c r="P80" s="375"/>
      <c r="Q80" s="375"/>
      <c r="R80" s="45"/>
      <c r="S80" s="45"/>
      <c r="T80" s="45"/>
      <c r="U80" s="45"/>
      <c r="V80" s="45"/>
      <c r="W80" s="45"/>
    </row>
    <row r="81" spans="1:23" s="46" customFormat="1" ht="46.5" customHeight="1">
      <c r="A81" s="47"/>
      <c r="B81" s="47"/>
      <c r="C81" s="72"/>
      <c r="D81" s="59"/>
      <c r="E81" s="63"/>
      <c r="F81" s="60"/>
      <c r="G81" s="105" t="s">
        <v>258</v>
      </c>
      <c r="H81" s="105" t="s">
        <v>116</v>
      </c>
      <c r="I81" s="102" t="s">
        <v>230</v>
      </c>
      <c r="J81" s="52"/>
      <c r="K81" s="52"/>
      <c r="L81" s="84"/>
      <c r="M81" s="52"/>
      <c r="N81" s="121">
        <f>SUM(N82:N84)</f>
        <v>1335000000</v>
      </c>
      <c r="O81" s="94" t="s">
        <v>169</v>
      </c>
      <c r="P81" s="375"/>
      <c r="Q81" s="375"/>
      <c r="R81" s="45"/>
      <c r="S81" s="45"/>
      <c r="T81" s="45"/>
      <c r="U81" s="45"/>
      <c r="V81" s="45"/>
      <c r="W81" s="45"/>
    </row>
    <row r="82" spans="1:23" s="46" customFormat="1" ht="36" customHeight="1">
      <c r="A82" s="47"/>
      <c r="B82" s="47"/>
      <c r="C82" s="72"/>
      <c r="D82" s="59"/>
      <c r="E82" s="63"/>
      <c r="F82" s="60"/>
      <c r="G82" s="50" t="s">
        <v>142</v>
      </c>
      <c r="H82" s="50" t="s">
        <v>117</v>
      </c>
      <c r="I82" s="49" t="s">
        <v>231</v>
      </c>
      <c r="J82" s="52" t="s">
        <v>262</v>
      </c>
      <c r="K82" s="139" t="s">
        <v>274</v>
      </c>
      <c r="L82" s="125" t="s">
        <v>284</v>
      </c>
      <c r="M82" s="52">
        <v>3</v>
      </c>
      <c r="N82" s="120">
        <v>800000000</v>
      </c>
      <c r="O82" s="94" t="s">
        <v>169</v>
      </c>
      <c r="P82" s="375"/>
      <c r="Q82" s="375"/>
      <c r="R82" s="45"/>
      <c r="S82" s="45"/>
      <c r="T82" s="45"/>
      <c r="U82" s="45"/>
      <c r="V82" s="45"/>
      <c r="W82" s="45"/>
    </row>
    <row r="83" spans="1:23" s="46" customFormat="1" ht="37.5" customHeight="1">
      <c r="A83" s="47"/>
      <c r="B83" s="47"/>
      <c r="C83" s="72"/>
      <c r="D83" s="59"/>
      <c r="E83" s="63"/>
      <c r="F83" s="60"/>
      <c r="G83" s="50" t="s">
        <v>141</v>
      </c>
      <c r="H83" s="50" t="s">
        <v>118</v>
      </c>
      <c r="I83" s="49" t="s">
        <v>232</v>
      </c>
      <c r="J83" s="52" t="s">
        <v>263</v>
      </c>
      <c r="K83" s="52">
        <v>12</v>
      </c>
      <c r="L83" s="125" t="s">
        <v>284</v>
      </c>
      <c r="M83" s="52">
        <v>12</v>
      </c>
      <c r="N83" s="120">
        <v>460000000</v>
      </c>
      <c r="O83" s="94" t="s">
        <v>169</v>
      </c>
      <c r="P83" s="375"/>
      <c r="Q83" s="375"/>
      <c r="R83" s="45"/>
      <c r="S83" s="45"/>
      <c r="T83" s="45"/>
      <c r="U83" s="45"/>
      <c r="V83" s="45"/>
      <c r="W83" s="45"/>
    </row>
    <row r="84" spans="1:23" s="46" customFormat="1" ht="36.75" customHeight="1">
      <c r="A84" s="47"/>
      <c r="B84" s="47"/>
      <c r="C84" s="72"/>
      <c r="D84" s="59"/>
      <c r="E84" s="63"/>
      <c r="F84" s="60"/>
      <c r="G84" s="50" t="s">
        <v>143</v>
      </c>
      <c r="H84" s="50" t="s">
        <v>119</v>
      </c>
      <c r="I84" s="49" t="s">
        <v>119</v>
      </c>
      <c r="J84" s="52" t="s">
        <v>263</v>
      </c>
      <c r="K84" s="52">
        <v>12</v>
      </c>
      <c r="L84" s="125" t="s">
        <v>284</v>
      </c>
      <c r="M84" s="52">
        <v>12</v>
      </c>
      <c r="N84" s="120">
        <v>75000000</v>
      </c>
      <c r="O84" s="94" t="s">
        <v>169</v>
      </c>
      <c r="P84" s="375"/>
      <c r="Q84" s="375"/>
      <c r="R84" s="45"/>
      <c r="S84" s="45"/>
      <c r="T84" s="45"/>
      <c r="U84" s="45"/>
      <c r="V84" s="45"/>
      <c r="W84" s="45"/>
    </row>
    <row r="85" spans="1:23" s="46" customFormat="1" ht="27" customHeight="1">
      <c r="A85" s="47"/>
      <c r="B85" s="47"/>
      <c r="C85" s="72"/>
      <c r="D85" s="59"/>
      <c r="E85" s="63"/>
      <c r="F85" s="60"/>
      <c r="G85" s="105" t="s">
        <v>253</v>
      </c>
      <c r="H85" s="105" t="s">
        <v>120</v>
      </c>
      <c r="I85" s="102" t="s">
        <v>235</v>
      </c>
      <c r="J85" s="52"/>
      <c r="K85" s="52"/>
      <c r="L85" s="84"/>
      <c r="M85" s="52"/>
      <c r="N85" s="121">
        <f>SUM(N86:N87)</f>
        <v>60000000</v>
      </c>
      <c r="O85" s="94" t="s">
        <v>169</v>
      </c>
      <c r="P85" s="375"/>
      <c r="Q85" s="375"/>
      <c r="R85" s="45"/>
      <c r="S85" s="45"/>
      <c r="T85" s="45"/>
      <c r="U85" s="45"/>
      <c r="V85" s="45"/>
      <c r="W85" s="45"/>
    </row>
    <row r="86" spans="1:23" s="46" customFormat="1" ht="36.75" customHeight="1">
      <c r="A86" s="47"/>
      <c r="B86" s="47"/>
      <c r="C86" s="72"/>
      <c r="D86" s="59"/>
      <c r="E86" s="63"/>
      <c r="F86" s="60"/>
      <c r="G86" s="50" t="s">
        <v>254</v>
      </c>
      <c r="H86" s="50" t="s">
        <v>121</v>
      </c>
      <c r="I86" s="49" t="s">
        <v>234</v>
      </c>
      <c r="J86" s="52" t="s">
        <v>252</v>
      </c>
      <c r="K86" s="139" t="s">
        <v>274</v>
      </c>
      <c r="L86" s="125" t="s">
        <v>284</v>
      </c>
      <c r="M86" s="52">
        <v>35</v>
      </c>
      <c r="N86" s="120">
        <v>30000000</v>
      </c>
      <c r="O86" s="94" t="s">
        <v>169</v>
      </c>
      <c r="P86" s="375"/>
      <c r="Q86" s="375"/>
      <c r="R86" s="45"/>
      <c r="S86" s="45"/>
      <c r="T86" s="45"/>
      <c r="U86" s="45"/>
      <c r="V86" s="45"/>
      <c r="W86" s="45"/>
    </row>
    <row r="87" spans="1:23" s="46" customFormat="1" ht="30.75" customHeight="1">
      <c r="A87" s="47"/>
      <c r="B87" s="47"/>
      <c r="C87" s="72"/>
      <c r="D87" s="59"/>
      <c r="E87" s="63"/>
      <c r="F87" s="60"/>
      <c r="G87" s="50" t="s">
        <v>255</v>
      </c>
      <c r="H87" s="50" t="s">
        <v>122</v>
      </c>
      <c r="I87" s="49" t="s">
        <v>233</v>
      </c>
      <c r="J87" s="52" t="s">
        <v>252</v>
      </c>
      <c r="K87" s="139" t="s">
        <v>274</v>
      </c>
      <c r="L87" s="125" t="s">
        <v>284</v>
      </c>
      <c r="M87" s="52">
        <v>35</v>
      </c>
      <c r="N87" s="120">
        <v>30000000</v>
      </c>
      <c r="O87" s="94" t="s">
        <v>169</v>
      </c>
      <c r="P87" s="375"/>
      <c r="Q87" s="375"/>
      <c r="R87" s="45"/>
      <c r="S87" s="45"/>
      <c r="T87" s="45"/>
      <c r="U87" s="45"/>
      <c r="V87" s="45"/>
      <c r="W87" s="45"/>
    </row>
    <row r="88" spans="1:23" s="46" customFormat="1" ht="51.75" customHeight="1">
      <c r="A88" s="47"/>
      <c r="B88" s="47"/>
      <c r="C88" s="72"/>
      <c r="D88" s="59"/>
      <c r="E88" s="63"/>
      <c r="F88" s="60"/>
      <c r="G88" s="105" t="s">
        <v>257</v>
      </c>
      <c r="H88" s="105" t="s">
        <v>123</v>
      </c>
      <c r="I88" s="102" t="s">
        <v>236</v>
      </c>
      <c r="J88" s="52"/>
      <c r="K88" s="52"/>
      <c r="L88" s="84"/>
      <c r="M88" s="52"/>
      <c r="N88" s="121">
        <f>SUM(N89)</f>
        <v>120000000</v>
      </c>
      <c r="O88" s="94" t="s">
        <v>169</v>
      </c>
      <c r="P88" s="375"/>
      <c r="Q88" s="375"/>
      <c r="R88" s="45"/>
      <c r="S88" s="45"/>
      <c r="T88" s="45"/>
      <c r="U88" s="45"/>
      <c r="V88" s="45"/>
      <c r="W88" s="45"/>
    </row>
    <row r="89" spans="1:23" s="46" customFormat="1" ht="44.25" customHeight="1">
      <c r="A89" s="47"/>
      <c r="B89" s="47"/>
      <c r="C89" s="72"/>
      <c r="D89" s="59"/>
      <c r="E89" s="63"/>
      <c r="F89" s="60"/>
      <c r="G89" s="50" t="s">
        <v>256</v>
      </c>
      <c r="H89" s="50" t="s">
        <v>128</v>
      </c>
      <c r="I89" s="49" t="s">
        <v>237</v>
      </c>
      <c r="J89" s="52" t="s">
        <v>251</v>
      </c>
      <c r="K89" s="139" t="s">
        <v>274</v>
      </c>
      <c r="L89" s="125" t="s">
        <v>284</v>
      </c>
      <c r="M89" s="52">
        <v>5</v>
      </c>
      <c r="N89" s="120">
        <v>120000000</v>
      </c>
      <c r="O89" s="94" t="s">
        <v>169</v>
      </c>
      <c r="P89" s="375"/>
      <c r="Q89" s="376"/>
      <c r="R89" s="45"/>
      <c r="S89" s="45"/>
      <c r="T89" s="45"/>
      <c r="U89" s="45"/>
      <c r="V89" s="45"/>
      <c r="W89" s="45"/>
    </row>
    <row r="90" spans="1:23" s="46" customFormat="1" ht="52.5" customHeight="1">
      <c r="A90" s="47"/>
      <c r="B90" s="47"/>
      <c r="C90" s="72"/>
      <c r="D90" s="59"/>
      <c r="E90" s="63"/>
      <c r="F90" s="60"/>
      <c r="G90" s="105" t="s">
        <v>257</v>
      </c>
      <c r="H90" s="105" t="s">
        <v>123</v>
      </c>
      <c r="I90" s="102" t="s">
        <v>236</v>
      </c>
      <c r="J90" s="52"/>
      <c r="K90" s="52"/>
      <c r="L90" s="84"/>
      <c r="M90" s="52"/>
      <c r="N90" s="121">
        <f>SUM(N91:N98)</f>
        <v>280000000</v>
      </c>
      <c r="O90" s="94" t="s">
        <v>169</v>
      </c>
      <c r="P90" s="375"/>
      <c r="Q90" s="374" t="s">
        <v>166</v>
      </c>
      <c r="R90" s="45"/>
      <c r="S90" s="45"/>
      <c r="T90" s="45"/>
      <c r="U90" s="45"/>
      <c r="V90" s="45"/>
      <c r="W90" s="45"/>
    </row>
    <row r="91" spans="1:23" s="46" customFormat="1" ht="19.5" customHeight="1">
      <c r="A91" s="47"/>
      <c r="B91" s="47"/>
      <c r="C91" s="72"/>
      <c r="D91" s="59"/>
      <c r="E91" s="63"/>
      <c r="F91" s="60"/>
      <c r="G91" s="377" t="s">
        <v>144</v>
      </c>
      <c r="H91" s="377" t="s">
        <v>124</v>
      </c>
      <c r="I91" s="115" t="s">
        <v>239</v>
      </c>
      <c r="J91" s="52" t="s">
        <v>250</v>
      </c>
      <c r="K91" s="52">
        <v>1</v>
      </c>
      <c r="L91" s="125" t="s">
        <v>284</v>
      </c>
      <c r="M91" s="52">
        <v>1</v>
      </c>
      <c r="N91" s="380">
        <v>70000000</v>
      </c>
      <c r="O91" s="94" t="s">
        <v>169</v>
      </c>
      <c r="P91" s="375"/>
      <c r="Q91" s="375"/>
      <c r="R91" s="45"/>
      <c r="S91" s="45"/>
      <c r="T91" s="45"/>
      <c r="U91" s="45"/>
      <c r="V91" s="45"/>
      <c r="W91" s="45"/>
    </row>
    <row r="92" spans="1:23" s="46" customFormat="1" ht="19.5" customHeight="1">
      <c r="A92" s="47"/>
      <c r="B92" s="47"/>
      <c r="C92" s="72"/>
      <c r="D92" s="59"/>
      <c r="E92" s="63"/>
      <c r="F92" s="60"/>
      <c r="G92" s="378"/>
      <c r="H92" s="378"/>
      <c r="I92" s="115" t="s">
        <v>240</v>
      </c>
      <c r="J92" s="52" t="s">
        <v>250</v>
      </c>
      <c r="K92" s="52"/>
      <c r="L92" s="125" t="s">
        <v>284</v>
      </c>
      <c r="M92" s="52">
        <v>1</v>
      </c>
      <c r="N92" s="381"/>
      <c r="O92" s="94" t="s">
        <v>169</v>
      </c>
      <c r="P92" s="375"/>
      <c r="Q92" s="375"/>
      <c r="R92" s="45"/>
      <c r="S92" s="45"/>
      <c r="T92" s="45"/>
      <c r="U92" s="45"/>
      <c r="V92" s="45"/>
      <c r="W92" s="45"/>
    </row>
    <row r="93" spans="1:23" s="46" customFormat="1" ht="18" customHeight="1">
      <c r="A93" s="47"/>
      <c r="B93" s="47"/>
      <c r="C93" s="72"/>
      <c r="D93" s="59"/>
      <c r="E93" s="63"/>
      <c r="F93" s="60"/>
      <c r="G93" s="379"/>
      <c r="H93" s="379"/>
      <c r="I93" s="115" t="s">
        <v>241</v>
      </c>
      <c r="J93" s="52" t="s">
        <v>250</v>
      </c>
      <c r="K93" s="52"/>
      <c r="L93" s="125" t="s">
        <v>284</v>
      </c>
      <c r="M93" s="52">
        <v>1</v>
      </c>
      <c r="N93" s="382"/>
      <c r="O93" s="94" t="s">
        <v>169</v>
      </c>
      <c r="P93" s="375"/>
      <c r="Q93" s="375"/>
      <c r="R93" s="45"/>
      <c r="S93" s="45"/>
      <c r="T93" s="45"/>
      <c r="U93" s="45"/>
      <c r="V93" s="45"/>
      <c r="W93" s="45"/>
    </row>
    <row r="94" spans="1:23" s="46" customFormat="1" ht="22.5" customHeight="1">
      <c r="A94" s="47"/>
      <c r="B94" s="47"/>
      <c r="C94" s="72"/>
      <c r="D94" s="59"/>
      <c r="E94" s="63"/>
      <c r="F94" s="60"/>
      <c r="G94" s="377" t="s">
        <v>146</v>
      </c>
      <c r="H94" s="377" t="s">
        <v>125</v>
      </c>
      <c r="I94" s="116" t="s">
        <v>242</v>
      </c>
      <c r="J94" s="52" t="s">
        <v>250</v>
      </c>
      <c r="K94" s="52">
        <v>1</v>
      </c>
      <c r="L94" s="125" t="s">
        <v>284</v>
      </c>
      <c r="M94" s="52">
        <v>1</v>
      </c>
      <c r="N94" s="380">
        <v>70000000</v>
      </c>
      <c r="O94" s="94" t="s">
        <v>169</v>
      </c>
      <c r="P94" s="375"/>
      <c r="Q94" s="375"/>
      <c r="R94" s="45"/>
      <c r="S94" s="45"/>
      <c r="T94" s="45"/>
      <c r="U94" s="45"/>
      <c r="V94" s="45"/>
      <c r="W94" s="45"/>
    </row>
    <row r="95" spans="1:23" s="46" customFormat="1" ht="22.5" customHeight="1">
      <c r="A95" s="47"/>
      <c r="B95" s="47"/>
      <c r="C95" s="72"/>
      <c r="D95" s="59"/>
      <c r="E95" s="63"/>
      <c r="F95" s="60"/>
      <c r="G95" s="378"/>
      <c r="H95" s="378"/>
      <c r="I95" s="117" t="s">
        <v>243</v>
      </c>
      <c r="J95" s="52" t="s">
        <v>250</v>
      </c>
      <c r="K95" s="52">
        <v>1</v>
      </c>
      <c r="L95" s="125" t="s">
        <v>284</v>
      </c>
      <c r="M95" s="52">
        <v>1</v>
      </c>
      <c r="N95" s="381"/>
      <c r="O95" s="94" t="s">
        <v>169</v>
      </c>
      <c r="P95" s="375"/>
      <c r="Q95" s="375"/>
      <c r="R95" s="45"/>
      <c r="S95" s="45"/>
      <c r="T95" s="45"/>
      <c r="U95" s="45"/>
      <c r="V95" s="45"/>
      <c r="W95" s="45"/>
    </row>
    <row r="96" spans="1:23" s="46" customFormat="1" ht="22.5" customHeight="1">
      <c r="A96" s="47"/>
      <c r="B96" s="47"/>
      <c r="C96" s="72"/>
      <c r="D96" s="59"/>
      <c r="E96" s="63"/>
      <c r="F96" s="60"/>
      <c r="G96" s="379"/>
      <c r="H96" s="379"/>
      <c r="I96" s="117" t="s">
        <v>244</v>
      </c>
      <c r="J96" s="52" t="s">
        <v>251</v>
      </c>
      <c r="K96" s="52">
        <v>1</v>
      </c>
      <c r="L96" s="125" t="s">
        <v>284</v>
      </c>
      <c r="M96" s="52">
        <v>1</v>
      </c>
      <c r="N96" s="382"/>
      <c r="O96" s="94" t="s">
        <v>169</v>
      </c>
      <c r="P96" s="375"/>
      <c r="Q96" s="375"/>
      <c r="R96" s="45"/>
      <c r="S96" s="45"/>
      <c r="T96" s="45"/>
      <c r="U96" s="45"/>
      <c r="V96" s="45"/>
      <c r="W96" s="45"/>
    </row>
    <row r="97" spans="1:23" s="46" customFormat="1" ht="25.5" customHeight="1">
      <c r="A97" s="47"/>
      <c r="B97" s="47"/>
      <c r="C97" s="72"/>
      <c r="D97" s="59"/>
      <c r="E97" s="63"/>
      <c r="F97" s="60"/>
      <c r="G97" s="50" t="s">
        <v>148</v>
      </c>
      <c r="H97" s="50" t="s">
        <v>126</v>
      </c>
      <c r="I97" s="49" t="s">
        <v>245</v>
      </c>
      <c r="J97" s="52" t="s">
        <v>250</v>
      </c>
      <c r="K97" s="52">
        <v>1</v>
      </c>
      <c r="L97" s="125" t="s">
        <v>284</v>
      </c>
      <c r="M97" s="52">
        <v>1</v>
      </c>
      <c r="N97" s="120">
        <v>40000000</v>
      </c>
      <c r="O97" s="94" t="s">
        <v>169</v>
      </c>
      <c r="P97" s="375"/>
      <c r="Q97" s="375"/>
      <c r="R97" s="45"/>
      <c r="S97" s="45"/>
      <c r="T97" s="45"/>
      <c r="U97" s="45"/>
      <c r="V97" s="45"/>
      <c r="W97" s="45"/>
    </row>
    <row r="98" spans="1:23" s="46" customFormat="1" ht="27.75" customHeight="1">
      <c r="A98" s="47"/>
      <c r="B98" s="47"/>
      <c r="C98" s="72"/>
      <c r="D98" s="59"/>
      <c r="E98" s="63"/>
      <c r="F98" s="60"/>
      <c r="G98" s="50" t="s">
        <v>147</v>
      </c>
      <c r="H98" s="50" t="s">
        <v>127</v>
      </c>
      <c r="I98" s="49" t="s">
        <v>246</v>
      </c>
      <c r="J98" s="52" t="s">
        <v>250</v>
      </c>
      <c r="K98" s="52">
        <v>1</v>
      </c>
      <c r="L98" s="125" t="s">
        <v>284</v>
      </c>
      <c r="M98" s="52">
        <v>1</v>
      </c>
      <c r="N98" s="120">
        <v>100000000</v>
      </c>
      <c r="O98" s="94" t="s">
        <v>169</v>
      </c>
      <c r="P98" s="375"/>
      <c r="Q98" s="375"/>
      <c r="R98" s="45"/>
      <c r="S98" s="45"/>
      <c r="T98" s="45"/>
      <c r="U98" s="45"/>
      <c r="V98" s="45"/>
      <c r="W98" s="45"/>
    </row>
    <row r="99" spans="1:23" s="46" customFormat="1">
      <c r="A99" s="47"/>
      <c r="B99" s="47"/>
      <c r="C99" s="72"/>
      <c r="D99" s="59"/>
      <c r="E99" s="63"/>
      <c r="F99" s="60"/>
      <c r="G99" s="50"/>
      <c r="H99" s="50"/>
      <c r="I99" s="49"/>
      <c r="J99" s="52"/>
      <c r="K99" s="52"/>
      <c r="L99" s="84"/>
      <c r="M99" s="52"/>
      <c r="N99" s="120"/>
      <c r="O99" s="94" t="s">
        <v>169</v>
      </c>
      <c r="P99" s="375"/>
      <c r="Q99" s="84"/>
      <c r="R99" s="45"/>
      <c r="S99" s="45"/>
      <c r="T99" s="45"/>
      <c r="U99" s="45"/>
      <c r="V99" s="45"/>
      <c r="W99" s="45"/>
    </row>
    <row r="100" spans="1:23" s="46" customFormat="1" ht="49.5" customHeight="1">
      <c r="A100" s="47"/>
      <c r="B100" s="47"/>
      <c r="C100" s="72"/>
      <c r="D100" s="59"/>
      <c r="E100" s="63"/>
      <c r="F100" s="60"/>
      <c r="G100" s="50"/>
      <c r="H100" s="105" t="s">
        <v>123</v>
      </c>
      <c r="I100" s="102" t="s">
        <v>236</v>
      </c>
      <c r="J100" s="52"/>
      <c r="K100" s="52"/>
      <c r="L100" s="84"/>
      <c r="M100" s="52"/>
      <c r="N100" s="121">
        <f>SUM(N101:N102)</f>
        <v>28000000</v>
      </c>
      <c r="O100" s="94" t="s">
        <v>169</v>
      </c>
      <c r="P100" s="375"/>
      <c r="Q100" s="374" t="s">
        <v>167</v>
      </c>
      <c r="R100" s="45"/>
      <c r="S100" s="45"/>
      <c r="T100" s="45"/>
      <c r="U100" s="45"/>
      <c r="V100" s="45"/>
      <c r="W100" s="45"/>
    </row>
    <row r="101" spans="1:23" s="46" customFormat="1" ht="28.5" customHeight="1">
      <c r="A101" s="47"/>
      <c r="B101" s="47"/>
      <c r="C101" s="72"/>
      <c r="D101" s="59"/>
      <c r="E101" s="63"/>
      <c r="F101" s="60"/>
      <c r="G101" s="50" t="s">
        <v>145</v>
      </c>
      <c r="H101" s="50" t="s">
        <v>129</v>
      </c>
      <c r="I101" s="49" t="s">
        <v>247</v>
      </c>
      <c r="J101" s="52" t="s">
        <v>250</v>
      </c>
      <c r="K101" s="52">
        <v>4</v>
      </c>
      <c r="L101" s="125" t="s">
        <v>284</v>
      </c>
      <c r="M101" s="52">
        <v>2</v>
      </c>
      <c r="N101" s="120">
        <v>25000000</v>
      </c>
      <c r="O101" s="94" t="s">
        <v>169</v>
      </c>
      <c r="P101" s="375"/>
      <c r="Q101" s="375"/>
      <c r="R101" s="45"/>
      <c r="S101" s="45"/>
      <c r="T101" s="45"/>
      <c r="U101" s="45"/>
      <c r="V101" s="45"/>
      <c r="W101" s="45"/>
    </row>
    <row r="102" spans="1:23" s="46" customFormat="1" ht="33.75">
      <c r="A102" s="47"/>
      <c r="B102" s="47"/>
      <c r="C102" s="72"/>
      <c r="D102" s="59"/>
      <c r="E102" s="63"/>
      <c r="F102" s="60"/>
      <c r="G102" s="50" t="s">
        <v>149</v>
      </c>
      <c r="H102" s="50" t="s">
        <v>130</v>
      </c>
      <c r="I102" s="49" t="s">
        <v>248</v>
      </c>
      <c r="J102" s="52" t="s">
        <v>250</v>
      </c>
      <c r="K102" s="139" t="s">
        <v>274</v>
      </c>
      <c r="L102" s="125" t="s">
        <v>284</v>
      </c>
      <c r="M102" s="52">
        <v>1</v>
      </c>
      <c r="N102" s="120">
        <v>3000000</v>
      </c>
      <c r="O102" s="94" t="s">
        <v>169</v>
      </c>
      <c r="P102" s="376"/>
      <c r="Q102" s="376"/>
      <c r="R102" s="45"/>
      <c r="S102" s="45"/>
      <c r="T102" s="45"/>
      <c r="U102" s="45"/>
      <c r="V102" s="45"/>
      <c r="W102" s="45"/>
    </row>
    <row r="103" spans="1:23" s="46" customFormat="1">
      <c r="A103" s="47"/>
      <c r="B103" s="47"/>
      <c r="C103" s="72"/>
      <c r="D103" s="59"/>
      <c r="E103" s="63"/>
      <c r="F103" s="60"/>
      <c r="G103" s="50"/>
      <c r="H103" s="50"/>
      <c r="I103" s="51"/>
      <c r="J103" s="52"/>
      <c r="K103" s="52"/>
      <c r="L103" s="84"/>
      <c r="M103" s="52"/>
      <c r="N103" s="51"/>
      <c r="O103" s="84"/>
      <c r="P103" s="51"/>
      <c r="Q103" s="84"/>
      <c r="R103" s="45"/>
      <c r="S103" s="45"/>
      <c r="T103" s="45"/>
      <c r="U103" s="45"/>
      <c r="V103" s="45"/>
      <c r="W103" s="45"/>
    </row>
    <row r="104" spans="1:23" s="46" customFormat="1">
      <c r="A104" s="44"/>
      <c r="B104" s="44"/>
      <c r="C104" s="54"/>
      <c r="D104" s="57"/>
      <c r="E104" s="65"/>
      <c r="F104" s="44"/>
      <c r="G104" s="50"/>
      <c r="H104" s="50"/>
      <c r="I104" s="51" t="s">
        <v>39</v>
      </c>
      <c r="J104" s="52" t="s">
        <v>40</v>
      </c>
      <c r="K104" s="52" t="s">
        <v>40</v>
      </c>
      <c r="L104" s="52" t="s">
        <v>41</v>
      </c>
      <c r="M104" s="52" t="s">
        <v>41</v>
      </c>
      <c r="N104" s="51" t="s">
        <v>40</v>
      </c>
      <c r="O104" s="52" t="s">
        <v>40</v>
      </c>
      <c r="P104" s="84"/>
      <c r="Q104" s="51" t="s">
        <v>41</v>
      </c>
      <c r="R104" s="45"/>
      <c r="S104" s="45"/>
      <c r="T104" s="45"/>
      <c r="U104" s="45"/>
      <c r="V104" s="45"/>
      <c r="W104" s="45"/>
    </row>
    <row r="105" spans="1:23">
      <c r="A105" s="34" t="s">
        <v>7</v>
      </c>
    </row>
    <row r="106" spans="1:23">
      <c r="A106" s="34" t="s">
        <v>42</v>
      </c>
    </row>
    <row r="107" spans="1:23">
      <c r="A107" s="34" t="s">
        <v>43</v>
      </c>
    </row>
    <row r="108" spans="1:23">
      <c r="A108" s="34" t="s">
        <v>44</v>
      </c>
    </row>
  </sheetData>
  <mergeCells count="47">
    <mergeCell ref="D23:E23"/>
    <mergeCell ref="D26:E26"/>
    <mergeCell ref="D36:E36"/>
    <mergeCell ref="D38:E38"/>
    <mergeCell ref="D57:E57"/>
    <mergeCell ref="N12:O12"/>
    <mergeCell ref="P12:P22"/>
    <mergeCell ref="P7:Q7"/>
    <mergeCell ref="A3:A4"/>
    <mergeCell ref="B3:C3"/>
    <mergeCell ref="D3:E3"/>
    <mergeCell ref="G3:G4"/>
    <mergeCell ref="J3:J4"/>
    <mergeCell ref="L3:O3"/>
    <mergeCell ref="P3:Q4"/>
    <mergeCell ref="P5:Q5"/>
    <mergeCell ref="P6:Q6"/>
    <mergeCell ref="K3:K4"/>
    <mergeCell ref="D8:E8"/>
    <mergeCell ref="D10:E10"/>
    <mergeCell ref="Q90:Q98"/>
    <mergeCell ref="Q100:Q102"/>
    <mergeCell ref="H91:H93"/>
    <mergeCell ref="N69:O69"/>
    <mergeCell ref="P67:P102"/>
    <mergeCell ref="Q70:Q89"/>
    <mergeCell ref="N40:O40"/>
    <mergeCell ref="P27:P35"/>
    <mergeCell ref="N27:O27"/>
    <mergeCell ref="G91:G93"/>
    <mergeCell ref="H94:H96"/>
    <mergeCell ref="G94:G96"/>
    <mergeCell ref="N94:N96"/>
    <mergeCell ref="N91:N93"/>
    <mergeCell ref="H42:H44"/>
    <mergeCell ref="G42:G44"/>
    <mergeCell ref="H45:H47"/>
    <mergeCell ref="G45:G47"/>
    <mergeCell ref="H49:H50"/>
    <mergeCell ref="G49:G50"/>
    <mergeCell ref="P56:P65"/>
    <mergeCell ref="P37:P54"/>
    <mergeCell ref="D67:E67"/>
    <mergeCell ref="Q49:Q50"/>
    <mergeCell ref="Q45:Q47"/>
    <mergeCell ref="Q42:Q44"/>
    <mergeCell ref="N59:O59"/>
  </mergeCells>
  <printOptions horizontalCentered="1"/>
  <pageMargins left="0.45" right="0.45" top="0.75" bottom="0.75" header="0.3" footer="0.3"/>
  <pageSetup paperSize="258" scale="7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F62"/>
  <sheetViews>
    <sheetView view="pageBreakPreview" zoomScaleSheetLayoutView="100" workbookViewId="0">
      <selection activeCell="G4" sqref="G4"/>
    </sheetView>
  </sheetViews>
  <sheetFormatPr defaultRowHeight="15"/>
  <cols>
    <col min="1" max="1" width="7.28515625" style="1" customWidth="1"/>
    <col min="2" max="2" width="34.7109375" style="6" customWidth="1"/>
    <col min="3" max="3" width="54" style="1" customWidth="1"/>
    <col min="4" max="4" width="21" style="1" customWidth="1"/>
    <col min="5" max="16384" width="9.140625" style="1"/>
  </cols>
  <sheetData>
    <row r="5" spans="1:6" ht="17.25" customHeight="1">
      <c r="A5" s="400" t="s">
        <v>1</v>
      </c>
      <c r="B5" s="400"/>
      <c r="C5" s="400"/>
      <c r="D5" s="400"/>
    </row>
    <row r="6" spans="1:6" ht="17.25" customHeight="1">
      <c r="A6" s="400" t="s">
        <v>9</v>
      </c>
      <c r="B6" s="400"/>
      <c r="C6" s="400"/>
      <c r="D6" s="400"/>
    </row>
    <row r="7" spans="1:6" ht="16.5" customHeight="1">
      <c r="A7" s="3"/>
      <c r="B7" s="4"/>
      <c r="C7" s="3"/>
      <c r="D7" s="3"/>
      <c r="F7" s="1" t="s">
        <v>45</v>
      </c>
    </row>
    <row r="8" spans="1:6" ht="16.5" customHeight="1">
      <c r="A8" s="3"/>
      <c r="B8" s="4"/>
      <c r="C8" s="3"/>
      <c r="D8" s="3"/>
    </row>
    <row r="9" spans="1:6" ht="24" customHeight="1">
      <c r="A9" s="409" t="s">
        <v>11</v>
      </c>
      <c r="B9" s="409"/>
      <c r="C9" s="401" t="s">
        <v>12</v>
      </c>
      <c r="D9" s="401"/>
    </row>
    <row r="10" spans="1:6" ht="12.75" customHeight="1" thickBot="1">
      <c r="B10" s="5"/>
    </row>
    <row r="11" spans="1:6" s="2" customFormat="1" ht="24.75" customHeight="1" thickBot="1">
      <c r="A11" s="30" t="s">
        <v>0</v>
      </c>
      <c r="B11" s="402" t="s">
        <v>10</v>
      </c>
      <c r="C11" s="402"/>
      <c r="D11" s="13" t="s">
        <v>2</v>
      </c>
    </row>
    <row r="12" spans="1:6" ht="19.5" customHeight="1" thickTop="1">
      <c r="A12" s="18">
        <v>1</v>
      </c>
      <c r="B12" s="20" t="s">
        <v>16</v>
      </c>
      <c r="C12" s="9"/>
      <c r="D12" s="7"/>
    </row>
    <row r="13" spans="1:6" ht="19.5" customHeight="1">
      <c r="A13" s="18"/>
      <c r="B13" s="20"/>
      <c r="C13" s="9"/>
      <c r="D13" s="7"/>
    </row>
    <row r="14" spans="1:6" ht="19.5" customHeight="1">
      <c r="A14" s="18"/>
      <c r="B14" s="20"/>
      <c r="C14" s="9"/>
      <c r="D14" s="7"/>
    </row>
    <row r="15" spans="1:6" ht="19.5" customHeight="1">
      <c r="A15" s="18"/>
      <c r="B15" s="20"/>
      <c r="C15" s="9"/>
      <c r="D15" s="7"/>
    </row>
    <row r="16" spans="1:6" ht="19.5" customHeight="1">
      <c r="A16" s="18"/>
      <c r="B16" s="11"/>
      <c r="C16" s="9"/>
      <c r="D16" s="7"/>
    </row>
    <row r="17" spans="1:5" ht="19.5" customHeight="1">
      <c r="A17" s="31"/>
      <c r="B17" s="22"/>
      <c r="C17" s="23"/>
      <c r="D17" s="21"/>
      <c r="E17" s="1">
        <f>6*35</f>
        <v>210</v>
      </c>
    </row>
    <row r="18" spans="1:5" ht="19.5" customHeight="1">
      <c r="A18" s="18">
        <v>2</v>
      </c>
      <c r="B18" s="20" t="s">
        <v>13</v>
      </c>
      <c r="C18" s="9"/>
      <c r="D18" s="7"/>
      <c r="E18" s="1">
        <f>E17*200</f>
        <v>42000</v>
      </c>
    </row>
    <row r="19" spans="1:5" ht="19.5" customHeight="1">
      <c r="A19" s="18"/>
      <c r="B19" s="20"/>
      <c r="C19" s="9"/>
      <c r="D19" s="7"/>
    </row>
    <row r="20" spans="1:5" ht="19.5" customHeight="1">
      <c r="A20" s="18"/>
      <c r="B20" s="20"/>
      <c r="C20" s="9"/>
      <c r="D20" s="7"/>
    </row>
    <row r="21" spans="1:5" ht="19.5" customHeight="1">
      <c r="A21" s="18"/>
      <c r="B21" s="20"/>
      <c r="C21" s="9"/>
      <c r="D21" s="7"/>
    </row>
    <row r="22" spans="1:5" ht="19.5" customHeight="1">
      <c r="A22" s="18"/>
      <c r="B22" s="20"/>
      <c r="C22" s="9"/>
      <c r="D22" s="7"/>
    </row>
    <row r="23" spans="1:5" ht="19.5" customHeight="1">
      <c r="A23" s="31"/>
      <c r="B23" s="32"/>
      <c r="C23" s="23"/>
      <c r="D23" s="21"/>
    </row>
    <row r="24" spans="1:5" ht="19.5" customHeight="1">
      <c r="A24" s="18">
        <v>3</v>
      </c>
      <c r="B24" s="20" t="s">
        <v>14</v>
      </c>
      <c r="C24" s="9"/>
      <c r="D24" s="7"/>
    </row>
    <row r="25" spans="1:5" ht="19.5" customHeight="1">
      <c r="A25" s="18"/>
      <c r="B25" s="20"/>
      <c r="C25" s="9"/>
      <c r="D25" s="7"/>
    </row>
    <row r="26" spans="1:5" ht="19.5" customHeight="1">
      <c r="A26" s="18"/>
      <c r="B26" s="20"/>
      <c r="C26" s="9"/>
      <c r="D26" s="7"/>
    </row>
    <row r="27" spans="1:5" ht="19.5" customHeight="1">
      <c r="A27" s="18"/>
      <c r="B27" s="20"/>
      <c r="C27" s="9"/>
      <c r="D27" s="7"/>
    </row>
    <row r="28" spans="1:5" ht="19.5" customHeight="1">
      <c r="A28" s="18"/>
      <c r="B28" s="20"/>
      <c r="C28" s="9"/>
      <c r="D28" s="7"/>
    </row>
    <row r="29" spans="1:5" ht="19.5" customHeight="1">
      <c r="A29" s="18"/>
      <c r="B29" s="32"/>
      <c r="C29" s="9"/>
      <c r="D29" s="7"/>
    </row>
    <row r="30" spans="1:5" ht="19.5" customHeight="1">
      <c r="A30" s="19">
        <v>4</v>
      </c>
      <c r="B30" s="410" t="s">
        <v>17</v>
      </c>
      <c r="C30" s="411"/>
      <c r="D30" s="14"/>
    </row>
    <row r="31" spans="1:5" ht="19.5" customHeight="1">
      <c r="A31" s="18"/>
      <c r="B31" s="412"/>
      <c r="C31" s="413"/>
      <c r="D31" s="7"/>
    </row>
    <row r="32" spans="1:5" ht="19.5" customHeight="1">
      <c r="A32" s="18"/>
      <c r="B32" s="20"/>
      <c r="C32" s="9"/>
      <c r="D32" s="7"/>
    </row>
    <row r="33" spans="1:4" ht="19.5" customHeight="1">
      <c r="A33" s="18"/>
      <c r="B33" s="20"/>
      <c r="C33" s="9"/>
      <c r="D33" s="7"/>
    </row>
    <row r="34" spans="1:4" ht="19.5" customHeight="1">
      <c r="A34" s="18"/>
      <c r="B34" s="11"/>
      <c r="C34" s="9"/>
      <c r="D34" s="7"/>
    </row>
    <row r="35" spans="1:4" ht="19.5" customHeight="1">
      <c r="A35" s="18"/>
      <c r="B35" s="11"/>
      <c r="C35" s="9"/>
      <c r="D35" s="7"/>
    </row>
    <row r="36" spans="1:4" ht="19.5" customHeight="1">
      <c r="A36" s="18"/>
      <c r="B36" s="11"/>
      <c r="C36" s="9"/>
      <c r="D36" s="7"/>
    </row>
    <row r="37" spans="1:4" ht="19.5" customHeight="1">
      <c r="A37" s="31"/>
      <c r="B37" s="22"/>
      <c r="C37" s="23"/>
      <c r="D37" s="21"/>
    </row>
    <row r="38" spans="1:4" ht="19.5" customHeight="1">
      <c r="A38" s="18">
        <v>5</v>
      </c>
      <c r="B38" s="410" t="s">
        <v>18</v>
      </c>
      <c r="C38" s="411"/>
      <c r="D38" s="7"/>
    </row>
    <row r="39" spans="1:4" ht="19.5" customHeight="1">
      <c r="A39" s="18"/>
      <c r="B39" s="412"/>
      <c r="C39" s="413"/>
      <c r="D39" s="7"/>
    </row>
    <row r="40" spans="1:4" ht="19.5" customHeight="1">
      <c r="A40" s="18"/>
      <c r="B40" s="11"/>
      <c r="C40" s="9"/>
      <c r="D40" s="7"/>
    </row>
    <row r="41" spans="1:4" ht="19.5" customHeight="1">
      <c r="A41" s="18"/>
      <c r="B41" s="11"/>
      <c r="C41" s="9"/>
      <c r="D41" s="7"/>
    </row>
    <row r="42" spans="1:4" ht="19.5" customHeight="1">
      <c r="A42" s="18"/>
      <c r="B42" s="11"/>
      <c r="C42" s="9"/>
      <c r="D42" s="7"/>
    </row>
    <row r="43" spans="1:4" ht="19.5" customHeight="1">
      <c r="A43" s="18"/>
      <c r="B43" s="11"/>
      <c r="C43" s="9"/>
      <c r="D43" s="7"/>
    </row>
    <row r="44" spans="1:4" ht="19.5" customHeight="1">
      <c r="A44" s="18"/>
      <c r="B44" s="11"/>
      <c r="C44" s="9"/>
      <c r="D44" s="7"/>
    </row>
    <row r="45" spans="1:4" ht="19.5" customHeight="1">
      <c r="A45" s="18"/>
      <c r="B45" s="11"/>
      <c r="C45" s="9"/>
      <c r="D45" s="7"/>
    </row>
    <row r="46" spans="1:4" ht="19.5" customHeight="1">
      <c r="A46" s="18"/>
      <c r="B46" s="11"/>
      <c r="C46" s="9"/>
      <c r="D46" s="7"/>
    </row>
    <row r="47" spans="1:4" ht="19.5" customHeight="1">
      <c r="A47" s="18"/>
      <c r="B47" s="11"/>
      <c r="C47" s="9"/>
      <c r="D47" s="7"/>
    </row>
    <row r="48" spans="1:4" ht="19.5" customHeight="1">
      <c r="A48" s="21"/>
      <c r="B48" s="22"/>
      <c r="C48" s="23"/>
      <c r="D48" s="21"/>
    </row>
    <row r="49" spans="1:4" ht="19.5" customHeight="1">
      <c r="A49" s="18">
        <v>6</v>
      </c>
      <c r="B49" s="20" t="s">
        <v>15</v>
      </c>
      <c r="C49" s="9"/>
      <c r="D49" s="7"/>
    </row>
    <row r="50" spans="1:4" s="28" customFormat="1" ht="18" customHeight="1">
      <c r="A50" s="24"/>
      <c r="B50" s="25"/>
      <c r="C50" s="26"/>
      <c r="D50" s="27"/>
    </row>
    <row r="51" spans="1:4" s="28" customFormat="1" ht="18" customHeight="1">
      <c r="A51" s="24"/>
      <c r="B51" s="25"/>
      <c r="C51" s="26"/>
      <c r="D51" s="27"/>
    </row>
    <row r="52" spans="1:4" s="28" customFormat="1" ht="18" customHeight="1">
      <c r="A52" s="24"/>
      <c r="B52" s="25"/>
      <c r="C52" s="26"/>
      <c r="D52" s="27"/>
    </row>
    <row r="53" spans="1:4" s="28" customFormat="1" ht="18" customHeight="1">
      <c r="A53" s="24"/>
      <c r="B53" s="25"/>
      <c r="C53" s="26"/>
      <c r="D53" s="27"/>
    </row>
    <row r="54" spans="1:4" s="28" customFormat="1" ht="18" customHeight="1">
      <c r="A54" s="24"/>
      <c r="B54" s="25"/>
      <c r="C54" s="26"/>
      <c r="D54" s="27"/>
    </row>
    <row r="55" spans="1:4" s="28" customFormat="1" ht="18" customHeight="1">
      <c r="A55" s="24"/>
      <c r="B55" s="25"/>
      <c r="C55" s="26"/>
      <c r="D55" s="27"/>
    </row>
    <row r="56" spans="1:4" s="28" customFormat="1" ht="18" customHeight="1">
      <c r="A56" s="29"/>
      <c r="B56" s="25"/>
      <c r="C56" s="26"/>
      <c r="D56" s="27"/>
    </row>
    <row r="57" spans="1:4" s="28" customFormat="1" ht="18" customHeight="1">
      <c r="A57" s="24"/>
      <c r="B57" s="25"/>
      <c r="C57" s="26"/>
      <c r="D57" s="27"/>
    </row>
    <row r="58" spans="1:4" s="28" customFormat="1" ht="18" customHeight="1">
      <c r="A58" s="29"/>
      <c r="B58" s="25"/>
      <c r="C58" s="26"/>
      <c r="D58" s="27"/>
    </row>
    <row r="59" spans="1:4" ht="9" customHeight="1" thickBot="1">
      <c r="A59" s="8"/>
      <c r="B59" s="12"/>
      <c r="C59" s="10"/>
      <c r="D59" s="8"/>
    </row>
    <row r="60" spans="1:4" s="17" customFormat="1" ht="23.25" customHeight="1">
      <c r="A60" s="403" t="s">
        <v>6</v>
      </c>
      <c r="B60" s="404"/>
      <c r="C60" s="404"/>
      <c r="D60" s="16" t="s">
        <v>4</v>
      </c>
    </row>
    <row r="61" spans="1:4" ht="52.5" customHeight="1">
      <c r="A61" s="405" t="s">
        <v>3</v>
      </c>
      <c r="B61" s="406"/>
      <c r="C61" s="406"/>
      <c r="D61" s="15" t="s">
        <v>8</v>
      </c>
    </row>
    <row r="62" spans="1:4" ht="6.75" customHeight="1" thickBot="1">
      <c r="A62" s="407"/>
      <c r="B62" s="408"/>
      <c r="C62" s="408"/>
      <c r="D62" s="10"/>
    </row>
  </sheetData>
  <mergeCells count="10">
    <mergeCell ref="A61:C61"/>
    <mergeCell ref="A62:C62"/>
    <mergeCell ref="A9:B9"/>
    <mergeCell ref="B38:C39"/>
    <mergeCell ref="B30:C31"/>
    <mergeCell ref="A5:D5"/>
    <mergeCell ref="A6:D6"/>
    <mergeCell ref="C9:D9"/>
    <mergeCell ref="B11:C11"/>
    <mergeCell ref="A60:C60"/>
  </mergeCells>
  <printOptions horizontalCentered="1"/>
  <pageMargins left="0.4" right="0.4" top="0.4" bottom="0.25" header="0.21" footer="0.21"/>
  <pageSetup paperSize="258" scale="7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W97"/>
  <sheetViews>
    <sheetView zoomScale="80" zoomScaleNormal="80" workbookViewId="0">
      <pane ySplit="2055" topLeftCell="A10" activePane="bottomLeft"/>
      <selection pane="bottomLeft" activeCell="N13" sqref="N13"/>
    </sheetView>
  </sheetViews>
  <sheetFormatPr defaultRowHeight="15"/>
  <cols>
    <col min="1" max="2" width="4.28515625" style="34" customWidth="1"/>
    <col min="3" max="3" width="18.28515625" style="34" customWidth="1"/>
    <col min="4" max="4" width="6" style="34" customWidth="1"/>
    <col min="5" max="5" width="20.7109375" style="34" customWidth="1"/>
    <col min="6" max="6" width="22.5703125" style="34" customWidth="1"/>
    <col min="7" max="7" width="19" style="34" customWidth="1"/>
    <col min="8" max="8" width="23" style="34" customWidth="1"/>
    <col min="9" max="9" width="21.28515625" style="34" customWidth="1"/>
    <col min="10" max="10" width="9" style="34" customWidth="1"/>
    <col min="11" max="11" width="9.28515625" style="34" customWidth="1"/>
    <col min="12" max="12" width="13.140625" style="34" customWidth="1"/>
    <col min="13" max="13" width="9.140625" style="34"/>
    <col min="14" max="14" width="13.42578125" style="34" customWidth="1"/>
    <col min="15" max="15" width="9.140625" style="34"/>
    <col min="16" max="16" width="10.5703125" style="34" customWidth="1"/>
    <col min="17" max="17" width="10.7109375" style="34" customWidth="1"/>
    <col min="18" max="23" width="9.140625" style="34"/>
    <col min="24" max="16384" width="9.140625" style="35"/>
  </cols>
  <sheetData>
    <row r="1" spans="1:23">
      <c r="A1" s="33" t="s">
        <v>19</v>
      </c>
    </row>
    <row r="3" spans="1:23" s="39" customFormat="1" ht="33.75" customHeight="1">
      <c r="A3" s="390" t="s">
        <v>20</v>
      </c>
      <c r="B3" s="391" t="s">
        <v>21</v>
      </c>
      <c r="C3" s="391"/>
      <c r="D3" s="391" t="s">
        <v>22</v>
      </c>
      <c r="E3" s="391"/>
      <c r="F3" s="145" t="s">
        <v>23</v>
      </c>
      <c r="G3" s="392" t="s">
        <v>24</v>
      </c>
      <c r="H3" s="144" t="s">
        <v>5</v>
      </c>
      <c r="I3" s="145" t="s">
        <v>25</v>
      </c>
      <c r="J3" s="393" t="s">
        <v>26</v>
      </c>
      <c r="K3" s="392" t="s">
        <v>27</v>
      </c>
      <c r="L3" s="390" t="s">
        <v>28</v>
      </c>
      <c r="M3" s="390"/>
      <c r="N3" s="390"/>
      <c r="O3" s="390"/>
      <c r="P3" s="392" t="s">
        <v>29</v>
      </c>
      <c r="Q3" s="392"/>
      <c r="R3" s="38"/>
      <c r="S3" s="38"/>
      <c r="T3" s="38"/>
      <c r="U3" s="38"/>
      <c r="V3" s="38"/>
      <c r="W3" s="38"/>
    </row>
    <row r="4" spans="1:23" s="39" customFormat="1" ht="33.75" customHeight="1">
      <c r="A4" s="390"/>
      <c r="B4" s="40"/>
      <c r="C4" s="40" t="s">
        <v>30</v>
      </c>
      <c r="D4" s="40"/>
      <c r="E4" s="144" t="s">
        <v>31</v>
      </c>
      <c r="F4" s="145" t="s">
        <v>32</v>
      </c>
      <c r="G4" s="392"/>
      <c r="H4" s="144" t="s">
        <v>33</v>
      </c>
      <c r="I4" s="145" t="s">
        <v>34</v>
      </c>
      <c r="J4" s="394"/>
      <c r="K4" s="392"/>
      <c r="L4" s="144" t="s">
        <v>35</v>
      </c>
      <c r="M4" s="145" t="s">
        <v>36</v>
      </c>
      <c r="N4" s="145" t="s">
        <v>37</v>
      </c>
      <c r="O4" s="145" t="s">
        <v>38</v>
      </c>
      <c r="P4" s="392"/>
      <c r="Q4" s="392"/>
      <c r="R4" s="38"/>
      <c r="S4" s="38"/>
      <c r="T4" s="38"/>
      <c r="U4" s="38"/>
      <c r="V4" s="38"/>
      <c r="W4" s="38"/>
    </row>
    <row r="5" spans="1:23" s="42" customFormat="1" ht="17.25" customHeight="1">
      <c r="A5" s="144">
        <v>1</v>
      </c>
      <c r="B5" s="144">
        <v>2</v>
      </c>
      <c r="C5" s="144">
        <v>3</v>
      </c>
      <c r="D5" s="144">
        <v>4</v>
      </c>
      <c r="E5" s="144">
        <v>5</v>
      </c>
      <c r="F5" s="144">
        <v>6</v>
      </c>
      <c r="G5" s="144">
        <v>7</v>
      </c>
      <c r="H5" s="144">
        <v>8</v>
      </c>
      <c r="I5" s="144">
        <v>9</v>
      </c>
      <c r="J5" s="144">
        <v>10</v>
      </c>
      <c r="K5" s="144">
        <v>11</v>
      </c>
      <c r="L5" s="144">
        <v>12</v>
      </c>
      <c r="M5" s="144">
        <v>13</v>
      </c>
      <c r="N5" s="144">
        <v>14</v>
      </c>
      <c r="O5" s="144">
        <v>15</v>
      </c>
      <c r="P5" s="390">
        <v>16</v>
      </c>
      <c r="Q5" s="390"/>
      <c r="R5" s="41"/>
      <c r="S5" s="41"/>
      <c r="T5" s="41"/>
      <c r="U5" s="41"/>
      <c r="V5" s="41"/>
      <c r="W5" s="41"/>
    </row>
    <row r="6" spans="1:23" s="46" customFormat="1">
      <c r="A6" s="43"/>
      <c r="B6" s="44" t="s">
        <v>183</v>
      </c>
      <c r="C6" s="44"/>
      <c r="D6" s="91"/>
      <c r="E6" s="91"/>
      <c r="F6" s="91"/>
      <c r="G6" s="91"/>
      <c r="H6" s="91"/>
      <c r="I6" s="91"/>
      <c r="J6" s="91"/>
      <c r="K6" s="91"/>
      <c r="L6" s="91"/>
      <c r="M6" s="91"/>
      <c r="N6" s="92"/>
      <c r="O6" s="91"/>
      <c r="P6" s="389"/>
      <c r="Q6" s="389"/>
      <c r="R6" s="45"/>
      <c r="S6" s="45"/>
      <c r="T6" s="45"/>
      <c r="U6" s="45"/>
      <c r="V6" s="45"/>
      <c r="W6" s="45"/>
    </row>
    <row r="7" spans="1:23" s="46" customFormat="1" ht="31.5" customHeight="1">
      <c r="A7" s="66">
        <v>1</v>
      </c>
      <c r="B7" s="44" t="s">
        <v>46</v>
      </c>
      <c r="C7" s="71"/>
      <c r="D7" s="93"/>
      <c r="E7" s="91"/>
      <c r="F7" s="91"/>
      <c r="G7" s="91"/>
      <c r="H7" s="91"/>
      <c r="I7" s="91"/>
      <c r="J7" s="91"/>
      <c r="K7" s="91"/>
      <c r="L7" s="91"/>
      <c r="M7" s="91"/>
      <c r="N7" s="138">
        <f>SUM(N11,N20,N27,N46,N55)</f>
        <v>9509000000</v>
      </c>
      <c r="O7" s="91"/>
      <c r="P7" s="389" t="s">
        <v>67</v>
      </c>
      <c r="Q7" s="389"/>
      <c r="R7" s="45"/>
      <c r="S7" s="45"/>
      <c r="T7" s="45"/>
      <c r="U7" s="45"/>
      <c r="V7" s="45"/>
      <c r="W7" s="45"/>
    </row>
    <row r="8" spans="1:23" s="46" customFormat="1" ht="70.5" customHeight="1">
      <c r="A8" s="47"/>
      <c r="B8" s="48"/>
      <c r="C8" s="100" t="s">
        <v>59</v>
      </c>
      <c r="D8" s="395" t="s">
        <v>302</v>
      </c>
      <c r="E8" s="396"/>
      <c r="F8" s="49" t="s">
        <v>304</v>
      </c>
      <c r="G8" s="94"/>
      <c r="H8" s="87"/>
      <c r="I8" s="94"/>
      <c r="J8" s="51" t="s">
        <v>306</v>
      </c>
      <c r="K8" s="49"/>
      <c r="L8" s="94"/>
      <c r="M8" s="49"/>
      <c r="N8" s="119"/>
      <c r="O8" s="95"/>
      <c r="P8" s="101" t="s">
        <v>68</v>
      </c>
      <c r="Q8" s="94"/>
      <c r="R8" s="45"/>
      <c r="S8" s="45"/>
      <c r="T8" s="45"/>
      <c r="U8" s="45"/>
      <c r="V8" s="45"/>
      <c r="W8" s="45"/>
    </row>
    <row r="9" spans="1:23" s="46" customFormat="1" ht="68.25" customHeight="1">
      <c r="A9" s="47"/>
      <c r="B9" s="47"/>
      <c r="C9" s="72"/>
      <c r="D9" s="55"/>
      <c r="E9" s="97" t="s">
        <v>303</v>
      </c>
      <c r="F9" s="49" t="s">
        <v>305</v>
      </c>
      <c r="G9" s="94"/>
      <c r="H9" s="73"/>
      <c r="I9" s="75"/>
      <c r="J9" s="51" t="s">
        <v>306</v>
      </c>
      <c r="K9" s="49"/>
      <c r="L9" s="94"/>
      <c r="M9" s="49"/>
      <c r="N9" s="119"/>
      <c r="O9" s="95"/>
      <c r="P9" s="99"/>
      <c r="Q9" s="85"/>
      <c r="R9" s="45"/>
      <c r="S9" s="45"/>
      <c r="T9" s="45"/>
      <c r="U9" s="45"/>
      <c r="V9" s="45"/>
      <c r="W9" s="45"/>
    </row>
    <row r="10" spans="1:23" s="137" customFormat="1">
      <c r="A10" s="48"/>
      <c r="B10" s="48"/>
      <c r="C10" s="90"/>
      <c r="D10" s="67"/>
      <c r="E10" s="64"/>
      <c r="F10" s="68"/>
      <c r="G10" s="50"/>
      <c r="H10" s="87"/>
      <c r="I10" s="106"/>
      <c r="J10" s="52"/>
      <c r="K10" s="52"/>
      <c r="L10" s="84"/>
      <c r="M10" s="52"/>
      <c r="N10" s="372"/>
      <c r="O10" s="373"/>
      <c r="P10" s="386" t="s">
        <v>79</v>
      </c>
      <c r="Q10" s="86"/>
      <c r="R10" s="136"/>
      <c r="S10" s="136"/>
      <c r="T10" s="136"/>
      <c r="U10" s="136"/>
      <c r="V10" s="136"/>
      <c r="W10" s="136"/>
    </row>
    <row r="11" spans="1:23" s="46" customFormat="1" ht="52.5" customHeight="1">
      <c r="A11" s="47"/>
      <c r="B11" s="47"/>
      <c r="C11" s="53"/>
      <c r="D11" s="59"/>
      <c r="E11" s="63"/>
      <c r="F11" s="60"/>
      <c r="G11" s="107" t="s">
        <v>175</v>
      </c>
      <c r="H11" s="87" t="s">
        <v>309</v>
      </c>
      <c r="I11" s="118"/>
      <c r="J11" s="52"/>
      <c r="K11" s="52"/>
      <c r="L11" s="84"/>
      <c r="M11" s="52"/>
      <c r="N11" s="121">
        <f>SUM(N12:N18)</f>
        <v>1900000000</v>
      </c>
      <c r="O11" s="94" t="s">
        <v>169</v>
      </c>
      <c r="P11" s="387"/>
      <c r="Q11" s="94"/>
      <c r="R11" s="45"/>
      <c r="S11" s="45"/>
      <c r="T11" s="45"/>
      <c r="U11" s="45"/>
      <c r="V11" s="45"/>
      <c r="W11" s="45"/>
    </row>
    <row r="12" spans="1:23" s="46" customFormat="1" ht="45" customHeight="1">
      <c r="A12" s="47"/>
      <c r="B12" s="47"/>
      <c r="C12" s="53"/>
      <c r="D12" s="59"/>
      <c r="E12" s="63"/>
      <c r="F12" s="60"/>
      <c r="G12" s="96" t="s">
        <v>171</v>
      </c>
      <c r="H12" s="75" t="s">
        <v>70</v>
      </c>
      <c r="I12" s="147" t="s">
        <v>187</v>
      </c>
      <c r="J12" s="52" t="s">
        <v>265</v>
      </c>
      <c r="K12" s="139" t="s">
        <v>274</v>
      </c>
      <c r="L12" s="84" t="s">
        <v>284</v>
      </c>
      <c r="M12" s="52">
        <v>25</v>
      </c>
      <c r="N12" s="120">
        <v>110000000</v>
      </c>
      <c r="O12" s="94" t="s">
        <v>169</v>
      </c>
      <c r="P12" s="387"/>
      <c r="Q12" s="85" t="s">
        <v>89</v>
      </c>
      <c r="R12" s="45"/>
      <c r="S12" s="45"/>
      <c r="T12" s="45"/>
      <c r="U12" s="45"/>
      <c r="V12" s="45"/>
      <c r="W12" s="45"/>
    </row>
    <row r="13" spans="1:23" s="46" customFormat="1" ht="45">
      <c r="A13" s="47"/>
      <c r="B13" s="47"/>
      <c r="C13" s="53"/>
      <c r="D13" s="59"/>
      <c r="E13" s="63"/>
      <c r="F13" s="60"/>
      <c r="G13" s="50" t="s">
        <v>172</v>
      </c>
      <c r="H13" s="75" t="s">
        <v>71</v>
      </c>
      <c r="I13" s="147" t="s">
        <v>188</v>
      </c>
      <c r="J13" s="52" t="s">
        <v>265</v>
      </c>
      <c r="K13" s="139" t="s">
        <v>274</v>
      </c>
      <c r="L13" s="84" t="s">
        <v>284</v>
      </c>
      <c r="M13" s="52">
        <v>30</v>
      </c>
      <c r="N13" s="120">
        <v>120000000</v>
      </c>
      <c r="O13" s="94" t="s">
        <v>169</v>
      </c>
      <c r="P13" s="387"/>
      <c r="Q13" s="85" t="s">
        <v>90</v>
      </c>
      <c r="R13" s="45"/>
      <c r="S13" s="45"/>
      <c r="T13" s="45"/>
      <c r="U13" s="45"/>
      <c r="V13" s="45"/>
      <c r="W13" s="45"/>
    </row>
    <row r="14" spans="1:23" s="46" customFormat="1" ht="45">
      <c r="A14" s="47"/>
      <c r="B14" s="47"/>
      <c r="C14" s="53"/>
      <c r="D14" s="59"/>
      <c r="E14" s="63"/>
      <c r="F14" s="60"/>
      <c r="G14" s="50" t="s">
        <v>173</v>
      </c>
      <c r="H14" s="78" t="s">
        <v>72</v>
      </c>
      <c r="I14" s="147" t="s">
        <v>189</v>
      </c>
      <c r="J14" s="52" t="s">
        <v>265</v>
      </c>
      <c r="K14" s="139" t="s">
        <v>274</v>
      </c>
      <c r="L14" s="84" t="s">
        <v>284</v>
      </c>
      <c r="M14" s="52">
        <v>30</v>
      </c>
      <c r="N14" s="120">
        <v>120000000</v>
      </c>
      <c r="O14" s="94" t="s">
        <v>169</v>
      </c>
      <c r="P14" s="387"/>
      <c r="Q14" s="85" t="s">
        <v>90</v>
      </c>
      <c r="R14" s="45"/>
      <c r="S14" s="45"/>
      <c r="T14" s="45"/>
      <c r="U14" s="45"/>
      <c r="V14" s="45"/>
      <c r="W14" s="45"/>
    </row>
    <row r="15" spans="1:23" s="46" customFormat="1" ht="45">
      <c r="A15" s="47"/>
      <c r="B15" s="47"/>
      <c r="C15" s="53"/>
      <c r="D15" s="59"/>
      <c r="E15" s="63"/>
      <c r="F15" s="60"/>
      <c r="G15" s="50" t="s">
        <v>173</v>
      </c>
      <c r="H15" s="78" t="s">
        <v>73</v>
      </c>
      <c r="I15" s="147" t="s">
        <v>190</v>
      </c>
      <c r="J15" s="52" t="s">
        <v>268</v>
      </c>
      <c r="K15" s="139" t="s">
        <v>274</v>
      </c>
      <c r="L15" s="84" t="s">
        <v>284</v>
      </c>
      <c r="M15" s="52">
        <v>30</v>
      </c>
      <c r="N15" s="120">
        <v>120000000</v>
      </c>
      <c r="O15" s="94" t="s">
        <v>169</v>
      </c>
      <c r="P15" s="387"/>
      <c r="Q15" s="85" t="s">
        <v>90</v>
      </c>
      <c r="R15" s="45"/>
      <c r="S15" s="45"/>
      <c r="T15" s="45"/>
      <c r="U15" s="45"/>
      <c r="V15" s="45"/>
      <c r="W15" s="45"/>
    </row>
    <row r="16" spans="1:23" s="46" customFormat="1" ht="45" customHeight="1">
      <c r="A16" s="47"/>
      <c r="B16" s="47"/>
      <c r="C16" s="53"/>
      <c r="D16" s="59"/>
      <c r="E16" s="63"/>
      <c r="F16" s="60"/>
      <c r="G16" s="96" t="s">
        <v>170</v>
      </c>
      <c r="H16" s="75" t="s">
        <v>74</v>
      </c>
      <c r="I16" s="147" t="s">
        <v>191</v>
      </c>
      <c r="J16" s="52" t="s">
        <v>265</v>
      </c>
      <c r="K16" s="52">
        <v>60</v>
      </c>
      <c r="L16" s="84" t="s">
        <v>284</v>
      </c>
      <c r="M16" s="52">
        <v>32</v>
      </c>
      <c r="N16" s="120">
        <v>400000000</v>
      </c>
      <c r="O16" s="94" t="s">
        <v>169</v>
      </c>
      <c r="P16" s="387"/>
      <c r="Q16" s="85" t="s">
        <v>91</v>
      </c>
      <c r="R16" s="45"/>
      <c r="S16" s="45"/>
      <c r="T16" s="45"/>
      <c r="U16" s="45"/>
      <c r="V16" s="45"/>
      <c r="W16" s="45"/>
    </row>
    <row r="17" spans="1:23" s="46" customFormat="1" ht="45" customHeight="1">
      <c r="A17" s="47"/>
      <c r="B17" s="47"/>
      <c r="C17" s="53"/>
      <c r="D17" s="59"/>
      <c r="E17" s="63"/>
      <c r="F17" s="60"/>
      <c r="G17" s="50" t="s">
        <v>176</v>
      </c>
      <c r="H17" s="82" t="s">
        <v>76</v>
      </c>
      <c r="I17" s="74" t="s">
        <v>194</v>
      </c>
      <c r="J17" s="52" t="s">
        <v>265</v>
      </c>
      <c r="K17" s="52">
        <v>77</v>
      </c>
      <c r="L17" s="84" t="s">
        <v>284</v>
      </c>
      <c r="M17" s="52">
        <v>80</v>
      </c>
      <c r="N17" s="120">
        <v>1000000000</v>
      </c>
      <c r="O17" s="94" t="s">
        <v>169</v>
      </c>
      <c r="P17" s="387"/>
      <c r="Q17" s="85" t="s">
        <v>91</v>
      </c>
      <c r="R17" s="45"/>
      <c r="S17" s="45"/>
      <c r="T17" s="45"/>
      <c r="U17" s="45"/>
      <c r="V17" s="45"/>
      <c r="W17" s="45"/>
    </row>
    <row r="18" spans="1:23" s="46" customFormat="1" ht="41.25" customHeight="1">
      <c r="A18" s="47"/>
      <c r="B18" s="44"/>
      <c r="C18" s="79"/>
      <c r="D18" s="80"/>
      <c r="E18" s="65"/>
      <c r="F18" s="81"/>
      <c r="G18" s="50" t="s">
        <v>178</v>
      </c>
      <c r="H18" s="75" t="s">
        <v>78</v>
      </c>
      <c r="I18" s="74" t="s">
        <v>195</v>
      </c>
      <c r="J18" s="52" t="s">
        <v>269</v>
      </c>
      <c r="K18" s="139" t="s">
        <v>274</v>
      </c>
      <c r="L18" s="84" t="s">
        <v>284</v>
      </c>
      <c r="M18" s="52">
        <v>5</v>
      </c>
      <c r="N18" s="120">
        <v>30000000</v>
      </c>
      <c r="O18" s="94" t="s">
        <v>169</v>
      </c>
      <c r="P18" s="388"/>
      <c r="Q18" s="85" t="s">
        <v>89</v>
      </c>
      <c r="R18" s="45"/>
      <c r="S18" s="45"/>
      <c r="T18" s="45"/>
      <c r="U18" s="45"/>
      <c r="V18" s="45"/>
      <c r="W18" s="45"/>
    </row>
    <row r="19" spans="1:23" s="46" customFormat="1">
      <c r="A19" s="47"/>
      <c r="B19" s="47"/>
      <c r="C19" s="103"/>
      <c r="D19" s="161"/>
      <c r="E19" s="61"/>
      <c r="F19" s="160"/>
      <c r="G19" s="50"/>
      <c r="H19" s="75"/>
      <c r="I19" s="74"/>
      <c r="J19" s="52"/>
      <c r="K19" s="52"/>
      <c r="L19" s="84"/>
      <c r="M19" s="52"/>
      <c r="N19" s="372"/>
      <c r="O19" s="373"/>
      <c r="P19" s="374" t="s">
        <v>80</v>
      </c>
      <c r="Q19" s="85"/>
      <c r="R19" s="45"/>
      <c r="S19" s="45"/>
      <c r="T19" s="45"/>
      <c r="U19" s="45"/>
      <c r="V19" s="45"/>
      <c r="W19" s="45"/>
    </row>
    <row r="20" spans="1:23" s="46" customFormat="1" ht="31.5">
      <c r="A20" s="47"/>
      <c r="B20" s="47"/>
      <c r="C20" s="53"/>
      <c r="D20" s="59"/>
      <c r="E20" s="63"/>
      <c r="F20" s="60"/>
      <c r="G20" s="107" t="s">
        <v>175</v>
      </c>
      <c r="H20" s="87" t="s">
        <v>310</v>
      </c>
      <c r="I20" s="118"/>
      <c r="J20" s="52"/>
      <c r="K20" s="52"/>
      <c r="L20" s="84"/>
      <c r="M20" s="52"/>
      <c r="N20" s="121">
        <f>SUM(N21:N25)</f>
        <v>707000000</v>
      </c>
      <c r="O20" s="94" t="s">
        <v>169</v>
      </c>
      <c r="P20" s="375"/>
      <c r="Q20" s="84"/>
      <c r="R20" s="45"/>
      <c r="S20" s="45"/>
      <c r="T20" s="45"/>
      <c r="U20" s="45"/>
      <c r="V20" s="45"/>
      <c r="W20" s="45"/>
    </row>
    <row r="21" spans="1:23" s="46" customFormat="1" ht="33.75">
      <c r="A21" s="47"/>
      <c r="B21" s="47"/>
      <c r="C21" s="53"/>
      <c r="D21" s="59"/>
      <c r="E21" s="63"/>
      <c r="F21" s="60"/>
      <c r="G21" s="96" t="s">
        <v>179</v>
      </c>
      <c r="H21" s="78" t="s">
        <v>81</v>
      </c>
      <c r="I21" s="77" t="s">
        <v>197</v>
      </c>
      <c r="J21" s="52" t="s">
        <v>250</v>
      </c>
      <c r="K21" s="52">
        <v>1</v>
      </c>
      <c r="L21" s="84" t="s">
        <v>284</v>
      </c>
      <c r="M21" s="52">
        <v>1</v>
      </c>
      <c r="N21" s="120">
        <v>130000000</v>
      </c>
      <c r="O21" s="94" t="s">
        <v>169</v>
      </c>
      <c r="P21" s="375"/>
      <c r="Q21" s="83" t="s">
        <v>82</v>
      </c>
      <c r="R21" s="45"/>
      <c r="S21" s="45"/>
      <c r="T21" s="45"/>
      <c r="U21" s="45"/>
      <c r="V21" s="45"/>
      <c r="W21" s="45"/>
    </row>
    <row r="22" spans="1:23" s="46" customFormat="1" ht="51.75" customHeight="1">
      <c r="A22" s="47"/>
      <c r="B22" s="47"/>
      <c r="C22" s="53"/>
      <c r="D22" s="59"/>
      <c r="E22" s="63"/>
      <c r="F22" s="60"/>
      <c r="G22" s="50" t="s">
        <v>162</v>
      </c>
      <c r="H22" s="75" t="s">
        <v>83</v>
      </c>
      <c r="I22" s="74" t="s">
        <v>198</v>
      </c>
      <c r="J22" s="52" t="s">
        <v>265</v>
      </c>
      <c r="K22" s="52">
        <v>150</v>
      </c>
      <c r="L22" s="84" t="s">
        <v>284</v>
      </c>
      <c r="M22" s="52">
        <v>200</v>
      </c>
      <c r="N22" s="120">
        <v>230000000</v>
      </c>
      <c r="O22" s="94" t="s">
        <v>169</v>
      </c>
      <c r="P22" s="375"/>
      <c r="Q22" s="85" t="s">
        <v>84</v>
      </c>
      <c r="R22" s="45"/>
      <c r="S22" s="45"/>
      <c r="T22" s="45"/>
      <c r="U22" s="45"/>
      <c r="V22" s="45"/>
      <c r="W22" s="45"/>
    </row>
    <row r="23" spans="1:23" s="46" customFormat="1" ht="42.75" customHeight="1">
      <c r="A23" s="47"/>
      <c r="B23" s="47"/>
      <c r="C23" s="53"/>
      <c r="D23" s="59"/>
      <c r="E23" s="63"/>
      <c r="F23" s="60"/>
      <c r="G23" s="50" t="s">
        <v>163</v>
      </c>
      <c r="H23" s="75" t="s">
        <v>85</v>
      </c>
      <c r="I23" s="74" t="s">
        <v>199</v>
      </c>
      <c r="J23" s="52" t="s">
        <v>265</v>
      </c>
      <c r="K23" s="52">
        <v>75</v>
      </c>
      <c r="L23" s="84" t="s">
        <v>284</v>
      </c>
      <c r="M23" s="52">
        <v>50</v>
      </c>
      <c r="N23" s="120">
        <v>120000000</v>
      </c>
      <c r="O23" s="94" t="s">
        <v>169</v>
      </c>
      <c r="P23" s="375"/>
      <c r="Q23" s="85" t="s">
        <v>86</v>
      </c>
      <c r="R23" s="45"/>
      <c r="S23" s="45"/>
      <c r="T23" s="45"/>
      <c r="U23" s="45"/>
      <c r="V23" s="45"/>
      <c r="W23" s="45"/>
    </row>
    <row r="24" spans="1:23" s="46" customFormat="1" ht="36.75" customHeight="1">
      <c r="A24" s="47"/>
      <c r="B24" s="47"/>
      <c r="C24" s="53"/>
      <c r="D24" s="59"/>
      <c r="E24" s="63"/>
      <c r="F24" s="60"/>
      <c r="G24" s="50" t="s">
        <v>164</v>
      </c>
      <c r="H24" s="75" t="s">
        <v>87</v>
      </c>
      <c r="I24" s="74" t="s">
        <v>200</v>
      </c>
      <c r="J24" s="52" t="s">
        <v>268</v>
      </c>
      <c r="K24" s="52">
        <v>50</v>
      </c>
      <c r="L24" s="84" t="s">
        <v>284</v>
      </c>
      <c r="M24" s="52">
        <v>50</v>
      </c>
      <c r="N24" s="120">
        <v>102000000</v>
      </c>
      <c r="O24" s="94" t="s">
        <v>169</v>
      </c>
      <c r="P24" s="375"/>
      <c r="Q24" s="83" t="s">
        <v>82</v>
      </c>
      <c r="R24" s="45"/>
      <c r="S24" s="45"/>
      <c r="T24" s="45"/>
      <c r="U24" s="45"/>
      <c r="V24" s="45"/>
      <c r="W24" s="45"/>
    </row>
    <row r="25" spans="1:23" s="46" customFormat="1" ht="45.75" customHeight="1">
      <c r="A25" s="47"/>
      <c r="B25" s="47"/>
      <c r="C25" s="168"/>
      <c r="D25" s="59"/>
      <c r="E25" s="63"/>
      <c r="F25" s="60"/>
      <c r="G25" s="50" t="s">
        <v>160</v>
      </c>
      <c r="H25" s="89" t="s">
        <v>88</v>
      </c>
      <c r="I25" s="88" t="s">
        <v>201</v>
      </c>
      <c r="J25" s="52" t="s">
        <v>265</v>
      </c>
      <c r="K25" s="139" t="s">
        <v>274</v>
      </c>
      <c r="L25" s="84" t="s">
        <v>284</v>
      </c>
      <c r="M25" s="52">
        <v>80</v>
      </c>
      <c r="N25" s="120">
        <v>125000000</v>
      </c>
      <c r="O25" s="94" t="s">
        <v>169</v>
      </c>
      <c r="P25" s="376"/>
      <c r="Q25" s="85" t="s">
        <v>84</v>
      </c>
      <c r="R25" s="45"/>
      <c r="S25" s="45"/>
      <c r="T25" s="45"/>
      <c r="U25" s="45"/>
      <c r="V25" s="45"/>
      <c r="W25" s="45"/>
    </row>
    <row r="26" spans="1:23" s="46" customFormat="1" ht="15" customHeight="1">
      <c r="A26" s="47"/>
      <c r="B26" s="47"/>
      <c r="C26" s="103"/>
      <c r="D26" s="163"/>
      <c r="E26" s="162"/>
      <c r="F26" s="160"/>
      <c r="G26" s="50"/>
      <c r="H26" s="89"/>
      <c r="I26" s="88"/>
      <c r="J26" s="52"/>
      <c r="K26" s="52"/>
      <c r="L26" s="84"/>
      <c r="M26" s="52"/>
      <c r="N26" s="372"/>
      <c r="O26" s="373"/>
      <c r="P26" s="414" t="s">
        <v>92</v>
      </c>
      <c r="Q26" s="85"/>
      <c r="R26" s="45"/>
      <c r="S26" s="45"/>
      <c r="T26" s="45"/>
      <c r="U26" s="45"/>
      <c r="V26" s="45"/>
      <c r="W26" s="45"/>
    </row>
    <row r="27" spans="1:23" s="46" customFormat="1" ht="48.75" customHeight="1">
      <c r="A27" s="47"/>
      <c r="B27" s="47"/>
      <c r="C27" s="103"/>
      <c r="D27" s="59"/>
      <c r="E27" s="63"/>
      <c r="F27" s="60"/>
      <c r="G27" s="105" t="s">
        <v>180</v>
      </c>
      <c r="H27" s="87" t="s">
        <v>311</v>
      </c>
      <c r="I27" s="102"/>
      <c r="J27" s="52"/>
      <c r="K27" s="52"/>
      <c r="L27" s="84"/>
      <c r="M27" s="52"/>
      <c r="N27" s="121">
        <f>SUM(N28:N39)</f>
        <v>2675000000</v>
      </c>
      <c r="O27" s="94" t="s">
        <v>169</v>
      </c>
      <c r="P27" s="383"/>
      <c r="Q27" s="85"/>
      <c r="R27" s="45"/>
      <c r="S27" s="45"/>
      <c r="T27" s="45"/>
      <c r="U27" s="45"/>
      <c r="V27" s="45"/>
      <c r="W27" s="45"/>
    </row>
    <row r="28" spans="1:23" s="46" customFormat="1" ht="33" customHeight="1">
      <c r="A28" s="47"/>
      <c r="B28" s="47"/>
      <c r="C28" s="103"/>
      <c r="D28" s="59"/>
      <c r="E28" s="63"/>
      <c r="F28" s="60"/>
      <c r="G28" s="377" t="s">
        <v>159</v>
      </c>
      <c r="H28" s="377" t="s">
        <v>93</v>
      </c>
      <c r="I28" s="73" t="s">
        <v>202</v>
      </c>
      <c r="J28" s="52" t="s">
        <v>265</v>
      </c>
      <c r="K28" s="51" t="s">
        <v>283</v>
      </c>
      <c r="L28" s="84" t="s">
        <v>284</v>
      </c>
      <c r="M28" s="52">
        <v>2000</v>
      </c>
      <c r="N28" s="120">
        <v>150000000</v>
      </c>
      <c r="O28" s="94" t="s">
        <v>169</v>
      </c>
      <c r="P28" s="383"/>
      <c r="Q28" s="369" t="s">
        <v>286</v>
      </c>
      <c r="R28" s="45"/>
      <c r="S28" s="45"/>
      <c r="T28" s="45"/>
      <c r="U28" s="45"/>
      <c r="V28" s="45"/>
      <c r="W28" s="45"/>
    </row>
    <row r="29" spans="1:23" s="46" customFormat="1" ht="38.25" customHeight="1">
      <c r="A29" s="47"/>
      <c r="B29" s="47"/>
      <c r="C29" s="103"/>
      <c r="D29" s="59"/>
      <c r="E29" s="63"/>
      <c r="F29" s="60"/>
      <c r="G29" s="378"/>
      <c r="H29" s="378"/>
      <c r="I29" s="113" t="s">
        <v>203</v>
      </c>
      <c r="J29" s="52" t="s">
        <v>268</v>
      </c>
      <c r="K29" s="52"/>
      <c r="L29" s="84" t="s">
        <v>284</v>
      </c>
      <c r="M29" s="52">
        <v>60</v>
      </c>
      <c r="N29" s="120">
        <v>100000000</v>
      </c>
      <c r="O29" s="94" t="s">
        <v>169</v>
      </c>
      <c r="P29" s="383"/>
      <c r="Q29" s="371"/>
      <c r="R29" s="45"/>
      <c r="S29" s="45"/>
      <c r="T29" s="45"/>
      <c r="U29" s="45"/>
      <c r="V29" s="45"/>
      <c r="W29" s="45"/>
    </row>
    <row r="30" spans="1:23" s="46" customFormat="1" ht="33" customHeight="1">
      <c r="A30" s="47"/>
      <c r="B30" s="47"/>
      <c r="C30" s="103"/>
      <c r="D30" s="59"/>
      <c r="E30" s="63"/>
      <c r="F30" s="60"/>
      <c r="G30" s="379"/>
      <c r="H30" s="379"/>
      <c r="I30" s="113" t="s">
        <v>204</v>
      </c>
      <c r="J30" s="52" t="s">
        <v>265</v>
      </c>
      <c r="K30" s="52"/>
      <c r="L30" s="84" t="s">
        <v>284</v>
      </c>
      <c r="M30" s="52">
        <v>15</v>
      </c>
      <c r="N30" s="120">
        <v>250000000</v>
      </c>
      <c r="O30" s="94" t="s">
        <v>169</v>
      </c>
      <c r="P30" s="383"/>
      <c r="Q30" s="370"/>
      <c r="R30" s="45"/>
      <c r="S30" s="45"/>
      <c r="T30" s="45"/>
      <c r="U30" s="45"/>
      <c r="V30" s="45"/>
      <c r="W30" s="45"/>
    </row>
    <row r="31" spans="1:23" s="46" customFormat="1" ht="22.5" customHeight="1">
      <c r="A31" s="47"/>
      <c r="B31" s="47"/>
      <c r="C31" s="103"/>
      <c r="D31" s="59"/>
      <c r="E31" s="63"/>
      <c r="F31" s="60"/>
      <c r="G31" s="377" t="s">
        <v>161</v>
      </c>
      <c r="H31" s="377" t="s">
        <v>94</v>
      </c>
      <c r="I31" s="114" t="s">
        <v>205</v>
      </c>
      <c r="J31" s="52" t="s">
        <v>265</v>
      </c>
      <c r="K31" s="52" t="s">
        <v>282</v>
      </c>
      <c r="L31" s="84" t="s">
        <v>284</v>
      </c>
      <c r="M31" s="52">
        <v>26</v>
      </c>
      <c r="N31" s="120">
        <v>100000000</v>
      </c>
      <c r="O31" s="94" t="s">
        <v>169</v>
      </c>
      <c r="P31" s="383"/>
      <c r="Q31" s="369" t="s">
        <v>287</v>
      </c>
      <c r="R31" s="45"/>
      <c r="S31" s="45"/>
      <c r="T31" s="45"/>
      <c r="U31" s="45"/>
      <c r="V31" s="45"/>
      <c r="W31" s="45"/>
    </row>
    <row r="32" spans="1:23" s="46" customFormat="1" ht="25.5" customHeight="1">
      <c r="A32" s="47"/>
      <c r="B32" s="47"/>
      <c r="C32" s="103"/>
      <c r="D32" s="59"/>
      <c r="E32" s="63"/>
      <c r="F32" s="60"/>
      <c r="G32" s="378"/>
      <c r="H32" s="378"/>
      <c r="I32" s="114" t="s">
        <v>206</v>
      </c>
      <c r="J32" s="52" t="s">
        <v>265</v>
      </c>
      <c r="K32" s="52"/>
      <c r="L32" s="84" t="s">
        <v>284</v>
      </c>
      <c r="M32" s="52">
        <v>26</v>
      </c>
      <c r="N32" s="120">
        <v>100000000</v>
      </c>
      <c r="O32" s="94" t="s">
        <v>169</v>
      </c>
      <c r="P32" s="383"/>
      <c r="Q32" s="371"/>
      <c r="R32" s="45"/>
      <c r="S32" s="45"/>
      <c r="T32" s="45"/>
      <c r="U32" s="45"/>
      <c r="V32" s="45"/>
      <c r="W32" s="45"/>
    </row>
    <row r="33" spans="1:23" s="46" customFormat="1" ht="24" customHeight="1">
      <c r="A33" s="47"/>
      <c r="B33" s="47"/>
      <c r="C33" s="103"/>
      <c r="D33" s="59"/>
      <c r="E33" s="63"/>
      <c r="F33" s="60"/>
      <c r="G33" s="379"/>
      <c r="H33" s="379"/>
      <c r="I33" s="114" t="s">
        <v>207</v>
      </c>
      <c r="J33" s="52" t="s">
        <v>268</v>
      </c>
      <c r="K33" s="52"/>
      <c r="L33" s="84" t="s">
        <v>284</v>
      </c>
      <c r="M33" s="52">
        <v>100</v>
      </c>
      <c r="N33" s="120">
        <v>200000000</v>
      </c>
      <c r="O33" s="94" t="s">
        <v>169</v>
      </c>
      <c r="P33" s="383"/>
      <c r="Q33" s="370"/>
      <c r="R33" s="45"/>
      <c r="S33" s="45"/>
      <c r="T33" s="45"/>
      <c r="U33" s="45"/>
      <c r="V33" s="45"/>
      <c r="W33" s="45"/>
    </row>
    <row r="34" spans="1:23" s="46" customFormat="1" ht="33.75" customHeight="1">
      <c r="A34" s="47"/>
      <c r="B34" s="47"/>
      <c r="C34" s="103"/>
      <c r="D34" s="59"/>
      <c r="E34" s="63"/>
      <c r="F34" s="104"/>
      <c r="G34" s="377" t="s">
        <v>154</v>
      </c>
      <c r="H34" s="377" t="s">
        <v>96</v>
      </c>
      <c r="I34" s="73" t="s">
        <v>208</v>
      </c>
      <c r="J34" s="52" t="s">
        <v>251</v>
      </c>
      <c r="K34" s="52" t="s">
        <v>281</v>
      </c>
      <c r="L34" s="84" t="s">
        <v>284</v>
      </c>
      <c r="M34" s="52">
        <v>1</v>
      </c>
      <c r="N34" s="120">
        <v>75000000</v>
      </c>
      <c r="O34" s="94" t="s">
        <v>169</v>
      </c>
      <c r="P34" s="169"/>
      <c r="Q34" s="369" t="s">
        <v>286</v>
      </c>
      <c r="R34" s="45"/>
      <c r="S34" s="45"/>
      <c r="T34" s="45"/>
      <c r="U34" s="45"/>
      <c r="V34" s="45"/>
      <c r="W34" s="45"/>
    </row>
    <row r="35" spans="1:23" s="46" customFormat="1" ht="33.75">
      <c r="A35" s="47"/>
      <c r="B35" s="47"/>
      <c r="C35" s="103"/>
      <c r="D35" s="59"/>
      <c r="E35" s="63"/>
      <c r="F35" s="104"/>
      <c r="G35" s="379"/>
      <c r="H35" s="379"/>
      <c r="I35" s="73" t="s">
        <v>209</v>
      </c>
      <c r="J35" s="52" t="s">
        <v>251</v>
      </c>
      <c r="K35" s="52"/>
      <c r="L35" s="84" t="s">
        <v>284</v>
      </c>
      <c r="M35" s="52">
        <v>4</v>
      </c>
      <c r="N35" s="120">
        <v>300000000</v>
      </c>
      <c r="O35" s="94" t="s">
        <v>169</v>
      </c>
      <c r="P35" s="169"/>
      <c r="Q35" s="370"/>
      <c r="R35" s="45"/>
      <c r="S35" s="45"/>
      <c r="T35" s="45"/>
      <c r="U35" s="45"/>
      <c r="V35" s="45"/>
      <c r="W35" s="45"/>
    </row>
    <row r="36" spans="1:23" s="46" customFormat="1" ht="56.25">
      <c r="A36" s="47"/>
      <c r="B36" s="47"/>
      <c r="C36" s="103"/>
      <c r="D36" s="59"/>
      <c r="E36" s="63"/>
      <c r="F36" s="104"/>
      <c r="G36" s="50" t="s">
        <v>155</v>
      </c>
      <c r="H36" s="50" t="s">
        <v>97</v>
      </c>
      <c r="I36" s="49" t="s">
        <v>210</v>
      </c>
      <c r="J36" s="52" t="s">
        <v>267</v>
      </c>
      <c r="K36" s="52" t="s">
        <v>280</v>
      </c>
      <c r="L36" s="84" t="s">
        <v>284</v>
      </c>
      <c r="M36" s="52" t="s">
        <v>272</v>
      </c>
      <c r="N36" s="120">
        <v>150000000</v>
      </c>
      <c r="O36" s="94" t="s">
        <v>169</v>
      </c>
      <c r="P36" s="169"/>
      <c r="Q36" s="83" t="s">
        <v>287</v>
      </c>
      <c r="R36" s="45"/>
      <c r="S36" s="45"/>
      <c r="T36" s="45"/>
      <c r="U36" s="45"/>
      <c r="V36" s="45"/>
      <c r="W36" s="45"/>
    </row>
    <row r="37" spans="1:23" s="46" customFormat="1" ht="56.25">
      <c r="A37" s="47"/>
      <c r="B37" s="47"/>
      <c r="C37" s="103"/>
      <c r="D37" s="59"/>
      <c r="E37" s="63"/>
      <c r="F37" s="104"/>
      <c r="G37" s="50" t="s">
        <v>156</v>
      </c>
      <c r="H37" s="50" t="s">
        <v>98</v>
      </c>
      <c r="I37" s="49" t="s">
        <v>211</v>
      </c>
      <c r="J37" s="52" t="s">
        <v>267</v>
      </c>
      <c r="K37" s="52" t="s">
        <v>279</v>
      </c>
      <c r="L37" s="84" t="s">
        <v>284</v>
      </c>
      <c r="M37" s="52" t="s">
        <v>271</v>
      </c>
      <c r="N37" s="120">
        <v>350000000</v>
      </c>
      <c r="O37" s="94" t="s">
        <v>169</v>
      </c>
      <c r="P37" s="169"/>
      <c r="Q37" s="83" t="s">
        <v>286</v>
      </c>
      <c r="R37" s="45"/>
      <c r="S37" s="45"/>
      <c r="T37" s="45"/>
      <c r="U37" s="45"/>
      <c r="V37" s="45"/>
      <c r="W37" s="45"/>
    </row>
    <row r="38" spans="1:23" s="46" customFormat="1" ht="33.75">
      <c r="A38" s="47"/>
      <c r="B38" s="47"/>
      <c r="C38" s="103"/>
      <c r="D38" s="59"/>
      <c r="E38" s="63"/>
      <c r="F38" s="60"/>
      <c r="G38" s="50" t="s">
        <v>157</v>
      </c>
      <c r="H38" s="50" t="s">
        <v>99</v>
      </c>
      <c r="I38" s="49" t="s">
        <v>212</v>
      </c>
      <c r="J38" s="52" t="s">
        <v>267</v>
      </c>
      <c r="K38" s="52" t="s">
        <v>278</v>
      </c>
      <c r="L38" s="84" t="s">
        <v>284</v>
      </c>
      <c r="M38" s="52" t="s">
        <v>270</v>
      </c>
      <c r="N38" s="120">
        <v>500000000</v>
      </c>
      <c r="O38" s="94" t="s">
        <v>169</v>
      </c>
      <c r="P38" s="169"/>
      <c r="Q38" s="83" t="s">
        <v>288</v>
      </c>
      <c r="R38" s="45"/>
      <c r="S38" s="45"/>
      <c r="T38" s="45"/>
      <c r="U38" s="45"/>
      <c r="V38" s="45"/>
      <c r="W38" s="45"/>
    </row>
    <row r="39" spans="1:23" s="46" customFormat="1" ht="56.25">
      <c r="A39" s="47"/>
      <c r="B39" s="47"/>
      <c r="C39" s="103"/>
      <c r="D39" s="59"/>
      <c r="E39" s="63"/>
      <c r="F39" s="60"/>
      <c r="G39" s="50" t="s">
        <v>158</v>
      </c>
      <c r="H39" s="50" t="s">
        <v>182</v>
      </c>
      <c r="I39" s="49" t="s">
        <v>213</v>
      </c>
      <c r="J39" s="52" t="s">
        <v>251</v>
      </c>
      <c r="K39" s="52" t="s">
        <v>277</v>
      </c>
      <c r="L39" s="84" t="s">
        <v>284</v>
      </c>
      <c r="M39" s="52">
        <v>2</v>
      </c>
      <c r="N39" s="120">
        <v>400000000</v>
      </c>
      <c r="O39" s="94" t="s">
        <v>169</v>
      </c>
      <c r="P39" s="170"/>
      <c r="Q39" s="83" t="s">
        <v>287</v>
      </c>
      <c r="R39" s="45"/>
      <c r="S39" s="45"/>
      <c r="T39" s="45"/>
      <c r="U39" s="45"/>
      <c r="V39" s="45"/>
      <c r="W39" s="45"/>
    </row>
    <row r="40" spans="1:23" s="46" customFormat="1">
      <c r="A40" s="47"/>
      <c r="B40" s="47" t="s">
        <v>184</v>
      </c>
      <c r="C40" s="103"/>
      <c r="D40" s="59"/>
      <c r="E40" s="63"/>
      <c r="F40" s="60"/>
      <c r="G40" s="50"/>
      <c r="H40" s="50"/>
      <c r="I40" s="51"/>
      <c r="J40" s="52"/>
      <c r="K40" s="52"/>
      <c r="L40" s="84"/>
      <c r="M40" s="52"/>
      <c r="N40" s="120"/>
      <c r="O40" s="84"/>
      <c r="P40" s="51"/>
      <c r="Q40" s="84"/>
      <c r="R40" s="45"/>
      <c r="S40" s="45"/>
      <c r="T40" s="45"/>
      <c r="U40" s="45"/>
      <c r="V40" s="45"/>
      <c r="W40" s="45"/>
    </row>
    <row r="41" spans="1:23" s="46" customFormat="1" ht="25.5" customHeight="1">
      <c r="A41" s="71">
        <v>2</v>
      </c>
      <c r="B41" s="69" t="s">
        <v>64</v>
      </c>
      <c r="C41" s="70"/>
      <c r="D41" s="67"/>
      <c r="E41" s="64"/>
      <c r="F41" s="68"/>
      <c r="G41" s="50"/>
      <c r="H41" s="50"/>
      <c r="I41" s="51"/>
      <c r="J41" s="52"/>
      <c r="K41" s="52"/>
      <c r="L41" s="84"/>
      <c r="M41" s="52"/>
      <c r="N41" s="120"/>
      <c r="O41" s="84"/>
      <c r="P41" s="374" t="s">
        <v>168</v>
      </c>
      <c r="Q41" s="84"/>
      <c r="R41" s="45"/>
      <c r="S41" s="45"/>
      <c r="T41" s="45"/>
      <c r="U41" s="45"/>
      <c r="V41" s="45"/>
      <c r="W41" s="45"/>
    </row>
    <row r="42" spans="1:23" s="46" customFormat="1" ht="40.5" customHeight="1">
      <c r="A42" s="47"/>
      <c r="B42" s="47"/>
      <c r="C42" s="72" t="s">
        <v>335</v>
      </c>
      <c r="D42" s="397" t="s">
        <v>307</v>
      </c>
      <c r="E42" s="398"/>
      <c r="F42" s="179" t="s">
        <v>337</v>
      </c>
      <c r="G42" s="180"/>
      <c r="H42" s="180"/>
      <c r="I42" s="181"/>
      <c r="J42" s="182" t="s">
        <v>266</v>
      </c>
      <c r="K42" s="52"/>
      <c r="L42" s="84"/>
      <c r="M42" s="52"/>
      <c r="N42" s="120"/>
      <c r="O42" s="84"/>
      <c r="P42" s="375"/>
      <c r="Q42" s="84"/>
      <c r="R42" s="45"/>
      <c r="S42" s="45"/>
      <c r="T42" s="45"/>
      <c r="U42" s="45"/>
      <c r="V42" s="45"/>
      <c r="W42" s="45"/>
    </row>
    <row r="43" spans="1:23" s="46" customFormat="1" ht="25.5">
      <c r="A43" s="47"/>
      <c r="B43" s="47"/>
      <c r="C43" s="167"/>
      <c r="D43" s="59"/>
      <c r="E43" s="63" t="s">
        <v>336</v>
      </c>
      <c r="F43" s="60" t="s">
        <v>308</v>
      </c>
      <c r="G43" s="50"/>
      <c r="H43" s="50"/>
      <c r="I43" s="51"/>
      <c r="J43" s="52" t="s">
        <v>266</v>
      </c>
      <c r="K43" s="52"/>
      <c r="L43" s="84"/>
      <c r="M43" s="52"/>
      <c r="N43" s="120"/>
      <c r="O43" s="84"/>
      <c r="P43" s="375"/>
      <c r="Q43" s="84"/>
      <c r="R43" s="45"/>
      <c r="S43" s="45"/>
      <c r="T43" s="45"/>
      <c r="U43" s="45"/>
      <c r="V43" s="45"/>
      <c r="W43" s="45"/>
    </row>
    <row r="44" spans="1:23" s="46" customFormat="1" ht="43.5" customHeight="1">
      <c r="A44" s="47"/>
      <c r="B44" s="47"/>
      <c r="C44" s="184" t="s">
        <v>342</v>
      </c>
      <c r="D44" s="415" t="s">
        <v>343</v>
      </c>
      <c r="E44" s="415"/>
      <c r="F44" s="185"/>
      <c r="G44" s="50"/>
      <c r="H44" s="50"/>
      <c r="I44" s="51"/>
      <c r="J44" s="52"/>
      <c r="K44" s="52"/>
      <c r="L44" s="84"/>
      <c r="M44" s="52"/>
      <c r="N44" s="146"/>
      <c r="O44" s="183"/>
      <c r="P44" s="375"/>
      <c r="Q44" s="84"/>
      <c r="R44" s="45"/>
      <c r="S44" s="45"/>
      <c r="T44" s="45"/>
      <c r="U44" s="45"/>
      <c r="V44" s="45"/>
      <c r="W44" s="45"/>
    </row>
    <row r="45" spans="1:23" s="46" customFormat="1" ht="42" customHeight="1">
      <c r="A45" s="47"/>
      <c r="B45" s="47"/>
      <c r="C45" s="186"/>
      <c r="D45" s="187"/>
      <c r="E45" s="188"/>
      <c r="F45" s="185"/>
      <c r="G45" s="50"/>
      <c r="H45" s="50"/>
      <c r="I45" s="51"/>
      <c r="J45" s="52"/>
      <c r="K45" s="52"/>
      <c r="L45" s="84"/>
      <c r="M45" s="52"/>
      <c r="N45" s="372"/>
      <c r="O45" s="373"/>
      <c r="P45" s="375"/>
      <c r="Q45" s="84"/>
      <c r="R45" s="45"/>
      <c r="S45" s="45"/>
      <c r="T45" s="45"/>
      <c r="U45" s="45"/>
      <c r="V45" s="45"/>
      <c r="W45" s="45"/>
    </row>
    <row r="46" spans="1:23" s="46" customFormat="1" ht="31.5" customHeight="1">
      <c r="A46" s="47"/>
      <c r="B46" s="47"/>
      <c r="C46" s="72"/>
      <c r="D46" s="59"/>
      <c r="E46" s="63"/>
      <c r="F46" s="60"/>
      <c r="G46" s="105" t="s">
        <v>261</v>
      </c>
      <c r="H46" s="105" t="s">
        <v>312</v>
      </c>
      <c r="I46" s="102"/>
      <c r="J46" s="52"/>
      <c r="K46" s="52"/>
      <c r="L46" s="84"/>
      <c r="M46" s="52"/>
      <c r="N46" s="121">
        <f>SUM(N47:N50)</f>
        <v>875000000</v>
      </c>
      <c r="O46" s="94" t="s">
        <v>169</v>
      </c>
      <c r="P46" s="375"/>
      <c r="Q46" s="84"/>
      <c r="R46" s="45"/>
      <c r="S46" s="45"/>
      <c r="T46" s="45"/>
      <c r="U46" s="45"/>
      <c r="V46" s="45"/>
      <c r="W46" s="45"/>
    </row>
    <row r="47" spans="1:23" s="46" customFormat="1" ht="33.75" customHeight="1">
      <c r="A47" s="47"/>
      <c r="B47" s="47"/>
      <c r="C47" s="72"/>
      <c r="D47" s="59"/>
      <c r="E47" s="63"/>
      <c r="F47" s="60"/>
      <c r="G47" s="50" t="s">
        <v>150</v>
      </c>
      <c r="H47" s="50" t="s">
        <v>101</v>
      </c>
      <c r="I47" s="49" t="s">
        <v>214</v>
      </c>
      <c r="J47" s="52" t="s">
        <v>250</v>
      </c>
      <c r="K47" s="52">
        <v>1</v>
      </c>
      <c r="L47" s="110" t="s">
        <v>285</v>
      </c>
      <c r="M47" s="52">
        <v>1</v>
      </c>
      <c r="N47" s="120">
        <v>150000000</v>
      </c>
      <c r="O47" s="94" t="s">
        <v>169</v>
      </c>
      <c r="P47" s="375"/>
      <c r="Q47" s="83" t="s">
        <v>289</v>
      </c>
      <c r="R47" s="45"/>
      <c r="S47" s="45"/>
      <c r="T47" s="45"/>
      <c r="U47" s="45"/>
      <c r="V47" s="45"/>
      <c r="W47" s="45"/>
    </row>
    <row r="48" spans="1:23" s="46" customFormat="1" ht="45">
      <c r="A48" s="47"/>
      <c r="B48" s="47"/>
      <c r="C48" s="72"/>
      <c r="D48" s="59"/>
      <c r="E48" s="63"/>
      <c r="F48" s="60"/>
      <c r="G48" s="50" t="s">
        <v>151</v>
      </c>
      <c r="H48" s="50" t="s">
        <v>102</v>
      </c>
      <c r="I48" s="49" t="s">
        <v>215</v>
      </c>
      <c r="J48" s="52" t="s">
        <v>266</v>
      </c>
      <c r="K48" s="52" t="s">
        <v>276</v>
      </c>
      <c r="L48" s="110" t="s">
        <v>285</v>
      </c>
      <c r="M48" s="52">
        <v>30</v>
      </c>
      <c r="N48" s="120">
        <v>350000000</v>
      </c>
      <c r="O48" s="94" t="s">
        <v>169</v>
      </c>
      <c r="P48" s="375"/>
      <c r="Q48" s="83" t="s">
        <v>291</v>
      </c>
      <c r="R48" s="45"/>
      <c r="S48" s="45"/>
      <c r="T48" s="45"/>
      <c r="U48" s="45"/>
      <c r="V48" s="45"/>
      <c r="W48" s="45"/>
    </row>
    <row r="49" spans="1:23" s="46" customFormat="1" ht="45">
      <c r="A49" s="47"/>
      <c r="B49" s="47"/>
      <c r="C49" s="72"/>
      <c r="D49" s="59"/>
      <c r="E49" s="63"/>
      <c r="F49" s="60"/>
      <c r="G49" s="50" t="s">
        <v>152</v>
      </c>
      <c r="H49" s="50" t="s">
        <v>103</v>
      </c>
      <c r="I49" s="49" t="s">
        <v>216</v>
      </c>
      <c r="J49" s="52" t="s">
        <v>266</v>
      </c>
      <c r="K49" s="52">
        <v>15</v>
      </c>
      <c r="L49" s="110" t="s">
        <v>285</v>
      </c>
      <c r="M49" s="52">
        <v>50</v>
      </c>
      <c r="N49" s="120">
        <v>175000000</v>
      </c>
      <c r="O49" s="94" t="s">
        <v>169</v>
      </c>
      <c r="P49" s="375"/>
      <c r="Q49" s="83" t="s">
        <v>290</v>
      </c>
      <c r="R49" s="45"/>
      <c r="S49" s="45"/>
      <c r="T49" s="45"/>
      <c r="U49" s="45"/>
      <c r="V49" s="45"/>
      <c r="W49" s="45"/>
    </row>
    <row r="50" spans="1:23" s="46" customFormat="1" ht="37.5" customHeight="1">
      <c r="A50" s="44"/>
      <c r="B50" s="44"/>
      <c r="C50" s="155"/>
      <c r="D50" s="80"/>
      <c r="E50" s="65"/>
      <c r="F50" s="81"/>
      <c r="G50" s="122" t="s">
        <v>153</v>
      </c>
      <c r="H50" s="122" t="s">
        <v>105</v>
      </c>
      <c r="I50" s="142" t="s">
        <v>217</v>
      </c>
      <c r="J50" s="124" t="s">
        <v>265</v>
      </c>
      <c r="K50" s="124" t="s">
        <v>275</v>
      </c>
      <c r="L50" s="125" t="s">
        <v>284</v>
      </c>
      <c r="M50" s="124">
        <v>100</v>
      </c>
      <c r="N50" s="143">
        <v>200000000</v>
      </c>
      <c r="O50" s="94" t="s">
        <v>169</v>
      </c>
      <c r="P50" s="376"/>
      <c r="Q50" s="83" t="s">
        <v>290</v>
      </c>
      <c r="R50" s="45"/>
      <c r="S50" s="45"/>
      <c r="T50" s="45"/>
      <c r="U50" s="45"/>
      <c r="V50" s="45"/>
      <c r="W50" s="45"/>
    </row>
    <row r="51" spans="1:23" s="46" customFormat="1" ht="21.75" customHeight="1">
      <c r="A51" s="69"/>
      <c r="B51" s="128" t="s">
        <v>185</v>
      </c>
      <c r="C51" s="127"/>
      <c r="D51" s="129"/>
      <c r="E51" s="130"/>
      <c r="F51" s="156"/>
      <c r="G51" s="148"/>
      <c r="H51" s="148"/>
      <c r="I51" s="149"/>
      <c r="J51" s="150"/>
      <c r="K51" s="150"/>
      <c r="L51" s="151"/>
      <c r="M51" s="150"/>
      <c r="N51" s="152"/>
      <c r="O51" s="98"/>
      <c r="P51" s="141"/>
      <c r="Q51" s="83"/>
      <c r="R51" s="45"/>
      <c r="S51" s="45"/>
      <c r="T51" s="45"/>
      <c r="U51" s="45"/>
      <c r="V51" s="45"/>
      <c r="W51" s="45"/>
    </row>
    <row r="52" spans="1:23" s="46" customFormat="1" ht="74.25" customHeight="1">
      <c r="A52" s="157"/>
      <c r="B52" s="157"/>
      <c r="C52" s="159"/>
      <c r="D52" s="368" t="s">
        <v>186</v>
      </c>
      <c r="E52" s="368"/>
      <c r="F52" s="160"/>
      <c r="G52" s="122"/>
      <c r="H52" s="122"/>
      <c r="I52" s="142"/>
      <c r="J52" s="124"/>
      <c r="K52" s="124"/>
      <c r="L52" s="125"/>
      <c r="M52" s="124"/>
      <c r="N52" s="143"/>
      <c r="O52" s="94"/>
      <c r="P52" s="375" t="s">
        <v>238</v>
      </c>
      <c r="Q52" s="83"/>
      <c r="R52" s="45"/>
      <c r="S52" s="45"/>
      <c r="T52" s="45"/>
      <c r="U52" s="45"/>
      <c r="V52" s="45"/>
      <c r="W52" s="45"/>
    </row>
    <row r="53" spans="1:23" s="46" customFormat="1" ht="57" customHeight="1">
      <c r="A53" s="157"/>
      <c r="B53" s="157"/>
      <c r="C53" s="159"/>
      <c r="D53" s="161"/>
      <c r="E53" s="62" t="s">
        <v>292</v>
      </c>
      <c r="F53" s="160"/>
      <c r="G53" s="50"/>
      <c r="H53" s="50"/>
      <c r="I53" s="49"/>
      <c r="J53" s="52"/>
      <c r="K53" s="52"/>
      <c r="L53" s="84"/>
      <c r="M53" s="52"/>
      <c r="N53" s="120"/>
      <c r="O53" s="94"/>
      <c r="P53" s="375"/>
      <c r="Q53" s="83"/>
      <c r="R53" s="45"/>
      <c r="S53" s="45"/>
      <c r="T53" s="45"/>
      <c r="U53" s="45"/>
      <c r="V53" s="45"/>
      <c r="W53" s="45"/>
    </row>
    <row r="54" spans="1:23" s="46" customFormat="1" ht="15" customHeight="1">
      <c r="A54" s="69"/>
      <c r="B54" s="128"/>
      <c r="C54" s="127"/>
      <c r="D54" s="129"/>
      <c r="E54" s="130"/>
      <c r="F54" s="131"/>
      <c r="G54" s="132"/>
      <c r="H54" s="132"/>
      <c r="I54" s="133"/>
      <c r="J54" s="134"/>
      <c r="K54" s="134"/>
      <c r="L54" s="135"/>
      <c r="M54" s="134"/>
      <c r="N54" s="385"/>
      <c r="O54" s="373"/>
      <c r="P54" s="375"/>
      <c r="Q54" s="84"/>
      <c r="R54" s="45"/>
      <c r="S54" s="45"/>
      <c r="T54" s="45"/>
      <c r="U54" s="45"/>
      <c r="V54" s="45"/>
      <c r="W54" s="45"/>
    </row>
    <row r="55" spans="1:23" s="46" customFormat="1" ht="49.5" customHeight="1">
      <c r="A55" s="48"/>
      <c r="B55" s="48"/>
      <c r="C55" s="108"/>
      <c r="D55" s="153"/>
      <c r="E55" s="64"/>
      <c r="F55" s="68"/>
      <c r="G55" s="105" t="s">
        <v>259</v>
      </c>
      <c r="H55" s="105" t="s">
        <v>313</v>
      </c>
      <c r="I55" s="102"/>
      <c r="J55" s="52"/>
      <c r="K55" s="52"/>
      <c r="L55" s="84"/>
      <c r="M55" s="52"/>
      <c r="N55" s="178">
        <f>SUM(N56:N89)</f>
        <v>3352000000</v>
      </c>
      <c r="O55" s="94" t="s">
        <v>169</v>
      </c>
      <c r="P55" s="375"/>
      <c r="Q55" s="374" t="s">
        <v>165</v>
      </c>
      <c r="R55" s="45"/>
      <c r="S55" s="45"/>
      <c r="T55" s="45"/>
      <c r="U55" s="45"/>
      <c r="V55" s="45"/>
      <c r="W55" s="45"/>
    </row>
    <row r="56" spans="1:23" s="46" customFormat="1" ht="49.5" customHeight="1">
      <c r="A56" s="47"/>
      <c r="B56" s="47"/>
      <c r="C56" s="167"/>
      <c r="D56" s="56"/>
      <c r="E56" s="63"/>
      <c r="F56" s="60"/>
      <c r="G56" s="50" t="s">
        <v>329</v>
      </c>
      <c r="H56" s="50" t="s">
        <v>341</v>
      </c>
      <c r="I56" s="49" t="s">
        <v>314</v>
      </c>
      <c r="J56" s="52" t="s">
        <v>263</v>
      </c>
      <c r="K56" s="52"/>
      <c r="L56" s="125"/>
      <c r="M56" s="52">
        <v>12</v>
      </c>
      <c r="N56" s="120">
        <v>304000000</v>
      </c>
      <c r="O56" s="94"/>
      <c r="P56" s="375"/>
      <c r="Q56" s="375"/>
      <c r="R56" s="45"/>
      <c r="S56" s="45"/>
      <c r="T56" s="45"/>
      <c r="U56" s="45"/>
      <c r="V56" s="45"/>
      <c r="W56" s="45"/>
    </row>
    <row r="57" spans="1:23" s="46" customFormat="1" ht="31.5" hidden="1" customHeight="1">
      <c r="A57" s="47"/>
      <c r="B57" s="47"/>
      <c r="C57" s="72"/>
      <c r="D57" s="56"/>
      <c r="E57" s="154"/>
      <c r="F57" s="60"/>
      <c r="G57" s="50" t="s">
        <v>131</v>
      </c>
      <c r="H57" s="50" t="s">
        <v>107</v>
      </c>
      <c r="I57" s="49" t="s">
        <v>221</v>
      </c>
      <c r="J57" s="52" t="s">
        <v>263</v>
      </c>
      <c r="K57" s="52">
        <v>12</v>
      </c>
      <c r="L57" s="125" t="s">
        <v>284</v>
      </c>
      <c r="M57" s="52">
        <v>12</v>
      </c>
      <c r="N57" s="120"/>
      <c r="O57" s="94" t="s">
        <v>169</v>
      </c>
      <c r="P57" s="375"/>
      <c r="Q57" s="375"/>
      <c r="R57" s="45"/>
      <c r="S57" s="45"/>
      <c r="T57" s="45"/>
      <c r="U57" s="45"/>
      <c r="V57" s="45"/>
      <c r="W57" s="45"/>
    </row>
    <row r="58" spans="1:23" s="46" customFormat="1" ht="22.5" hidden="1">
      <c r="A58" s="47"/>
      <c r="B58" s="47"/>
      <c r="C58" s="72"/>
      <c r="D58" s="56"/>
      <c r="E58" s="154"/>
      <c r="F58" s="60"/>
      <c r="G58" s="50" t="s">
        <v>132</v>
      </c>
      <c r="H58" s="50" t="s">
        <v>108</v>
      </c>
      <c r="I58" s="49" t="s">
        <v>222</v>
      </c>
      <c r="J58" s="52" t="s">
        <v>263</v>
      </c>
      <c r="K58" s="52">
        <v>12</v>
      </c>
      <c r="L58" s="125" t="s">
        <v>284</v>
      </c>
      <c r="M58" s="52">
        <v>12</v>
      </c>
      <c r="N58" s="120"/>
      <c r="O58" s="94" t="s">
        <v>169</v>
      </c>
      <c r="P58" s="375"/>
      <c r="Q58" s="375"/>
      <c r="R58" s="45"/>
      <c r="S58" s="45"/>
      <c r="T58" s="45"/>
      <c r="U58" s="45"/>
      <c r="V58" s="45"/>
      <c r="W58" s="45"/>
    </row>
    <row r="59" spans="1:23" s="46" customFormat="1" ht="22.5" hidden="1" customHeight="1">
      <c r="A59" s="47"/>
      <c r="B59" s="47"/>
      <c r="C59" s="72"/>
      <c r="D59" s="56"/>
      <c r="E59" s="154"/>
      <c r="F59" s="60"/>
      <c r="G59" s="50" t="s">
        <v>133</v>
      </c>
      <c r="H59" s="50" t="s">
        <v>109</v>
      </c>
      <c r="I59" s="49" t="s">
        <v>223</v>
      </c>
      <c r="J59" s="52" t="s">
        <v>263</v>
      </c>
      <c r="K59" s="52">
        <v>12</v>
      </c>
      <c r="L59" s="125" t="s">
        <v>284</v>
      </c>
      <c r="M59" s="52">
        <v>12</v>
      </c>
      <c r="N59" s="120"/>
      <c r="O59" s="94" t="s">
        <v>169</v>
      </c>
      <c r="P59" s="375"/>
      <c r="Q59" s="375"/>
      <c r="R59" s="45"/>
      <c r="S59" s="45"/>
      <c r="T59" s="45"/>
      <c r="U59" s="45"/>
      <c r="V59" s="45"/>
      <c r="W59" s="45"/>
    </row>
    <row r="60" spans="1:23" s="46" customFormat="1" ht="28.5" hidden="1" customHeight="1">
      <c r="A60" s="47"/>
      <c r="B60" s="47"/>
      <c r="C60" s="72"/>
      <c r="D60" s="56"/>
      <c r="E60" s="154"/>
      <c r="F60" s="60"/>
      <c r="G60" s="50" t="s">
        <v>134</v>
      </c>
      <c r="H60" s="50" t="s">
        <v>110</v>
      </c>
      <c r="I60" s="49" t="s">
        <v>110</v>
      </c>
      <c r="J60" s="52" t="s">
        <v>263</v>
      </c>
      <c r="K60" s="52">
        <v>12</v>
      </c>
      <c r="L60" s="125" t="s">
        <v>284</v>
      </c>
      <c r="M60" s="52">
        <v>12</v>
      </c>
      <c r="N60" s="120"/>
      <c r="O60" s="94" t="s">
        <v>169</v>
      </c>
      <c r="P60" s="375"/>
      <c r="Q60" s="375"/>
      <c r="R60" s="45"/>
      <c r="S60" s="45"/>
      <c r="T60" s="45"/>
      <c r="U60" s="45"/>
      <c r="V60" s="45"/>
      <c r="W60" s="45"/>
    </row>
    <row r="61" spans="1:23" s="46" customFormat="1" ht="33.75" hidden="1">
      <c r="A61" s="47"/>
      <c r="B61" s="47"/>
      <c r="C61" s="72"/>
      <c r="D61" s="56"/>
      <c r="E61" s="154"/>
      <c r="F61" s="60"/>
      <c r="G61" s="50" t="s">
        <v>135</v>
      </c>
      <c r="H61" s="50" t="s">
        <v>111</v>
      </c>
      <c r="I61" s="49" t="s">
        <v>224</v>
      </c>
      <c r="J61" s="52" t="s">
        <v>263</v>
      </c>
      <c r="K61" s="52">
        <v>12</v>
      </c>
      <c r="L61" s="125" t="s">
        <v>284</v>
      </c>
      <c r="M61" s="52">
        <v>12</v>
      </c>
      <c r="N61" s="120"/>
      <c r="O61" s="94" t="s">
        <v>169</v>
      </c>
      <c r="P61" s="375"/>
      <c r="Q61" s="375"/>
      <c r="R61" s="45"/>
      <c r="S61" s="45"/>
      <c r="T61" s="45"/>
      <c r="U61" s="45"/>
      <c r="V61" s="45"/>
      <c r="W61" s="45"/>
    </row>
    <row r="62" spans="1:23" s="46" customFormat="1" ht="39" hidden="1" customHeight="1">
      <c r="A62" s="47"/>
      <c r="B62" s="47"/>
      <c r="C62" s="72"/>
      <c r="D62" s="56"/>
      <c r="E62" s="154"/>
      <c r="F62" s="60"/>
      <c r="G62" s="50" t="s">
        <v>137</v>
      </c>
      <c r="H62" s="50" t="s">
        <v>113</v>
      </c>
      <c r="I62" s="49" t="s">
        <v>226</v>
      </c>
      <c r="J62" s="52" t="s">
        <v>263</v>
      </c>
      <c r="K62" s="52">
        <v>12</v>
      </c>
      <c r="L62" s="125" t="s">
        <v>284</v>
      </c>
      <c r="M62" s="52">
        <v>12</v>
      </c>
      <c r="N62" s="120"/>
      <c r="O62" s="94" t="s">
        <v>169</v>
      </c>
      <c r="P62" s="375"/>
      <c r="Q62" s="375"/>
      <c r="R62" s="45"/>
      <c r="S62" s="45"/>
      <c r="T62" s="45"/>
      <c r="U62" s="45"/>
      <c r="V62" s="45"/>
      <c r="W62" s="45"/>
    </row>
    <row r="63" spans="1:23" s="46" customFormat="1" ht="46.5" customHeight="1">
      <c r="A63" s="47"/>
      <c r="B63" s="47"/>
      <c r="C63" s="72"/>
      <c r="D63" s="59"/>
      <c r="E63" s="63"/>
      <c r="F63" s="60"/>
      <c r="G63" s="122" t="s">
        <v>131</v>
      </c>
      <c r="H63" s="122" t="s">
        <v>316</v>
      </c>
      <c r="I63" s="49" t="s">
        <v>317</v>
      </c>
      <c r="J63" s="52"/>
      <c r="K63" s="52"/>
      <c r="L63" s="84"/>
      <c r="M63" s="52">
        <v>3</v>
      </c>
      <c r="N63" s="120">
        <v>1300000000</v>
      </c>
      <c r="O63" s="94" t="s">
        <v>169</v>
      </c>
      <c r="P63" s="375"/>
      <c r="Q63" s="375"/>
      <c r="R63" s="45"/>
      <c r="S63" s="45"/>
      <c r="T63" s="45"/>
      <c r="U63" s="45"/>
      <c r="V63" s="45"/>
      <c r="W63" s="45"/>
    </row>
    <row r="64" spans="1:23" s="46" customFormat="1" ht="46.5" customHeight="1">
      <c r="A64" s="47"/>
      <c r="B64" s="47"/>
      <c r="C64" s="72"/>
      <c r="D64" s="59"/>
      <c r="E64" s="63"/>
      <c r="F64" s="60"/>
      <c r="G64" s="171"/>
      <c r="H64" s="171"/>
      <c r="I64" s="49" t="s">
        <v>318</v>
      </c>
      <c r="J64" s="52"/>
      <c r="K64" s="52"/>
      <c r="L64" s="125"/>
      <c r="M64" s="52"/>
      <c r="N64" s="121"/>
      <c r="O64" s="94"/>
      <c r="P64" s="375"/>
      <c r="Q64" s="375"/>
      <c r="R64" s="45"/>
      <c r="S64" s="45"/>
      <c r="T64" s="45"/>
      <c r="U64" s="45"/>
      <c r="V64" s="45"/>
      <c r="W64" s="45"/>
    </row>
    <row r="65" spans="1:23" s="46" customFormat="1" ht="36" hidden="1" customHeight="1">
      <c r="A65" s="47"/>
      <c r="B65" s="47"/>
      <c r="C65" s="72"/>
      <c r="D65" s="59"/>
      <c r="E65" s="63"/>
      <c r="F65" s="60"/>
      <c r="G65" s="50" t="s">
        <v>142</v>
      </c>
      <c r="H65" s="50" t="s">
        <v>117</v>
      </c>
      <c r="I65" s="49" t="s">
        <v>231</v>
      </c>
      <c r="J65" s="52" t="s">
        <v>262</v>
      </c>
      <c r="K65" s="139" t="s">
        <v>274</v>
      </c>
      <c r="L65" s="125" t="s">
        <v>284</v>
      </c>
      <c r="M65" s="52">
        <v>3</v>
      </c>
      <c r="N65" s="120"/>
      <c r="O65" s="94" t="s">
        <v>169</v>
      </c>
      <c r="P65" s="375"/>
      <c r="Q65" s="375"/>
      <c r="R65" s="45"/>
      <c r="S65" s="45"/>
      <c r="T65" s="45"/>
      <c r="U65" s="45"/>
      <c r="V65" s="45"/>
      <c r="W65" s="45"/>
    </row>
    <row r="66" spans="1:23" s="46" customFormat="1" ht="36" hidden="1" customHeight="1">
      <c r="A66" s="47"/>
      <c r="B66" s="47"/>
      <c r="C66" s="72"/>
      <c r="D66" s="59"/>
      <c r="E66" s="63"/>
      <c r="F66" s="60"/>
      <c r="G66" s="50" t="s">
        <v>136</v>
      </c>
      <c r="H66" s="50" t="s">
        <v>112</v>
      </c>
      <c r="I66" s="49" t="s">
        <v>225</v>
      </c>
      <c r="J66" s="52" t="s">
        <v>264</v>
      </c>
      <c r="K66" s="52">
        <v>1</v>
      </c>
      <c r="L66" s="125" t="s">
        <v>284</v>
      </c>
      <c r="M66" s="52">
        <v>1</v>
      </c>
      <c r="N66" s="120"/>
      <c r="O66" s="94" t="s">
        <v>169</v>
      </c>
      <c r="P66" s="375"/>
      <c r="Q66" s="375"/>
      <c r="R66" s="45"/>
      <c r="S66" s="45"/>
      <c r="T66" s="45"/>
      <c r="U66" s="45"/>
      <c r="V66" s="45"/>
      <c r="W66" s="45"/>
    </row>
    <row r="67" spans="1:23" s="46" customFormat="1" ht="36" customHeight="1">
      <c r="A67" s="47"/>
      <c r="B67" s="47"/>
      <c r="C67" s="72"/>
      <c r="D67" s="59"/>
      <c r="E67" s="63"/>
      <c r="F67" s="60"/>
      <c r="G67" s="122" t="s">
        <v>331</v>
      </c>
      <c r="H67" s="50" t="s">
        <v>319</v>
      </c>
      <c r="I67" s="49" t="s">
        <v>320</v>
      </c>
      <c r="J67" s="52" t="s">
        <v>262</v>
      </c>
      <c r="K67" s="52"/>
      <c r="L67" s="125"/>
      <c r="M67" s="52"/>
      <c r="N67" s="120">
        <v>535000000</v>
      </c>
      <c r="O67" s="94"/>
      <c r="P67" s="375"/>
      <c r="Q67" s="375"/>
      <c r="R67" s="45"/>
      <c r="S67" s="45"/>
      <c r="T67" s="45"/>
      <c r="U67" s="45"/>
      <c r="V67" s="45"/>
      <c r="W67" s="45"/>
    </row>
    <row r="68" spans="1:23" s="46" customFormat="1" ht="36" customHeight="1">
      <c r="A68" s="47"/>
      <c r="B68" s="47"/>
      <c r="C68" s="72"/>
      <c r="D68" s="59"/>
      <c r="E68" s="63"/>
      <c r="F68" s="60"/>
      <c r="G68" s="50"/>
      <c r="H68" s="50"/>
      <c r="I68" s="49" t="s">
        <v>321</v>
      </c>
      <c r="J68" s="52" t="s">
        <v>262</v>
      </c>
      <c r="K68" s="52"/>
      <c r="L68" s="125"/>
      <c r="M68" s="52"/>
      <c r="N68" s="120"/>
      <c r="O68" s="94"/>
      <c r="P68" s="375"/>
      <c r="Q68" s="375"/>
      <c r="R68" s="45"/>
      <c r="S68" s="45"/>
      <c r="T68" s="45"/>
      <c r="U68" s="45"/>
      <c r="V68" s="45"/>
      <c r="W68" s="45"/>
    </row>
    <row r="69" spans="1:23" s="46" customFormat="1" ht="37.5" hidden="1" customHeight="1">
      <c r="A69" s="47"/>
      <c r="B69" s="47"/>
      <c r="C69" s="72"/>
      <c r="D69" s="59"/>
      <c r="E69" s="63"/>
      <c r="F69" s="60"/>
      <c r="G69" s="50" t="s">
        <v>141</v>
      </c>
      <c r="H69" s="50" t="s">
        <v>118</v>
      </c>
      <c r="I69" s="49" t="s">
        <v>232</v>
      </c>
      <c r="J69" s="52" t="s">
        <v>263</v>
      </c>
      <c r="K69" s="52">
        <v>12</v>
      </c>
      <c r="L69" s="125" t="s">
        <v>284</v>
      </c>
      <c r="M69" s="52">
        <v>12</v>
      </c>
      <c r="N69" s="120"/>
      <c r="O69" s="94" t="s">
        <v>169</v>
      </c>
      <c r="P69" s="375"/>
      <c r="Q69" s="375"/>
      <c r="R69" s="45"/>
      <c r="S69" s="45"/>
      <c r="T69" s="45"/>
      <c r="U69" s="45"/>
      <c r="V69" s="45"/>
      <c r="W69" s="45"/>
    </row>
    <row r="70" spans="1:23" s="46" customFormat="1" ht="36.75" hidden="1" customHeight="1">
      <c r="A70" s="47"/>
      <c r="B70" s="47"/>
      <c r="C70" s="72"/>
      <c r="D70" s="59"/>
      <c r="E70" s="63"/>
      <c r="F70" s="60"/>
      <c r="G70" s="50" t="s">
        <v>143</v>
      </c>
      <c r="H70" s="50" t="s">
        <v>119</v>
      </c>
      <c r="I70" s="49" t="s">
        <v>119</v>
      </c>
      <c r="J70" s="52" t="s">
        <v>263</v>
      </c>
      <c r="K70" s="52">
        <v>12</v>
      </c>
      <c r="L70" s="125" t="s">
        <v>284</v>
      </c>
      <c r="M70" s="52">
        <v>12</v>
      </c>
      <c r="N70" s="120"/>
      <c r="O70" s="94" t="s">
        <v>169</v>
      </c>
      <c r="P70" s="375"/>
      <c r="Q70" s="375"/>
      <c r="R70" s="45"/>
      <c r="S70" s="45"/>
      <c r="T70" s="45"/>
      <c r="U70" s="45"/>
      <c r="V70" s="45"/>
      <c r="W70" s="45"/>
    </row>
    <row r="71" spans="1:23" s="46" customFormat="1" ht="36.75" customHeight="1">
      <c r="A71" s="47"/>
      <c r="B71" s="47"/>
      <c r="C71" s="72"/>
      <c r="D71" s="59"/>
      <c r="E71" s="63"/>
      <c r="F71" s="60"/>
      <c r="G71" s="50" t="s">
        <v>333</v>
      </c>
      <c r="H71" s="50" t="s">
        <v>332</v>
      </c>
      <c r="I71" s="49" t="s">
        <v>322</v>
      </c>
      <c r="J71" s="52" t="s">
        <v>252</v>
      </c>
      <c r="K71" s="139" t="s">
        <v>274</v>
      </c>
      <c r="L71" s="125" t="s">
        <v>284</v>
      </c>
      <c r="M71" s="52">
        <v>35</v>
      </c>
      <c r="N71" s="120">
        <v>60000000</v>
      </c>
      <c r="O71" s="94" t="s">
        <v>169</v>
      </c>
      <c r="P71" s="375"/>
      <c r="Q71" s="375"/>
      <c r="R71" s="45"/>
      <c r="S71" s="45"/>
      <c r="T71" s="45"/>
      <c r="U71" s="45"/>
      <c r="V71" s="45"/>
      <c r="W71" s="45"/>
    </row>
    <row r="72" spans="1:23" s="46" customFormat="1" ht="30.75" customHeight="1">
      <c r="A72" s="47"/>
      <c r="B72" s="47"/>
      <c r="C72" s="72"/>
      <c r="D72" s="59"/>
      <c r="E72" s="63"/>
      <c r="F72" s="60"/>
      <c r="G72" s="50"/>
      <c r="H72" s="50"/>
      <c r="I72" s="49" t="s">
        <v>323</v>
      </c>
      <c r="J72" s="52" t="s">
        <v>252</v>
      </c>
      <c r="K72" s="139"/>
      <c r="L72" s="125"/>
      <c r="M72" s="52"/>
      <c r="N72" s="120"/>
      <c r="O72" s="94" t="s">
        <v>169</v>
      </c>
      <c r="P72" s="375"/>
      <c r="Q72" s="375"/>
      <c r="R72" s="45"/>
      <c r="S72" s="45"/>
      <c r="T72" s="45"/>
      <c r="U72" s="45"/>
      <c r="V72" s="45"/>
      <c r="W72" s="45"/>
    </row>
    <row r="73" spans="1:23" s="46" customFormat="1" ht="44.25" customHeight="1">
      <c r="A73" s="47"/>
      <c r="B73" s="47"/>
      <c r="C73" s="72"/>
      <c r="D73" s="59"/>
      <c r="E73" s="63"/>
      <c r="F73" s="60"/>
      <c r="G73" s="50" t="s">
        <v>334</v>
      </c>
      <c r="H73" s="50" t="s">
        <v>324</v>
      </c>
      <c r="I73" s="49" t="s">
        <v>325</v>
      </c>
      <c r="J73" s="52" t="s">
        <v>251</v>
      </c>
      <c r="K73" s="139" t="s">
        <v>274</v>
      </c>
      <c r="L73" s="125" t="s">
        <v>284</v>
      </c>
      <c r="M73" s="52">
        <v>5</v>
      </c>
      <c r="N73" s="120">
        <v>120000000</v>
      </c>
      <c r="O73" s="94" t="s">
        <v>169</v>
      </c>
      <c r="P73" s="375"/>
      <c r="Q73" s="376"/>
      <c r="R73" s="45"/>
      <c r="S73" s="45"/>
      <c r="T73" s="45"/>
      <c r="U73" s="45"/>
      <c r="V73" s="45"/>
      <c r="W73" s="45"/>
    </row>
    <row r="74" spans="1:23" s="46" customFormat="1" ht="31.5" customHeight="1">
      <c r="A74" s="47"/>
      <c r="B74" s="47"/>
      <c r="C74" s="72"/>
      <c r="D74" s="59"/>
      <c r="E74" s="63"/>
      <c r="F74" s="60"/>
      <c r="G74" s="50" t="s">
        <v>133</v>
      </c>
      <c r="H74" s="50" t="s">
        <v>273</v>
      </c>
      <c r="I74" s="49" t="s">
        <v>227</v>
      </c>
      <c r="J74" s="52" t="s">
        <v>263</v>
      </c>
      <c r="K74" s="52">
        <v>12</v>
      </c>
      <c r="L74" s="125" t="s">
        <v>284</v>
      </c>
      <c r="M74" s="52">
        <v>12</v>
      </c>
      <c r="N74" s="120">
        <v>25000000</v>
      </c>
      <c r="O74" s="94" t="s">
        <v>169</v>
      </c>
      <c r="P74" s="375"/>
      <c r="Q74" s="141"/>
      <c r="R74" s="45"/>
      <c r="S74" s="45"/>
      <c r="T74" s="45"/>
      <c r="U74" s="45"/>
      <c r="V74" s="45"/>
      <c r="W74" s="45"/>
    </row>
    <row r="75" spans="1:23" s="46" customFormat="1" ht="31.5" customHeight="1">
      <c r="A75" s="47"/>
      <c r="B75" s="47"/>
      <c r="C75" s="72"/>
      <c r="D75" s="59"/>
      <c r="E75" s="63"/>
      <c r="F75" s="60"/>
      <c r="G75" s="50" t="s">
        <v>330</v>
      </c>
      <c r="H75" s="50" t="s">
        <v>315</v>
      </c>
      <c r="I75" s="49" t="s">
        <v>314</v>
      </c>
      <c r="J75" s="52" t="s">
        <v>263</v>
      </c>
      <c r="K75" s="52"/>
      <c r="L75" s="125"/>
      <c r="M75" s="52">
        <v>12</v>
      </c>
      <c r="N75" s="120">
        <v>700000000</v>
      </c>
      <c r="O75" s="94"/>
      <c r="P75" s="375"/>
      <c r="Q75" s="141"/>
      <c r="R75" s="45"/>
      <c r="S75" s="45"/>
      <c r="T75" s="45"/>
      <c r="U75" s="45"/>
      <c r="V75" s="45"/>
      <c r="W75" s="45"/>
    </row>
    <row r="76" spans="1:23" s="46" customFormat="1" ht="33.75" hidden="1">
      <c r="A76" s="47"/>
      <c r="B76" s="47"/>
      <c r="C76" s="72"/>
      <c r="D76" s="59"/>
      <c r="E76" s="63"/>
      <c r="F76" s="60"/>
      <c r="G76" s="50" t="s">
        <v>139</v>
      </c>
      <c r="H76" s="50" t="s">
        <v>114</v>
      </c>
      <c r="I76" s="49" t="s">
        <v>228</v>
      </c>
      <c r="J76" s="52" t="s">
        <v>263</v>
      </c>
      <c r="K76" s="52">
        <v>12</v>
      </c>
      <c r="L76" s="125" t="s">
        <v>284</v>
      </c>
      <c r="M76" s="52">
        <v>12</v>
      </c>
      <c r="N76" s="120"/>
      <c r="O76" s="94" t="s">
        <v>169</v>
      </c>
      <c r="P76" s="375"/>
      <c r="Q76" s="141"/>
      <c r="R76" s="45"/>
      <c r="S76" s="45"/>
      <c r="T76" s="45"/>
      <c r="U76" s="45"/>
      <c r="V76" s="45"/>
      <c r="W76" s="45"/>
    </row>
    <row r="77" spans="1:23" s="46" customFormat="1" ht="33.75" hidden="1">
      <c r="A77" s="47"/>
      <c r="B77" s="47"/>
      <c r="C77" s="72"/>
      <c r="D77" s="59"/>
      <c r="E77" s="63"/>
      <c r="F77" s="60"/>
      <c r="G77" s="50" t="s">
        <v>140</v>
      </c>
      <c r="H77" s="50" t="s">
        <v>115</v>
      </c>
      <c r="I77" s="49" t="s">
        <v>229</v>
      </c>
      <c r="J77" s="52" t="s">
        <v>263</v>
      </c>
      <c r="K77" s="52">
        <v>12</v>
      </c>
      <c r="L77" s="125" t="s">
        <v>284</v>
      </c>
      <c r="M77" s="52">
        <v>12</v>
      </c>
      <c r="N77" s="120"/>
      <c r="O77" s="94" t="s">
        <v>169</v>
      </c>
      <c r="P77" s="375"/>
      <c r="Q77" s="141"/>
      <c r="R77" s="45"/>
      <c r="S77" s="45"/>
      <c r="T77" s="45"/>
      <c r="U77" s="45"/>
      <c r="V77" s="45"/>
      <c r="W77" s="45"/>
    </row>
    <row r="78" spans="1:23" s="46" customFormat="1" ht="44.25" customHeight="1">
      <c r="A78" s="47"/>
      <c r="B78" s="47"/>
      <c r="C78" s="72"/>
      <c r="D78" s="59"/>
      <c r="E78" s="63"/>
      <c r="F78" s="60"/>
      <c r="G78" s="50"/>
      <c r="H78" s="50"/>
      <c r="I78" s="49"/>
      <c r="J78" s="52"/>
      <c r="K78" s="139"/>
      <c r="L78" s="125"/>
      <c r="M78" s="52"/>
      <c r="N78" s="120"/>
      <c r="O78" s="94"/>
      <c r="P78" s="375"/>
      <c r="Q78" s="141"/>
      <c r="R78" s="45"/>
      <c r="S78" s="45"/>
      <c r="T78" s="45"/>
      <c r="U78" s="45"/>
      <c r="V78" s="45"/>
      <c r="W78" s="45"/>
    </row>
    <row r="79" spans="1:23" s="46" customFormat="1" ht="52.5" customHeight="1">
      <c r="A79" s="47"/>
      <c r="B79" s="47"/>
      <c r="C79" s="72"/>
      <c r="D79" s="59"/>
      <c r="E79" s="63"/>
      <c r="F79" s="60"/>
      <c r="G79" s="50" t="s">
        <v>338</v>
      </c>
      <c r="H79" s="50" t="s">
        <v>328</v>
      </c>
      <c r="I79" s="49" t="s">
        <v>327</v>
      </c>
      <c r="J79" s="52" t="s">
        <v>250</v>
      </c>
      <c r="K79" s="52"/>
      <c r="L79" s="84"/>
      <c r="M79" s="52">
        <v>7</v>
      </c>
      <c r="N79" s="120">
        <v>180000000</v>
      </c>
      <c r="O79" s="94" t="s">
        <v>169</v>
      </c>
      <c r="P79" s="375"/>
      <c r="Q79" s="374" t="s">
        <v>166</v>
      </c>
      <c r="R79" s="45"/>
      <c r="S79" s="45"/>
      <c r="T79" s="45"/>
      <c r="U79" s="45"/>
      <c r="V79" s="45"/>
      <c r="W79" s="45"/>
    </row>
    <row r="80" spans="1:23" s="46" customFormat="1" ht="19.5" hidden="1" customHeight="1">
      <c r="A80" s="47"/>
      <c r="B80" s="47"/>
      <c r="C80" s="72"/>
      <c r="D80" s="59"/>
      <c r="E80" s="63"/>
      <c r="F80" s="60"/>
      <c r="G80" s="377" t="s">
        <v>144</v>
      </c>
      <c r="H80" s="377" t="s">
        <v>124</v>
      </c>
      <c r="I80" s="115" t="s">
        <v>239</v>
      </c>
      <c r="J80" s="52" t="s">
        <v>250</v>
      </c>
      <c r="K80" s="52">
        <v>1</v>
      </c>
      <c r="L80" s="125" t="s">
        <v>284</v>
      </c>
      <c r="M80" s="52">
        <v>1</v>
      </c>
      <c r="N80" s="380"/>
      <c r="O80" s="94" t="s">
        <v>169</v>
      </c>
      <c r="P80" s="375"/>
      <c r="Q80" s="375"/>
      <c r="R80" s="45"/>
      <c r="S80" s="45"/>
      <c r="T80" s="45"/>
      <c r="U80" s="45"/>
      <c r="V80" s="45"/>
      <c r="W80" s="45"/>
    </row>
    <row r="81" spans="1:23" s="46" customFormat="1" ht="19.5" hidden="1" customHeight="1">
      <c r="A81" s="47"/>
      <c r="B81" s="47"/>
      <c r="C81" s="72"/>
      <c r="D81" s="59"/>
      <c r="E81" s="63"/>
      <c r="F81" s="60"/>
      <c r="G81" s="378"/>
      <c r="H81" s="378"/>
      <c r="I81" s="115" t="s">
        <v>240</v>
      </c>
      <c r="J81" s="52" t="s">
        <v>250</v>
      </c>
      <c r="K81" s="52"/>
      <c r="L81" s="125" t="s">
        <v>284</v>
      </c>
      <c r="M81" s="52">
        <v>1</v>
      </c>
      <c r="N81" s="381"/>
      <c r="O81" s="94" t="s">
        <v>169</v>
      </c>
      <c r="P81" s="375"/>
      <c r="Q81" s="375"/>
      <c r="R81" s="45"/>
      <c r="S81" s="45"/>
      <c r="T81" s="45"/>
      <c r="U81" s="45"/>
      <c r="V81" s="45"/>
      <c r="W81" s="45"/>
    </row>
    <row r="82" spans="1:23" s="46" customFormat="1" ht="18" hidden="1" customHeight="1">
      <c r="A82" s="47"/>
      <c r="B82" s="47"/>
      <c r="C82" s="72"/>
      <c r="D82" s="59"/>
      <c r="E82" s="63"/>
      <c r="F82" s="60"/>
      <c r="G82" s="379"/>
      <c r="H82" s="379"/>
      <c r="I82" s="115" t="s">
        <v>241</v>
      </c>
      <c r="J82" s="52" t="s">
        <v>250</v>
      </c>
      <c r="K82" s="52"/>
      <c r="L82" s="125" t="s">
        <v>284</v>
      </c>
      <c r="M82" s="52">
        <v>1</v>
      </c>
      <c r="N82" s="382"/>
      <c r="O82" s="94" t="s">
        <v>169</v>
      </c>
      <c r="P82" s="375"/>
      <c r="Q82" s="375"/>
      <c r="R82" s="45"/>
      <c r="S82" s="45"/>
      <c r="T82" s="45"/>
      <c r="U82" s="45"/>
      <c r="V82" s="45"/>
      <c r="W82" s="45"/>
    </row>
    <row r="83" spans="1:23" s="46" customFormat="1" ht="22.5" hidden="1" customHeight="1">
      <c r="A83" s="47"/>
      <c r="B83" s="47"/>
      <c r="C83" s="72"/>
      <c r="D83" s="59"/>
      <c r="E83" s="63"/>
      <c r="F83" s="60"/>
      <c r="G83" s="377" t="s">
        <v>146</v>
      </c>
      <c r="H83" s="377" t="s">
        <v>125</v>
      </c>
      <c r="I83" s="116" t="s">
        <v>242</v>
      </c>
      <c r="J83" s="52" t="s">
        <v>250</v>
      </c>
      <c r="K83" s="52">
        <v>1</v>
      </c>
      <c r="L83" s="125" t="s">
        <v>284</v>
      </c>
      <c r="M83" s="52">
        <v>1</v>
      </c>
      <c r="N83" s="380"/>
      <c r="O83" s="94" t="s">
        <v>169</v>
      </c>
      <c r="P83" s="375"/>
      <c r="Q83" s="375"/>
      <c r="R83" s="45"/>
      <c r="S83" s="45"/>
      <c r="T83" s="45"/>
      <c r="U83" s="45"/>
      <c r="V83" s="45"/>
      <c r="W83" s="45"/>
    </row>
    <row r="84" spans="1:23" s="46" customFormat="1" ht="22.5" hidden="1" customHeight="1">
      <c r="A84" s="47"/>
      <c r="B84" s="47"/>
      <c r="C84" s="72"/>
      <c r="D84" s="59"/>
      <c r="E84" s="63"/>
      <c r="F84" s="60"/>
      <c r="G84" s="378"/>
      <c r="H84" s="378"/>
      <c r="I84" s="117" t="s">
        <v>243</v>
      </c>
      <c r="J84" s="52" t="s">
        <v>250</v>
      </c>
      <c r="K84" s="52">
        <v>1</v>
      </c>
      <c r="L84" s="125" t="s">
        <v>284</v>
      </c>
      <c r="M84" s="52">
        <v>1</v>
      </c>
      <c r="N84" s="381"/>
      <c r="O84" s="94" t="s">
        <v>169</v>
      </c>
      <c r="P84" s="375"/>
      <c r="Q84" s="375"/>
      <c r="R84" s="45"/>
      <c r="S84" s="45"/>
      <c r="T84" s="45"/>
      <c r="U84" s="45"/>
      <c r="V84" s="45"/>
      <c r="W84" s="45"/>
    </row>
    <row r="85" spans="1:23" s="46" customFormat="1" ht="22.5" hidden="1" customHeight="1">
      <c r="A85" s="47"/>
      <c r="B85" s="47"/>
      <c r="C85" s="72"/>
      <c r="D85" s="59"/>
      <c r="E85" s="63"/>
      <c r="F85" s="60"/>
      <c r="G85" s="379"/>
      <c r="H85" s="379"/>
      <c r="I85" s="117" t="s">
        <v>244</v>
      </c>
      <c r="J85" s="52" t="s">
        <v>251</v>
      </c>
      <c r="K85" s="52">
        <v>1</v>
      </c>
      <c r="L85" s="125" t="s">
        <v>284</v>
      </c>
      <c r="M85" s="52">
        <v>1</v>
      </c>
      <c r="N85" s="382"/>
      <c r="O85" s="94" t="s">
        <v>169</v>
      </c>
      <c r="P85" s="375"/>
      <c r="Q85" s="375"/>
      <c r="R85" s="45"/>
      <c r="S85" s="45"/>
      <c r="T85" s="45"/>
      <c r="U85" s="45"/>
      <c r="V85" s="45"/>
      <c r="W85" s="45"/>
    </row>
    <row r="86" spans="1:23" s="46" customFormat="1" ht="25.5" hidden="1" customHeight="1">
      <c r="A86" s="47"/>
      <c r="B86" s="47"/>
      <c r="C86" s="72"/>
      <c r="D86" s="59"/>
      <c r="E86" s="63"/>
      <c r="F86" s="60"/>
      <c r="G86" s="50" t="s">
        <v>148</v>
      </c>
      <c r="H86" s="50" t="s">
        <v>126</v>
      </c>
      <c r="I86" s="49" t="s">
        <v>245</v>
      </c>
      <c r="J86" s="52" t="s">
        <v>250</v>
      </c>
      <c r="K86" s="52">
        <v>1</v>
      </c>
      <c r="L86" s="125" t="s">
        <v>284</v>
      </c>
      <c r="M86" s="52">
        <v>1</v>
      </c>
      <c r="N86" s="120"/>
      <c r="O86" s="94" t="s">
        <v>169</v>
      </c>
      <c r="P86" s="375"/>
      <c r="Q86" s="375"/>
      <c r="R86" s="45"/>
      <c r="S86" s="45"/>
      <c r="T86" s="45"/>
      <c r="U86" s="45"/>
      <c r="V86" s="45"/>
      <c r="W86" s="45"/>
    </row>
    <row r="87" spans="1:23" s="46" customFormat="1" ht="27.75" customHeight="1">
      <c r="A87" s="47"/>
      <c r="B87" s="47"/>
      <c r="C87" s="72"/>
      <c r="D87" s="59"/>
      <c r="E87" s="63"/>
      <c r="F87" s="60"/>
      <c r="G87" s="50" t="s">
        <v>339</v>
      </c>
      <c r="H87" s="50" t="s">
        <v>127</v>
      </c>
      <c r="I87" s="49" t="s">
        <v>246</v>
      </c>
      <c r="J87" s="52" t="s">
        <v>250</v>
      </c>
      <c r="K87" s="52">
        <v>1</v>
      </c>
      <c r="L87" s="125" t="s">
        <v>284</v>
      </c>
      <c r="M87" s="52">
        <v>1</v>
      </c>
      <c r="N87" s="120">
        <v>100000000</v>
      </c>
      <c r="O87" s="94" t="s">
        <v>169</v>
      </c>
      <c r="P87" s="375"/>
      <c r="Q87" s="375"/>
      <c r="R87" s="45"/>
      <c r="S87" s="45"/>
      <c r="T87" s="45"/>
      <c r="U87" s="45"/>
      <c r="V87" s="45"/>
      <c r="W87" s="45"/>
    </row>
    <row r="88" spans="1:23" s="46" customFormat="1">
      <c r="A88" s="47"/>
      <c r="B88" s="47"/>
      <c r="C88" s="72"/>
      <c r="D88" s="59"/>
      <c r="E88" s="63"/>
      <c r="F88" s="60"/>
      <c r="G88" s="50"/>
      <c r="H88" s="50"/>
      <c r="I88" s="49"/>
      <c r="J88" s="52"/>
      <c r="K88" s="52"/>
      <c r="L88" s="84"/>
      <c r="M88" s="52"/>
      <c r="N88" s="120"/>
      <c r="O88" s="94"/>
      <c r="P88" s="375"/>
      <c r="Q88" s="84"/>
      <c r="R88" s="45"/>
      <c r="S88" s="45"/>
      <c r="T88" s="45"/>
      <c r="U88" s="45"/>
      <c r="V88" s="45"/>
      <c r="W88" s="45"/>
    </row>
    <row r="89" spans="1:23" s="46" customFormat="1" ht="49.5" customHeight="1">
      <c r="A89" s="47"/>
      <c r="B89" s="47"/>
      <c r="C89" s="72"/>
      <c r="D89" s="59"/>
      <c r="E89" s="63"/>
      <c r="F89" s="60"/>
      <c r="G89" s="50" t="s">
        <v>340</v>
      </c>
      <c r="H89" s="50" t="s">
        <v>326</v>
      </c>
      <c r="I89" s="49" t="s">
        <v>327</v>
      </c>
      <c r="J89" s="52" t="s">
        <v>250</v>
      </c>
      <c r="K89" s="52"/>
      <c r="L89" s="84"/>
      <c r="M89" s="52">
        <v>3</v>
      </c>
      <c r="N89" s="120">
        <v>28000000</v>
      </c>
      <c r="O89" s="94" t="s">
        <v>169</v>
      </c>
      <c r="P89" s="375"/>
      <c r="Q89" s="374" t="s">
        <v>167</v>
      </c>
      <c r="R89" s="45"/>
      <c r="S89" s="45"/>
      <c r="T89" s="45"/>
      <c r="U89" s="45"/>
      <c r="V89" s="45"/>
      <c r="W89" s="45"/>
    </row>
    <row r="90" spans="1:23" s="46" customFormat="1" ht="28.5" hidden="1" customHeight="1">
      <c r="A90" s="47"/>
      <c r="B90" s="47"/>
      <c r="C90" s="72"/>
      <c r="D90" s="59"/>
      <c r="E90" s="63"/>
      <c r="F90" s="60"/>
      <c r="G90" s="50" t="s">
        <v>145</v>
      </c>
      <c r="H90" s="50" t="s">
        <v>129</v>
      </c>
      <c r="I90" s="49" t="s">
        <v>247</v>
      </c>
      <c r="J90" s="52" t="s">
        <v>250</v>
      </c>
      <c r="K90" s="52">
        <v>4</v>
      </c>
      <c r="L90" s="125" t="s">
        <v>284</v>
      </c>
      <c r="M90" s="52">
        <v>2</v>
      </c>
      <c r="N90" s="120"/>
      <c r="O90" s="94" t="s">
        <v>169</v>
      </c>
      <c r="P90" s="375"/>
      <c r="Q90" s="375"/>
      <c r="R90" s="45"/>
      <c r="S90" s="45"/>
      <c r="T90" s="45"/>
      <c r="U90" s="45"/>
      <c r="V90" s="45"/>
      <c r="W90" s="45"/>
    </row>
    <row r="91" spans="1:23" s="46" customFormat="1" ht="33.75" hidden="1">
      <c r="A91" s="47"/>
      <c r="B91" s="47"/>
      <c r="C91" s="72"/>
      <c r="D91" s="59"/>
      <c r="E91" s="63"/>
      <c r="F91" s="60"/>
      <c r="G91" s="50" t="s">
        <v>149</v>
      </c>
      <c r="H91" s="50" t="s">
        <v>130</v>
      </c>
      <c r="I91" s="49" t="s">
        <v>248</v>
      </c>
      <c r="J91" s="52" t="s">
        <v>250</v>
      </c>
      <c r="K91" s="139" t="s">
        <v>274</v>
      </c>
      <c r="L91" s="125" t="s">
        <v>284</v>
      </c>
      <c r="M91" s="52">
        <v>1</v>
      </c>
      <c r="N91" s="120"/>
      <c r="O91" s="94" t="s">
        <v>169</v>
      </c>
      <c r="P91" s="376"/>
      <c r="Q91" s="376"/>
      <c r="R91" s="45"/>
      <c r="S91" s="45"/>
      <c r="T91" s="45"/>
      <c r="U91" s="45"/>
      <c r="V91" s="45"/>
      <c r="W91" s="45"/>
    </row>
    <row r="92" spans="1:23" s="46" customFormat="1">
      <c r="A92" s="47"/>
      <c r="B92" s="47"/>
      <c r="C92" s="72"/>
      <c r="D92" s="59"/>
      <c r="E92" s="63"/>
      <c r="F92" s="60"/>
      <c r="G92" s="50"/>
      <c r="H92" s="50"/>
      <c r="I92" s="51"/>
      <c r="J92" s="52"/>
      <c r="K92" s="52"/>
      <c r="L92" s="84"/>
      <c r="M92" s="52"/>
      <c r="N92" s="51"/>
      <c r="O92" s="84"/>
      <c r="P92" s="51"/>
      <c r="Q92" s="84"/>
      <c r="R92" s="45"/>
      <c r="S92" s="45"/>
      <c r="T92" s="45"/>
      <c r="U92" s="45"/>
      <c r="V92" s="45"/>
      <c r="W92" s="45"/>
    </row>
    <row r="93" spans="1:23" s="46" customFormat="1">
      <c r="A93" s="44"/>
      <c r="B93" s="44"/>
      <c r="C93" s="54"/>
      <c r="D93" s="57"/>
      <c r="E93" s="65"/>
      <c r="F93" s="44"/>
      <c r="G93" s="50"/>
      <c r="H93" s="50"/>
      <c r="I93" s="51" t="s">
        <v>39</v>
      </c>
      <c r="J93" s="52" t="s">
        <v>40</v>
      </c>
      <c r="K93" s="52" t="s">
        <v>40</v>
      </c>
      <c r="L93" s="52" t="s">
        <v>41</v>
      </c>
      <c r="M93" s="52" t="s">
        <v>41</v>
      </c>
      <c r="N93" s="51" t="s">
        <v>40</v>
      </c>
      <c r="O93" s="52" t="s">
        <v>40</v>
      </c>
      <c r="P93" s="84"/>
      <c r="Q93" s="51" t="s">
        <v>41</v>
      </c>
      <c r="R93" s="45"/>
      <c r="S93" s="45"/>
      <c r="T93" s="45"/>
      <c r="U93" s="45"/>
      <c r="V93" s="45"/>
      <c r="W93" s="45"/>
    </row>
    <row r="94" spans="1:23">
      <c r="A94" s="34" t="s">
        <v>7</v>
      </c>
    </row>
    <row r="95" spans="1:23">
      <c r="A95" s="34" t="s">
        <v>42</v>
      </c>
    </row>
    <row r="96" spans="1:23">
      <c r="A96" s="34" t="s">
        <v>43</v>
      </c>
    </row>
    <row r="97" spans="1:1">
      <c r="A97" s="34" t="s">
        <v>44</v>
      </c>
    </row>
  </sheetData>
  <mergeCells count="43">
    <mergeCell ref="J3:J4"/>
    <mergeCell ref="K3:K4"/>
    <mergeCell ref="D8:E8"/>
    <mergeCell ref="A3:A4"/>
    <mergeCell ref="B3:C3"/>
    <mergeCell ref="D3:E3"/>
    <mergeCell ref="G3:G4"/>
    <mergeCell ref="N10:O10"/>
    <mergeCell ref="P10:P18"/>
    <mergeCell ref="N19:O19"/>
    <mergeCell ref="P19:P25"/>
    <mergeCell ref="L3:O3"/>
    <mergeCell ref="P3:Q4"/>
    <mergeCell ref="P5:Q5"/>
    <mergeCell ref="P6:Q6"/>
    <mergeCell ref="P7:Q7"/>
    <mergeCell ref="H34:H35"/>
    <mergeCell ref="Q34:Q35"/>
    <mergeCell ref="N26:O26"/>
    <mergeCell ref="G28:G30"/>
    <mergeCell ref="H28:H30"/>
    <mergeCell ref="D42:E42"/>
    <mergeCell ref="N45:O45"/>
    <mergeCell ref="D52:E52"/>
    <mergeCell ref="P52:P91"/>
    <mergeCell ref="N54:O54"/>
    <mergeCell ref="D44:E44"/>
    <mergeCell ref="Q89:Q91"/>
    <mergeCell ref="P26:P33"/>
    <mergeCell ref="Q55:Q73"/>
    <mergeCell ref="Q79:Q87"/>
    <mergeCell ref="G80:G82"/>
    <mergeCell ref="H80:H82"/>
    <mergeCell ref="N80:N82"/>
    <mergeCell ref="G83:G85"/>
    <mergeCell ref="H83:H85"/>
    <mergeCell ref="N83:N85"/>
    <mergeCell ref="P41:P50"/>
    <mergeCell ref="Q28:Q30"/>
    <mergeCell ref="G31:G33"/>
    <mergeCell ref="H31:H33"/>
    <mergeCell ref="Q31:Q33"/>
    <mergeCell ref="G34:G35"/>
  </mergeCells>
  <pageMargins left="0.31496062992125984" right="0.31496062992125984" top="0.74803149606299213" bottom="0.55118110236220474" header="0.31496062992125984" footer="0.31496062992125984"/>
  <pageSetup paperSize="512" scale="7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8"/>
  <sheetViews>
    <sheetView topLeftCell="F1" zoomScale="110" zoomScaleNormal="110" workbookViewId="0">
      <pane ySplit="2325" topLeftCell="A2" activePane="bottomLeft"/>
      <selection activeCell="F3" sqref="A1:XFD1048576"/>
      <selection pane="bottomLeft" activeCell="L91" sqref="L91"/>
    </sheetView>
  </sheetViews>
  <sheetFormatPr defaultRowHeight="15"/>
  <cols>
    <col min="1" max="1" width="14.5703125" style="34" customWidth="1"/>
    <col min="2" max="2" width="15.85546875" style="34" hidden="1" customWidth="1"/>
    <col min="3" max="3" width="6" style="34" customWidth="1"/>
    <col min="4" max="4" width="19.85546875" style="34" customWidth="1"/>
    <col min="5" max="5" width="19.42578125" style="34" customWidth="1"/>
    <col min="6" max="6" width="16.5703125" style="34" customWidth="1"/>
    <col min="7" max="7" width="20.28515625" style="34" customWidth="1"/>
    <col min="8" max="8" width="21.28515625" style="34" customWidth="1"/>
    <col min="9" max="9" width="9" style="34" customWidth="1"/>
    <col min="10" max="10" width="11.42578125" style="34" customWidth="1"/>
    <col min="11" max="11" width="9.140625" style="34"/>
    <col min="12" max="12" width="15.5703125" style="34" customWidth="1"/>
    <col min="13" max="13" width="10" style="34" customWidth="1"/>
    <col min="14" max="14" width="8.140625" style="34" customWidth="1"/>
    <col min="15" max="15" width="9.140625" style="271"/>
    <col min="16" max="16" width="15" style="271" customWidth="1"/>
    <col min="17" max="17" width="10.5703125" style="34" customWidth="1"/>
    <col min="18" max="18" width="10.7109375" style="34" customWidth="1"/>
    <col min="19" max="24" width="9.140625" style="34"/>
    <col min="25" max="16384" width="9.140625" style="35"/>
  </cols>
  <sheetData>
    <row r="1" spans="1:24">
      <c r="O1" s="263"/>
      <c r="P1" s="263"/>
    </row>
    <row r="2" spans="1:24">
      <c r="O2" s="263"/>
      <c r="P2" s="263"/>
    </row>
    <row r="3" spans="1:24" s="39" customFormat="1" ht="33.75" customHeight="1">
      <c r="A3" s="391" t="s">
        <v>21</v>
      </c>
      <c r="B3" s="391"/>
      <c r="C3" s="391" t="s">
        <v>22</v>
      </c>
      <c r="D3" s="391"/>
      <c r="E3" s="176" t="s">
        <v>23</v>
      </c>
      <c r="F3" s="392" t="s">
        <v>24</v>
      </c>
      <c r="G3" s="175" t="s">
        <v>5</v>
      </c>
      <c r="H3" s="176" t="s">
        <v>25</v>
      </c>
      <c r="I3" s="393" t="s">
        <v>26</v>
      </c>
      <c r="J3" s="390" t="s">
        <v>28</v>
      </c>
      <c r="K3" s="390"/>
      <c r="L3" s="390"/>
      <c r="M3" s="390"/>
      <c r="N3" s="437" t="s">
        <v>347</v>
      </c>
      <c r="O3" s="439" t="s">
        <v>348</v>
      </c>
      <c r="P3" s="440"/>
      <c r="Q3" s="392" t="s">
        <v>29</v>
      </c>
      <c r="R3" s="392"/>
      <c r="S3" s="38"/>
      <c r="T3" s="38"/>
      <c r="U3" s="38"/>
      <c r="V3" s="38"/>
      <c r="W3" s="38"/>
      <c r="X3" s="38"/>
    </row>
    <row r="4" spans="1:24" s="39" customFormat="1" ht="47.25" customHeight="1">
      <c r="A4" s="40"/>
      <c r="B4" s="40" t="s">
        <v>30</v>
      </c>
      <c r="C4" s="40"/>
      <c r="D4" s="175" t="s">
        <v>31</v>
      </c>
      <c r="E4" s="176" t="s">
        <v>32</v>
      </c>
      <c r="F4" s="392"/>
      <c r="G4" s="175" t="s">
        <v>33</v>
      </c>
      <c r="H4" s="176" t="s">
        <v>34</v>
      </c>
      <c r="I4" s="394"/>
      <c r="J4" s="175" t="s">
        <v>35</v>
      </c>
      <c r="K4" s="176" t="s">
        <v>36</v>
      </c>
      <c r="L4" s="176" t="s">
        <v>37</v>
      </c>
      <c r="M4" s="176" t="s">
        <v>38</v>
      </c>
      <c r="N4" s="438"/>
      <c r="O4" s="272" t="s">
        <v>36</v>
      </c>
      <c r="P4" s="272" t="s">
        <v>37</v>
      </c>
      <c r="Q4" s="392"/>
      <c r="R4" s="392"/>
      <c r="S4" s="38"/>
      <c r="T4" s="38"/>
      <c r="U4" s="38"/>
      <c r="V4" s="38"/>
      <c r="W4" s="38"/>
      <c r="X4" s="38"/>
    </row>
    <row r="5" spans="1:24" s="42" customFormat="1" ht="17.25" customHeight="1">
      <c r="A5" s="175">
        <v>1</v>
      </c>
      <c r="B5" s="175">
        <v>3</v>
      </c>
      <c r="C5" s="175">
        <v>2</v>
      </c>
      <c r="D5" s="175">
        <v>3</v>
      </c>
      <c r="E5" s="175">
        <v>4</v>
      </c>
      <c r="F5" s="175">
        <v>5</v>
      </c>
      <c r="G5" s="175">
        <v>6</v>
      </c>
      <c r="H5" s="175">
        <v>7</v>
      </c>
      <c r="I5" s="175">
        <v>8</v>
      </c>
      <c r="J5" s="175">
        <v>9</v>
      </c>
      <c r="K5" s="175">
        <v>10</v>
      </c>
      <c r="L5" s="175">
        <v>11</v>
      </c>
      <c r="M5" s="175">
        <v>12</v>
      </c>
      <c r="N5" s="196">
        <v>13</v>
      </c>
      <c r="O5" s="196">
        <v>14</v>
      </c>
      <c r="P5" s="196">
        <v>15</v>
      </c>
      <c r="Q5" s="390">
        <v>16</v>
      </c>
      <c r="R5" s="390"/>
      <c r="S5" s="41"/>
      <c r="T5" s="41"/>
      <c r="U5" s="41"/>
      <c r="V5" s="41"/>
      <c r="W5" s="41"/>
      <c r="X5" s="41"/>
    </row>
    <row r="6" spans="1:24" s="46" customFormat="1">
      <c r="A6" s="44" t="s">
        <v>183</v>
      </c>
      <c r="B6" s="44"/>
      <c r="C6" s="91"/>
      <c r="D6" s="91"/>
      <c r="E6" s="91"/>
      <c r="F6" s="91"/>
      <c r="G6" s="91"/>
      <c r="H6" s="91"/>
      <c r="I6" s="91"/>
      <c r="J6" s="91"/>
      <c r="K6" s="91"/>
      <c r="L6" s="92"/>
      <c r="M6" s="91"/>
      <c r="N6" s="91"/>
      <c r="O6" s="264"/>
      <c r="P6" s="264"/>
      <c r="Q6" s="389"/>
      <c r="R6" s="389"/>
      <c r="S6" s="45"/>
      <c r="T6" s="45"/>
      <c r="U6" s="45"/>
      <c r="V6" s="45"/>
      <c r="W6" s="45"/>
      <c r="X6" s="45"/>
    </row>
    <row r="7" spans="1:24" s="46" customFormat="1" ht="31.5" customHeight="1">
      <c r="A7" s="44" t="s">
        <v>373</v>
      </c>
      <c r="B7" s="71"/>
      <c r="C7" s="93"/>
      <c r="D7" s="91"/>
      <c r="E7" s="91"/>
      <c r="F7" s="91"/>
      <c r="G7" s="91"/>
      <c r="H7" s="91"/>
      <c r="I7" s="91"/>
      <c r="J7" s="91"/>
      <c r="K7" s="91"/>
      <c r="L7" s="138">
        <f>SUM(L11,L27,L39,L69,L76)</f>
        <v>10017000000</v>
      </c>
      <c r="M7" s="91"/>
      <c r="N7" s="91"/>
      <c r="O7" s="264"/>
      <c r="P7" s="138">
        <f>SUM(P11,P27,P39,P69,P76)</f>
        <v>9325000000</v>
      </c>
      <c r="Q7" s="389" t="s">
        <v>67</v>
      </c>
      <c r="R7" s="436"/>
      <c r="S7" s="45"/>
      <c r="T7" s="45"/>
      <c r="U7" s="45"/>
      <c r="V7" s="45"/>
      <c r="W7" s="45"/>
      <c r="X7" s="45"/>
    </row>
    <row r="8" spans="1:24" s="46" customFormat="1" ht="70.5" customHeight="1">
      <c r="A8" s="48"/>
      <c r="B8" s="100" t="s">
        <v>59</v>
      </c>
      <c r="C8" s="434" t="s">
        <v>374</v>
      </c>
      <c r="D8" s="435"/>
      <c r="E8" s="49" t="s">
        <v>375</v>
      </c>
      <c r="F8" s="94"/>
      <c r="G8" s="87"/>
      <c r="H8" s="94"/>
      <c r="I8" s="51" t="s">
        <v>306</v>
      </c>
      <c r="J8" s="94"/>
      <c r="K8" s="49"/>
      <c r="L8" s="119"/>
      <c r="M8" s="95"/>
      <c r="N8" s="195"/>
      <c r="O8" s="265"/>
      <c r="P8" s="265"/>
      <c r="Q8" s="432" t="s">
        <v>68</v>
      </c>
      <c r="R8" s="433"/>
      <c r="S8" s="45"/>
      <c r="T8" s="45"/>
      <c r="U8" s="45"/>
      <c r="V8" s="45"/>
      <c r="W8" s="45"/>
      <c r="X8" s="45"/>
    </row>
    <row r="9" spans="1:24" s="46" customFormat="1" ht="68.25" customHeight="1">
      <c r="A9" s="47"/>
      <c r="B9" s="72"/>
      <c r="C9" s="55"/>
      <c r="D9" s="215" t="s">
        <v>303</v>
      </c>
      <c r="E9" s="49" t="s">
        <v>305</v>
      </c>
      <c r="F9" s="94"/>
      <c r="G9" s="73"/>
      <c r="H9" s="75"/>
      <c r="I9" s="51" t="s">
        <v>306</v>
      </c>
      <c r="J9" s="94"/>
      <c r="K9" s="49"/>
      <c r="L9" s="119"/>
      <c r="M9" s="95"/>
      <c r="N9" s="95"/>
      <c r="O9" s="266"/>
      <c r="P9" s="266"/>
      <c r="Q9" s="217"/>
      <c r="R9" s="218"/>
      <c r="S9" s="45"/>
      <c r="T9" s="45"/>
      <c r="U9" s="45"/>
      <c r="V9" s="45"/>
      <c r="W9" s="45"/>
      <c r="X9" s="45"/>
    </row>
    <row r="10" spans="1:24" s="137" customFormat="1" ht="15" customHeight="1">
      <c r="A10" s="48"/>
      <c r="B10" s="90"/>
      <c r="C10" s="67"/>
      <c r="D10" s="64"/>
      <c r="E10" s="68"/>
      <c r="F10" s="50"/>
      <c r="G10" s="87"/>
      <c r="H10" s="106"/>
      <c r="I10" s="52"/>
      <c r="J10" s="84"/>
      <c r="K10" s="52"/>
      <c r="L10" s="372"/>
      <c r="M10" s="373"/>
      <c r="N10" s="121"/>
      <c r="O10" s="267"/>
      <c r="P10" s="267"/>
      <c r="Q10" s="101"/>
      <c r="R10" s="86"/>
      <c r="S10" s="136"/>
      <c r="T10" s="136"/>
      <c r="U10" s="136"/>
      <c r="V10" s="136"/>
      <c r="W10" s="136"/>
      <c r="X10" s="136"/>
    </row>
    <row r="11" spans="1:24" s="46" customFormat="1" ht="52.5" customHeight="1">
      <c r="A11" s="47"/>
      <c r="B11" s="53"/>
      <c r="C11" s="59"/>
      <c r="D11" s="63"/>
      <c r="E11" s="60"/>
      <c r="F11" s="107"/>
      <c r="G11" s="87" t="s">
        <v>376</v>
      </c>
      <c r="H11" s="192" t="s">
        <v>390</v>
      </c>
      <c r="I11" s="52" t="s">
        <v>265</v>
      </c>
      <c r="J11" s="84"/>
      <c r="K11" s="52"/>
      <c r="L11" s="121">
        <f>SUM(L15:L23)</f>
        <v>1780000000</v>
      </c>
      <c r="M11" s="94" t="s">
        <v>169</v>
      </c>
      <c r="N11" s="94"/>
      <c r="O11" s="210"/>
      <c r="P11" s="268">
        <f>SUM(P15:P23)</f>
        <v>2750000000</v>
      </c>
      <c r="Q11" s="101" t="s">
        <v>79</v>
      </c>
      <c r="R11" s="94"/>
      <c r="S11" s="45"/>
      <c r="T11" s="45"/>
      <c r="U11" s="45"/>
      <c r="V11" s="45"/>
      <c r="W11" s="45"/>
      <c r="X11" s="45"/>
    </row>
    <row r="12" spans="1:24" s="46" customFormat="1" ht="52.5" customHeight="1">
      <c r="A12" s="47"/>
      <c r="B12" s="53"/>
      <c r="C12" s="59"/>
      <c r="D12" s="63"/>
      <c r="E12" s="60"/>
      <c r="F12" s="107"/>
      <c r="G12" s="87"/>
      <c r="H12" s="192" t="s">
        <v>378</v>
      </c>
      <c r="I12" s="52" t="s">
        <v>306</v>
      </c>
      <c r="J12" s="84"/>
      <c r="K12" s="52"/>
      <c r="L12" s="121"/>
      <c r="M12" s="94"/>
      <c r="N12" s="94"/>
      <c r="O12" s="210"/>
      <c r="P12" s="268"/>
      <c r="Q12" s="219"/>
      <c r="R12" s="225"/>
      <c r="S12" s="45"/>
      <c r="T12" s="45"/>
      <c r="U12" s="45"/>
      <c r="V12" s="45"/>
      <c r="W12" s="45"/>
      <c r="X12" s="45"/>
    </row>
    <row r="13" spans="1:24" s="46" customFormat="1" ht="52.5" customHeight="1">
      <c r="A13" s="47"/>
      <c r="B13" s="53"/>
      <c r="C13" s="59"/>
      <c r="D13" s="63"/>
      <c r="E13" s="60"/>
      <c r="F13" s="107"/>
      <c r="G13" s="87"/>
      <c r="H13" s="192" t="s">
        <v>377</v>
      </c>
      <c r="I13" s="52" t="s">
        <v>306</v>
      </c>
      <c r="J13" s="84"/>
      <c r="K13" s="52"/>
      <c r="L13" s="121"/>
      <c r="M13" s="94"/>
      <c r="N13" s="94"/>
      <c r="O13" s="210"/>
      <c r="P13" s="268"/>
      <c r="Q13" s="219"/>
      <c r="R13" s="225"/>
      <c r="S13" s="45"/>
      <c r="T13" s="45"/>
      <c r="U13" s="45"/>
      <c r="V13" s="45"/>
      <c r="W13" s="45"/>
      <c r="X13" s="45"/>
    </row>
    <row r="14" spans="1:24" s="46" customFormat="1" ht="52.5" customHeight="1">
      <c r="A14" s="47"/>
      <c r="B14" s="53"/>
      <c r="C14" s="59"/>
      <c r="D14" s="63"/>
      <c r="E14" s="60"/>
      <c r="F14" s="107"/>
      <c r="G14" s="87"/>
      <c r="H14" s="192" t="s">
        <v>381</v>
      </c>
      <c r="I14" s="52" t="s">
        <v>306</v>
      </c>
      <c r="J14" s="84"/>
      <c r="K14" s="52"/>
      <c r="L14" s="121"/>
      <c r="M14" s="94"/>
      <c r="N14" s="94"/>
      <c r="O14" s="210"/>
      <c r="P14" s="268"/>
      <c r="Q14" s="219"/>
      <c r="R14" s="225"/>
      <c r="S14" s="45"/>
      <c r="T14" s="45"/>
      <c r="U14" s="45"/>
      <c r="V14" s="45"/>
      <c r="W14" s="45"/>
      <c r="X14" s="45"/>
    </row>
    <row r="15" spans="1:24" s="46" customFormat="1" ht="45" customHeight="1">
      <c r="A15" s="47"/>
      <c r="B15" s="53"/>
      <c r="C15" s="59"/>
      <c r="D15" s="63"/>
      <c r="E15" s="60"/>
      <c r="F15" s="96" t="s">
        <v>171</v>
      </c>
      <c r="G15" s="75" t="s">
        <v>78</v>
      </c>
      <c r="H15" s="177" t="s">
        <v>380</v>
      </c>
      <c r="I15" s="52" t="s">
        <v>265</v>
      </c>
      <c r="J15" s="84" t="s">
        <v>284</v>
      </c>
      <c r="K15" s="52">
        <v>25</v>
      </c>
      <c r="L15" s="120">
        <v>110000000</v>
      </c>
      <c r="M15" s="94" t="s">
        <v>169</v>
      </c>
      <c r="N15" s="94"/>
      <c r="O15" s="182">
        <v>25</v>
      </c>
      <c r="P15" s="269">
        <v>130000000</v>
      </c>
      <c r="Q15" s="219"/>
      <c r="R15" s="85" t="s">
        <v>89</v>
      </c>
      <c r="S15" s="45"/>
      <c r="T15" s="45"/>
      <c r="U15" s="45"/>
      <c r="V15" s="45"/>
      <c r="W15" s="45"/>
      <c r="X15" s="45"/>
    </row>
    <row r="16" spans="1:24" s="46" customFormat="1" ht="63" customHeight="1">
      <c r="A16" s="44"/>
      <c r="B16" s="79"/>
      <c r="C16" s="80"/>
      <c r="D16" s="65"/>
      <c r="E16" s="81"/>
      <c r="F16" s="50"/>
      <c r="G16" s="75"/>
      <c r="H16" s="74" t="s">
        <v>379</v>
      </c>
      <c r="I16" s="52" t="s">
        <v>269</v>
      </c>
      <c r="J16" s="84" t="s">
        <v>284</v>
      </c>
      <c r="K16" s="52">
        <v>30</v>
      </c>
      <c r="L16" s="120">
        <v>30000000</v>
      </c>
      <c r="M16" s="94" t="s">
        <v>169</v>
      </c>
      <c r="N16" s="94"/>
      <c r="O16" s="182">
        <v>7</v>
      </c>
      <c r="P16" s="269">
        <v>40000000</v>
      </c>
      <c r="Q16" s="220"/>
      <c r="R16" s="278"/>
      <c r="S16" s="45"/>
      <c r="T16" s="45"/>
      <c r="U16" s="45"/>
      <c r="V16" s="45"/>
      <c r="W16" s="45"/>
      <c r="X16" s="45"/>
    </row>
    <row r="17" spans="1:24" s="46" customFormat="1" ht="45">
      <c r="A17" s="47"/>
      <c r="B17" s="53"/>
      <c r="C17" s="59"/>
      <c r="D17" s="63"/>
      <c r="E17" s="60"/>
      <c r="F17" s="50" t="s">
        <v>172</v>
      </c>
      <c r="G17" s="78" t="s">
        <v>72</v>
      </c>
      <c r="H17" s="177" t="s">
        <v>382</v>
      </c>
      <c r="I17" s="52" t="s">
        <v>384</v>
      </c>
      <c r="J17" s="84" t="s">
        <v>284</v>
      </c>
      <c r="K17" s="52">
        <v>2</v>
      </c>
      <c r="L17" s="120">
        <v>120000000</v>
      </c>
      <c r="M17" s="94" t="s">
        <v>169</v>
      </c>
      <c r="N17" s="94"/>
      <c r="O17" s="182">
        <v>40</v>
      </c>
      <c r="P17" s="269">
        <v>160000000</v>
      </c>
      <c r="Q17" s="219"/>
      <c r="R17" s="85" t="s">
        <v>90</v>
      </c>
      <c r="S17" s="45"/>
      <c r="T17" s="45"/>
      <c r="U17" s="45"/>
      <c r="V17" s="45"/>
      <c r="W17" s="45"/>
      <c r="X17" s="45"/>
    </row>
    <row r="18" spans="1:24" s="46" customFormat="1" ht="21" customHeight="1">
      <c r="A18" s="47"/>
      <c r="B18" s="53"/>
      <c r="C18" s="59"/>
      <c r="D18" s="63"/>
      <c r="E18" s="60"/>
      <c r="F18" s="50"/>
      <c r="G18" s="78"/>
      <c r="H18" s="177" t="s">
        <v>383</v>
      </c>
      <c r="I18" s="52" t="s">
        <v>265</v>
      </c>
      <c r="J18" s="84" t="s">
        <v>284</v>
      </c>
      <c r="K18" s="52">
        <v>30</v>
      </c>
      <c r="L18" s="120"/>
      <c r="M18" s="94" t="s">
        <v>169</v>
      </c>
      <c r="N18" s="94"/>
      <c r="O18" s="182">
        <v>40</v>
      </c>
      <c r="P18" s="269">
        <v>160000000</v>
      </c>
      <c r="Q18" s="219"/>
      <c r="R18" s="278"/>
      <c r="S18" s="45"/>
      <c r="T18" s="45"/>
      <c r="U18" s="45"/>
      <c r="V18" s="45"/>
      <c r="W18" s="45"/>
      <c r="X18" s="45"/>
    </row>
    <row r="19" spans="1:24" s="46" customFormat="1" ht="29.25" customHeight="1">
      <c r="A19" s="47"/>
      <c r="B19" s="53"/>
      <c r="C19" s="59"/>
      <c r="D19" s="63"/>
      <c r="E19" s="60"/>
      <c r="F19" s="50" t="s">
        <v>173</v>
      </c>
      <c r="G19" s="78" t="s">
        <v>386</v>
      </c>
      <c r="H19" s="177" t="s">
        <v>385</v>
      </c>
      <c r="I19" s="52" t="s">
        <v>268</v>
      </c>
      <c r="J19" s="84" t="s">
        <v>284</v>
      </c>
      <c r="K19" s="52">
        <v>30</v>
      </c>
      <c r="L19" s="120">
        <v>120000000</v>
      </c>
      <c r="M19" s="94" t="s">
        <v>169</v>
      </c>
      <c r="N19" s="94"/>
      <c r="O19" s="182">
        <v>40</v>
      </c>
      <c r="P19" s="269">
        <v>160000000</v>
      </c>
      <c r="Q19" s="219"/>
      <c r="R19" s="278"/>
      <c r="S19" s="45"/>
      <c r="T19" s="45"/>
      <c r="U19" s="45"/>
      <c r="V19" s="45"/>
      <c r="W19" s="45"/>
      <c r="X19" s="45"/>
    </row>
    <row r="20" spans="1:24" s="46" customFormat="1" ht="26.25" customHeight="1">
      <c r="A20" s="47"/>
      <c r="B20" s="53"/>
      <c r="C20" s="59"/>
      <c r="D20" s="63"/>
      <c r="E20" s="60"/>
      <c r="F20" s="50"/>
      <c r="G20" s="78"/>
      <c r="H20" s="224" t="s">
        <v>387</v>
      </c>
      <c r="I20" s="52" t="s">
        <v>384</v>
      </c>
      <c r="J20" s="84"/>
      <c r="K20" s="52">
        <v>2</v>
      </c>
      <c r="L20" s="120"/>
      <c r="M20" s="94"/>
      <c r="N20" s="94"/>
      <c r="O20" s="182"/>
      <c r="P20" s="269"/>
      <c r="Q20" s="219"/>
      <c r="R20" s="278"/>
      <c r="S20" s="45"/>
      <c r="T20" s="45"/>
      <c r="U20" s="45"/>
      <c r="V20" s="45"/>
      <c r="W20" s="45"/>
      <c r="X20" s="45"/>
    </row>
    <row r="21" spans="1:24" s="46" customFormat="1" ht="45" customHeight="1">
      <c r="A21" s="47"/>
      <c r="B21" s="53"/>
      <c r="C21" s="59"/>
      <c r="D21" s="63"/>
      <c r="E21" s="60"/>
      <c r="F21" s="96" t="s">
        <v>170</v>
      </c>
      <c r="G21" s="75" t="s">
        <v>74</v>
      </c>
      <c r="H21" s="177" t="s">
        <v>388</v>
      </c>
      <c r="I21" s="52" t="s">
        <v>384</v>
      </c>
      <c r="J21" s="84" t="s">
        <v>284</v>
      </c>
      <c r="K21" s="52">
        <v>3</v>
      </c>
      <c r="L21" s="120">
        <v>400000000</v>
      </c>
      <c r="M21" s="94" t="s">
        <v>169</v>
      </c>
      <c r="N21" s="94"/>
      <c r="O21" s="182">
        <v>48</v>
      </c>
      <c r="P21" s="269">
        <v>600000000</v>
      </c>
      <c r="Q21" s="219"/>
      <c r="R21" s="441" t="s">
        <v>91</v>
      </c>
      <c r="S21" s="45"/>
      <c r="T21" s="45"/>
      <c r="U21" s="45"/>
      <c r="V21" s="45"/>
      <c r="W21" s="45"/>
      <c r="X21" s="45"/>
    </row>
    <row r="22" spans="1:24" s="46" customFormat="1" ht="45" customHeight="1">
      <c r="A22" s="47"/>
      <c r="B22" s="53"/>
      <c r="C22" s="59"/>
      <c r="D22" s="63"/>
      <c r="E22" s="60"/>
      <c r="F22" s="96"/>
      <c r="G22" s="75"/>
      <c r="H22" s="224" t="s">
        <v>383</v>
      </c>
      <c r="I22" s="52" t="s">
        <v>265</v>
      </c>
      <c r="J22" s="84"/>
      <c r="K22" s="52">
        <v>90</v>
      </c>
      <c r="L22" s="120"/>
      <c r="M22" s="94"/>
      <c r="N22" s="94"/>
      <c r="O22" s="182"/>
      <c r="P22" s="269"/>
      <c r="Q22" s="219"/>
      <c r="R22" s="442"/>
      <c r="S22" s="45"/>
      <c r="T22" s="45"/>
      <c r="U22" s="45"/>
      <c r="V22" s="45"/>
      <c r="W22" s="45"/>
      <c r="X22" s="45"/>
    </row>
    <row r="23" spans="1:24" s="46" customFormat="1" ht="45" customHeight="1">
      <c r="A23" s="47"/>
      <c r="B23" s="53"/>
      <c r="C23" s="59"/>
      <c r="D23" s="63"/>
      <c r="E23" s="60"/>
      <c r="F23" s="50" t="s">
        <v>176</v>
      </c>
      <c r="G23" s="82" t="s">
        <v>76</v>
      </c>
      <c r="H23" s="74" t="s">
        <v>389</v>
      </c>
      <c r="I23" s="52" t="s">
        <v>384</v>
      </c>
      <c r="J23" s="84" t="s">
        <v>284</v>
      </c>
      <c r="K23" s="52">
        <v>4</v>
      </c>
      <c r="L23" s="120">
        <v>1000000000</v>
      </c>
      <c r="M23" s="94" t="s">
        <v>169</v>
      </c>
      <c r="N23" s="225"/>
      <c r="O23" s="208">
        <v>100</v>
      </c>
      <c r="P23" s="280">
        <v>1500000000</v>
      </c>
      <c r="Q23" s="219"/>
      <c r="R23" s="278"/>
      <c r="S23" s="45"/>
      <c r="T23" s="45"/>
      <c r="U23" s="45"/>
      <c r="V23" s="45"/>
      <c r="W23" s="45"/>
      <c r="X23" s="45"/>
    </row>
    <row r="24" spans="1:24" s="46" customFormat="1" ht="45" customHeight="1">
      <c r="A24" s="44"/>
      <c r="B24" s="168"/>
      <c r="C24" s="277"/>
      <c r="D24" s="65"/>
      <c r="E24" s="81"/>
      <c r="F24" s="50"/>
      <c r="G24" s="82"/>
      <c r="H24" s="75" t="s">
        <v>383</v>
      </c>
      <c r="I24" s="52" t="s">
        <v>265</v>
      </c>
      <c r="J24" s="84"/>
      <c r="K24" s="52">
        <v>120</v>
      </c>
      <c r="L24" s="120"/>
      <c r="M24" s="94"/>
      <c r="N24" s="94"/>
      <c r="O24" s="182"/>
      <c r="P24" s="269"/>
      <c r="Q24" s="220"/>
      <c r="R24" s="279"/>
      <c r="S24" s="45"/>
      <c r="T24" s="45"/>
      <c r="U24" s="45"/>
      <c r="V24" s="45"/>
      <c r="W24" s="45"/>
      <c r="X24" s="45"/>
    </row>
    <row r="26" spans="1:24" s="46" customFormat="1">
      <c r="A26" s="48"/>
      <c r="B26" s="103"/>
      <c r="C26" s="161"/>
      <c r="D26" s="61"/>
      <c r="E26" s="160"/>
      <c r="F26" s="50"/>
      <c r="G26" s="75"/>
      <c r="H26" s="74"/>
      <c r="I26" s="52"/>
      <c r="J26" s="84"/>
      <c r="K26" s="52"/>
      <c r="L26" s="372"/>
      <c r="M26" s="373"/>
      <c r="N26" s="121"/>
      <c r="O26" s="268"/>
      <c r="P26" s="268"/>
      <c r="Q26" s="374" t="s">
        <v>80</v>
      </c>
      <c r="R26" s="85"/>
      <c r="S26" s="45"/>
      <c r="T26" s="45"/>
      <c r="U26" s="45"/>
      <c r="V26" s="45"/>
      <c r="W26" s="45"/>
      <c r="X26" s="45"/>
    </row>
    <row r="27" spans="1:24" s="46" customFormat="1" ht="42">
      <c r="A27" s="47"/>
      <c r="B27" s="53"/>
      <c r="C27" s="59"/>
      <c r="D27" s="63"/>
      <c r="E27" s="60"/>
      <c r="F27" s="107"/>
      <c r="G27" s="87" t="s">
        <v>310</v>
      </c>
      <c r="H27" s="192" t="s">
        <v>428</v>
      </c>
      <c r="I27" s="52"/>
      <c r="J27" s="84"/>
      <c r="K27" s="52"/>
      <c r="L27" s="121">
        <f>SUM(L30:L37)</f>
        <v>1235000000</v>
      </c>
      <c r="M27" s="94" t="s">
        <v>169</v>
      </c>
      <c r="N27" s="94"/>
      <c r="O27" s="182"/>
      <c r="P27" s="268">
        <f>SUM(P30:P37)</f>
        <v>513000000</v>
      </c>
      <c r="Q27" s="375"/>
      <c r="R27" s="84"/>
      <c r="S27" s="45"/>
      <c r="T27" s="45"/>
      <c r="U27" s="45"/>
      <c r="V27" s="45"/>
      <c r="W27" s="45"/>
      <c r="X27" s="45"/>
    </row>
    <row r="28" spans="1:24" s="46" customFormat="1" ht="63" customHeight="1">
      <c r="A28" s="47"/>
      <c r="B28" s="53"/>
      <c r="C28" s="59"/>
      <c r="D28" s="63"/>
      <c r="E28" s="60"/>
      <c r="F28" s="107"/>
      <c r="G28" s="87"/>
      <c r="H28" s="192" t="s">
        <v>427</v>
      </c>
      <c r="I28" s="52"/>
      <c r="J28" s="84"/>
      <c r="K28" s="52"/>
      <c r="L28" s="121"/>
      <c r="M28" s="94"/>
      <c r="N28" s="94"/>
      <c r="O28" s="182"/>
      <c r="P28" s="268"/>
      <c r="Q28" s="375"/>
      <c r="R28" s="84"/>
      <c r="S28" s="45"/>
      <c r="T28" s="45"/>
      <c r="U28" s="45"/>
      <c r="V28" s="45"/>
      <c r="W28" s="45"/>
      <c r="X28" s="45"/>
    </row>
    <row r="29" spans="1:24" s="46" customFormat="1">
      <c r="A29" s="47"/>
      <c r="B29" s="53"/>
      <c r="C29" s="59"/>
      <c r="D29" s="63"/>
      <c r="E29" s="60"/>
      <c r="F29" s="107"/>
      <c r="G29" s="87"/>
      <c r="H29" s="118"/>
      <c r="I29" s="52"/>
      <c r="J29" s="84"/>
      <c r="K29" s="52"/>
      <c r="L29" s="121"/>
      <c r="M29" s="94"/>
      <c r="N29" s="94"/>
      <c r="O29" s="182"/>
      <c r="P29" s="268"/>
      <c r="Q29" s="375"/>
      <c r="R29" s="84"/>
      <c r="S29" s="45"/>
      <c r="T29" s="45"/>
      <c r="U29" s="45"/>
      <c r="V29" s="45"/>
      <c r="W29" s="45"/>
      <c r="X29" s="45"/>
    </row>
    <row r="30" spans="1:24" s="46" customFormat="1" ht="33.75">
      <c r="A30" s="47"/>
      <c r="B30" s="53"/>
      <c r="C30" s="59"/>
      <c r="D30" s="63"/>
      <c r="E30" s="60"/>
      <c r="F30" s="96"/>
      <c r="G30" s="78" t="s">
        <v>81</v>
      </c>
      <c r="H30" s="77" t="s">
        <v>391</v>
      </c>
      <c r="I30" s="52" t="s">
        <v>250</v>
      </c>
      <c r="J30" s="84" t="s">
        <v>284</v>
      </c>
      <c r="K30" s="52">
        <v>1</v>
      </c>
      <c r="L30" s="120">
        <v>130000000</v>
      </c>
      <c r="M30" s="94" t="s">
        <v>169</v>
      </c>
      <c r="N30" s="94"/>
      <c r="O30" s="182">
        <v>1</v>
      </c>
      <c r="P30" s="269">
        <v>143000000</v>
      </c>
      <c r="Q30" s="375"/>
      <c r="R30" s="83" t="s">
        <v>82</v>
      </c>
      <c r="S30" s="45"/>
      <c r="T30" s="45"/>
      <c r="U30" s="45"/>
      <c r="V30" s="45"/>
      <c r="W30" s="45"/>
      <c r="X30" s="45"/>
    </row>
    <row r="31" spans="1:24" s="238" customFormat="1" ht="45.75" customHeight="1">
      <c r="A31" s="231"/>
      <c r="B31" s="232"/>
      <c r="C31" s="233"/>
      <c r="D31" s="234"/>
      <c r="E31" s="235"/>
      <c r="F31" s="180"/>
      <c r="G31" s="242" t="s">
        <v>432</v>
      </c>
      <c r="H31" s="243" t="s">
        <v>429</v>
      </c>
      <c r="I31" s="182" t="s">
        <v>268</v>
      </c>
      <c r="J31" s="182" t="s">
        <v>284</v>
      </c>
      <c r="K31" s="182">
        <v>50</v>
      </c>
      <c r="L31" s="209">
        <v>130000000</v>
      </c>
      <c r="M31" s="210" t="s">
        <v>169</v>
      </c>
      <c r="N31" s="210"/>
      <c r="O31" s="182"/>
      <c r="P31" s="210"/>
      <c r="Q31" s="375"/>
      <c r="R31" s="236"/>
      <c r="S31" s="237"/>
      <c r="T31" s="237"/>
      <c r="U31" s="237"/>
      <c r="V31" s="237"/>
      <c r="W31" s="237"/>
      <c r="X31" s="237"/>
    </row>
    <row r="32" spans="1:24" s="46" customFormat="1" ht="63.75" customHeight="1">
      <c r="A32" s="47"/>
      <c r="B32" s="53"/>
      <c r="C32" s="59"/>
      <c r="D32" s="63"/>
      <c r="E32" s="60"/>
      <c r="F32" s="416"/>
      <c r="G32" s="446" t="s">
        <v>83</v>
      </c>
      <c r="H32" s="74" t="s">
        <v>442</v>
      </c>
      <c r="I32" s="52" t="s">
        <v>384</v>
      </c>
      <c r="J32" s="84" t="s">
        <v>284</v>
      </c>
      <c r="K32" s="52">
        <v>4</v>
      </c>
      <c r="L32" s="120">
        <v>230000000</v>
      </c>
      <c r="M32" s="94" t="s">
        <v>169</v>
      </c>
      <c r="N32" s="94"/>
      <c r="O32" s="182">
        <v>200</v>
      </c>
      <c r="P32" s="269">
        <v>240000000</v>
      </c>
      <c r="Q32" s="375"/>
      <c r="R32" s="85" t="s">
        <v>84</v>
      </c>
      <c r="S32" s="45"/>
      <c r="T32" s="45"/>
      <c r="U32" s="45"/>
      <c r="V32" s="45"/>
      <c r="W32" s="45"/>
      <c r="X32" s="45"/>
    </row>
    <row r="33" spans="1:24" s="46" customFormat="1" ht="21.75" customHeight="1">
      <c r="A33" s="47"/>
      <c r="B33" s="53"/>
      <c r="C33" s="59"/>
      <c r="D33" s="63"/>
      <c r="E33" s="60"/>
      <c r="F33" s="417"/>
      <c r="G33" s="447"/>
      <c r="H33" s="74" t="s">
        <v>392</v>
      </c>
      <c r="I33" s="52" t="s">
        <v>265</v>
      </c>
      <c r="J33" s="84"/>
      <c r="K33" s="52">
        <v>280</v>
      </c>
      <c r="L33" s="120"/>
      <c r="M33" s="94"/>
      <c r="N33" s="94"/>
      <c r="O33" s="182"/>
      <c r="P33" s="269"/>
      <c r="Q33" s="375"/>
      <c r="R33" s="85"/>
      <c r="S33" s="45"/>
      <c r="T33" s="45"/>
      <c r="U33" s="45"/>
      <c r="V33" s="45"/>
      <c r="W33" s="45"/>
      <c r="X33" s="45"/>
    </row>
    <row r="34" spans="1:24" s="46" customFormat="1" ht="24" customHeight="1">
      <c r="A34" s="47"/>
      <c r="B34" s="53"/>
      <c r="C34" s="59"/>
      <c r="D34" s="63"/>
      <c r="E34" s="60"/>
      <c r="F34" s="418"/>
      <c r="G34" s="448"/>
      <c r="H34" s="74" t="s">
        <v>393</v>
      </c>
      <c r="I34" s="52" t="s">
        <v>384</v>
      </c>
      <c r="J34" s="84"/>
      <c r="K34" s="52">
        <v>1</v>
      </c>
      <c r="L34" s="120">
        <v>500000000</v>
      </c>
      <c r="M34" s="94"/>
      <c r="N34" s="94"/>
      <c r="O34" s="182"/>
      <c r="P34" s="269"/>
      <c r="Q34" s="375"/>
      <c r="R34" s="85"/>
      <c r="S34" s="45"/>
      <c r="T34" s="45"/>
      <c r="U34" s="45"/>
      <c r="V34" s="45"/>
      <c r="W34" s="45"/>
      <c r="X34" s="45"/>
    </row>
    <row r="35" spans="1:24" s="46" customFormat="1" ht="45.75" customHeight="1">
      <c r="A35" s="47"/>
      <c r="B35" s="168"/>
      <c r="C35" s="59"/>
      <c r="D35" s="63"/>
      <c r="E35" s="60"/>
      <c r="F35" s="50"/>
      <c r="G35" s="89" t="s">
        <v>431</v>
      </c>
      <c r="H35" s="88" t="s">
        <v>430</v>
      </c>
      <c r="I35" s="52" t="s">
        <v>265</v>
      </c>
      <c r="J35" s="84" t="s">
        <v>284</v>
      </c>
      <c r="K35" s="52">
        <v>80</v>
      </c>
      <c r="L35" s="120">
        <v>125000000</v>
      </c>
      <c r="M35" s="94" t="s">
        <v>169</v>
      </c>
      <c r="N35" s="94"/>
      <c r="O35" s="182">
        <v>0</v>
      </c>
      <c r="P35" s="210">
        <v>0</v>
      </c>
      <c r="Q35" s="375"/>
      <c r="R35" s="85" t="s">
        <v>84</v>
      </c>
      <c r="S35" s="45"/>
      <c r="T35" s="45"/>
      <c r="U35" s="45"/>
      <c r="V35" s="45"/>
      <c r="W35" s="45"/>
      <c r="X35" s="45"/>
    </row>
    <row r="36" spans="1:24" s="46" customFormat="1" ht="67.5">
      <c r="A36" s="47"/>
      <c r="B36" s="53"/>
      <c r="C36" s="59"/>
      <c r="D36" s="63"/>
      <c r="E36" s="60"/>
      <c r="F36" s="50"/>
      <c r="G36" s="78" t="s">
        <v>433</v>
      </c>
      <c r="H36" s="77" t="s">
        <v>434</v>
      </c>
      <c r="I36" s="182" t="s">
        <v>265</v>
      </c>
      <c r="J36" s="182" t="s">
        <v>284</v>
      </c>
      <c r="K36" s="182">
        <v>50</v>
      </c>
      <c r="L36" s="120">
        <v>120000000</v>
      </c>
      <c r="M36" s="94" t="s">
        <v>169</v>
      </c>
      <c r="N36" s="94"/>
      <c r="O36" s="182">
        <v>50</v>
      </c>
      <c r="P36" s="269">
        <v>130000000</v>
      </c>
      <c r="Q36" s="375"/>
      <c r="R36" s="85" t="s">
        <v>86</v>
      </c>
      <c r="S36" s="45"/>
      <c r="T36" s="45"/>
      <c r="U36" s="45"/>
      <c r="V36" s="45"/>
      <c r="W36" s="45"/>
      <c r="X36" s="45"/>
    </row>
    <row r="37" spans="1:24" s="46" customFormat="1" ht="36.75" hidden="1" customHeight="1">
      <c r="A37" s="47"/>
      <c r="B37" s="53"/>
      <c r="C37" s="59"/>
      <c r="D37" s="63"/>
      <c r="E37" s="60"/>
      <c r="F37" s="50" t="s">
        <v>164</v>
      </c>
      <c r="G37" s="75" t="s">
        <v>87</v>
      </c>
      <c r="H37" s="74" t="s">
        <v>200</v>
      </c>
      <c r="I37" s="52" t="s">
        <v>268</v>
      </c>
      <c r="J37" s="84" t="s">
        <v>284</v>
      </c>
      <c r="K37" s="52">
        <v>50</v>
      </c>
      <c r="L37" s="120"/>
      <c r="M37" s="94" t="s">
        <v>169</v>
      </c>
      <c r="N37" s="94"/>
      <c r="O37" s="182">
        <v>50</v>
      </c>
      <c r="P37" s="269"/>
      <c r="Q37" s="375"/>
      <c r="R37" s="83" t="s">
        <v>82</v>
      </c>
      <c r="S37" s="45"/>
      <c r="T37" s="45"/>
      <c r="U37" s="45"/>
      <c r="V37" s="45"/>
      <c r="W37" s="45"/>
      <c r="X37" s="45"/>
    </row>
    <row r="38" spans="1:24" s="46" customFormat="1" ht="15" customHeight="1">
      <c r="A38" s="47"/>
      <c r="B38" s="103"/>
      <c r="C38" s="163"/>
      <c r="D38" s="162"/>
      <c r="E38" s="160"/>
      <c r="F38" s="50"/>
      <c r="G38" s="89"/>
      <c r="H38" s="88"/>
      <c r="I38" s="52"/>
      <c r="J38" s="84"/>
      <c r="K38" s="52"/>
      <c r="L38" s="372"/>
      <c r="M38" s="373"/>
      <c r="N38" s="121"/>
      <c r="O38" s="268"/>
      <c r="P38" s="268"/>
      <c r="Q38" s="414" t="s">
        <v>92</v>
      </c>
      <c r="R38" s="85"/>
      <c r="S38" s="45"/>
      <c r="T38" s="45"/>
      <c r="U38" s="45"/>
      <c r="V38" s="45"/>
      <c r="W38" s="45"/>
      <c r="X38" s="45"/>
    </row>
    <row r="39" spans="1:24" s="46" customFormat="1" ht="60.75" customHeight="1">
      <c r="A39" s="47"/>
      <c r="B39" s="103"/>
      <c r="C39" s="59"/>
      <c r="D39" s="63"/>
      <c r="E39" s="60"/>
      <c r="F39" s="105"/>
      <c r="G39" s="87" t="s">
        <v>394</v>
      </c>
      <c r="H39" s="193" t="s">
        <v>445</v>
      </c>
      <c r="I39" s="52" t="s">
        <v>306</v>
      </c>
      <c r="J39" s="84" t="s">
        <v>284</v>
      </c>
      <c r="K39" s="52">
        <v>100</v>
      </c>
      <c r="L39" s="121">
        <f>SUM(L44:L63)</f>
        <v>2675000000</v>
      </c>
      <c r="M39" s="94" t="s">
        <v>169</v>
      </c>
      <c r="N39" s="94"/>
      <c r="O39" s="210"/>
      <c r="P39" s="268">
        <f>SUM(P44:P63)</f>
        <v>2675000000</v>
      </c>
      <c r="Q39" s="383"/>
      <c r="R39" s="85"/>
      <c r="S39" s="45"/>
      <c r="T39" s="45"/>
      <c r="U39" s="45"/>
      <c r="V39" s="45"/>
      <c r="W39" s="45"/>
      <c r="X39" s="45"/>
    </row>
    <row r="40" spans="1:24" s="46" customFormat="1" ht="39" customHeight="1">
      <c r="A40" s="47"/>
      <c r="B40" s="103"/>
      <c r="C40" s="59"/>
      <c r="D40" s="63"/>
      <c r="E40" s="60"/>
      <c r="F40" s="228"/>
      <c r="G40" s="229"/>
      <c r="H40" s="230" t="s">
        <v>421</v>
      </c>
      <c r="I40" s="52" t="s">
        <v>306</v>
      </c>
      <c r="J40" s="84"/>
      <c r="K40" s="52"/>
      <c r="L40" s="121"/>
      <c r="M40" s="94"/>
      <c r="N40" s="94"/>
      <c r="O40" s="210"/>
      <c r="P40" s="268"/>
      <c r="Q40" s="383"/>
      <c r="R40" s="85"/>
      <c r="S40" s="45"/>
      <c r="T40" s="45"/>
      <c r="U40" s="45"/>
      <c r="V40" s="45"/>
      <c r="W40" s="45"/>
      <c r="X40" s="45"/>
    </row>
    <row r="41" spans="1:24" s="46" customFormat="1" ht="40.5" customHeight="1">
      <c r="A41" s="47"/>
      <c r="B41" s="103"/>
      <c r="C41" s="59"/>
      <c r="D41" s="63"/>
      <c r="E41" s="60"/>
      <c r="F41" s="228"/>
      <c r="G41" s="229"/>
      <c r="H41" s="230" t="s">
        <v>446</v>
      </c>
      <c r="I41" s="52" t="s">
        <v>306</v>
      </c>
      <c r="J41" s="84"/>
      <c r="K41" s="52"/>
      <c r="L41" s="121"/>
      <c r="M41" s="94"/>
      <c r="N41" s="94"/>
      <c r="O41" s="210"/>
      <c r="P41" s="268"/>
      <c r="Q41" s="383"/>
      <c r="R41" s="85"/>
      <c r="S41" s="45"/>
      <c r="T41" s="45"/>
      <c r="U41" s="45"/>
      <c r="V41" s="45"/>
      <c r="W41" s="45"/>
      <c r="X41" s="45"/>
    </row>
    <row r="42" spans="1:24" s="46" customFormat="1" ht="40.5" customHeight="1">
      <c r="A42" s="47"/>
      <c r="B42" s="103"/>
      <c r="C42" s="59"/>
      <c r="D42" s="63"/>
      <c r="E42" s="60"/>
      <c r="F42" s="228"/>
      <c r="G42" s="229"/>
      <c r="H42" s="230" t="s">
        <v>447</v>
      </c>
      <c r="I42" s="52" t="s">
        <v>306</v>
      </c>
      <c r="J42" s="84"/>
      <c r="K42" s="52"/>
      <c r="L42" s="121"/>
      <c r="M42" s="94"/>
      <c r="N42" s="94"/>
      <c r="O42" s="210"/>
      <c r="P42" s="268"/>
      <c r="Q42" s="383"/>
      <c r="R42" s="85"/>
      <c r="S42" s="45"/>
      <c r="T42" s="45"/>
      <c r="U42" s="45"/>
      <c r="V42" s="45"/>
      <c r="W42" s="45"/>
      <c r="X42" s="45"/>
    </row>
    <row r="43" spans="1:24" s="46" customFormat="1" ht="48.75" customHeight="1">
      <c r="A43" s="47"/>
      <c r="B43" s="103"/>
      <c r="C43" s="59"/>
      <c r="D43" s="63"/>
      <c r="E43" s="60"/>
      <c r="F43" s="228"/>
      <c r="G43" s="229"/>
      <c r="H43" s="230" t="s">
        <v>448</v>
      </c>
      <c r="I43" s="52" t="s">
        <v>306</v>
      </c>
      <c r="J43" s="84"/>
      <c r="K43" s="52"/>
      <c r="L43" s="121"/>
      <c r="M43" s="94"/>
      <c r="N43" s="94"/>
      <c r="O43" s="210"/>
      <c r="P43" s="268"/>
      <c r="Q43" s="383"/>
      <c r="R43" s="85"/>
      <c r="S43" s="45"/>
      <c r="T43" s="45"/>
      <c r="U43" s="45"/>
      <c r="V43" s="45"/>
      <c r="W43" s="45"/>
      <c r="X43" s="45"/>
    </row>
    <row r="44" spans="1:24" s="46" customFormat="1" ht="38.25" customHeight="1">
      <c r="A44" s="47"/>
      <c r="B44" s="103"/>
      <c r="C44" s="59"/>
      <c r="D44" s="63"/>
      <c r="E44" s="60"/>
      <c r="F44" s="416" t="s">
        <v>159</v>
      </c>
      <c r="G44" s="377" t="s">
        <v>93</v>
      </c>
      <c r="H44" s="113" t="s">
        <v>396</v>
      </c>
      <c r="I44" s="52" t="s">
        <v>384</v>
      </c>
      <c r="J44" s="84" t="s">
        <v>284</v>
      </c>
      <c r="K44" s="52">
        <v>2</v>
      </c>
      <c r="L44" s="120">
        <v>100000000</v>
      </c>
      <c r="M44" s="94" t="s">
        <v>169</v>
      </c>
      <c r="N44" s="94"/>
      <c r="O44" s="182">
        <v>60</v>
      </c>
      <c r="P44" s="209">
        <v>100000000</v>
      </c>
      <c r="Q44" s="383"/>
      <c r="R44" s="369" t="s">
        <v>286</v>
      </c>
      <c r="S44" s="45"/>
      <c r="T44" s="45"/>
      <c r="U44" s="45"/>
      <c r="V44" s="45"/>
      <c r="W44" s="45"/>
      <c r="X44" s="45"/>
    </row>
    <row r="45" spans="1:24" s="46" customFormat="1" ht="38.25" customHeight="1">
      <c r="A45" s="47"/>
      <c r="B45" s="103"/>
      <c r="C45" s="59"/>
      <c r="D45" s="63"/>
      <c r="E45" s="60"/>
      <c r="F45" s="417"/>
      <c r="G45" s="378"/>
      <c r="H45" s="113" t="s">
        <v>395</v>
      </c>
      <c r="I45" s="52" t="s">
        <v>268</v>
      </c>
      <c r="J45" s="84"/>
      <c r="K45" s="52">
        <v>60</v>
      </c>
      <c r="L45" s="120"/>
      <c r="M45" s="94"/>
      <c r="N45" s="94"/>
      <c r="O45" s="182"/>
      <c r="P45" s="209"/>
      <c r="Q45" s="383"/>
      <c r="R45" s="371"/>
      <c r="S45" s="45"/>
      <c r="T45" s="45"/>
      <c r="U45" s="45"/>
      <c r="V45" s="45"/>
      <c r="W45" s="45"/>
      <c r="X45" s="45"/>
    </row>
    <row r="46" spans="1:24" s="46" customFormat="1" ht="33" customHeight="1">
      <c r="A46" s="47"/>
      <c r="B46" s="103"/>
      <c r="C46" s="59"/>
      <c r="D46" s="63"/>
      <c r="E46" s="60"/>
      <c r="F46" s="418"/>
      <c r="G46" s="379"/>
      <c r="H46" s="240" t="s">
        <v>449</v>
      </c>
      <c r="I46" s="182" t="s">
        <v>265</v>
      </c>
      <c r="J46" s="182" t="s">
        <v>349</v>
      </c>
      <c r="K46" s="182">
        <v>10</v>
      </c>
      <c r="L46" s="120">
        <v>150000000</v>
      </c>
      <c r="M46" s="94" t="s">
        <v>169</v>
      </c>
      <c r="N46" s="94"/>
      <c r="O46" s="182">
        <v>10</v>
      </c>
      <c r="P46" s="209">
        <v>150000000</v>
      </c>
      <c r="Q46" s="383"/>
      <c r="R46" s="371"/>
      <c r="S46" s="45"/>
      <c r="T46" s="45"/>
      <c r="U46" s="45"/>
      <c r="V46" s="45"/>
      <c r="W46" s="45"/>
      <c r="X46" s="45"/>
    </row>
    <row r="47" spans="1:24" s="238" customFormat="1" ht="43.5" customHeight="1">
      <c r="A47" s="231"/>
      <c r="B47" s="232"/>
      <c r="C47" s="233"/>
      <c r="D47" s="234"/>
      <c r="E47" s="235"/>
      <c r="F47" s="239"/>
      <c r="G47" s="239" t="s">
        <v>443</v>
      </c>
      <c r="H47" s="76" t="s">
        <v>426</v>
      </c>
      <c r="I47" s="182" t="s">
        <v>251</v>
      </c>
      <c r="J47" s="182" t="s">
        <v>284</v>
      </c>
      <c r="K47" s="182">
        <v>1</v>
      </c>
      <c r="L47" s="209">
        <v>150000000</v>
      </c>
      <c r="M47" s="210" t="s">
        <v>169</v>
      </c>
      <c r="N47" s="210"/>
      <c r="O47" s="182">
        <v>2000</v>
      </c>
      <c r="P47" s="209">
        <v>150000000</v>
      </c>
      <c r="Q47" s="241"/>
      <c r="R47" s="371"/>
      <c r="S47" s="237"/>
      <c r="T47" s="237"/>
      <c r="U47" s="237"/>
      <c r="V47" s="237"/>
      <c r="W47" s="237"/>
      <c r="X47" s="237"/>
    </row>
    <row r="48" spans="1:24" s="46" customFormat="1" ht="33.75" customHeight="1">
      <c r="A48" s="47"/>
      <c r="B48" s="103"/>
      <c r="C48" s="59"/>
      <c r="D48" s="63"/>
      <c r="E48" s="104"/>
      <c r="F48" s="416"/>
      <c r="G48" s="377" t="s">
        <v>96</v>
      </c>
      <c r="H48" s="73" t="s">
        <v>397</v>
      </c>
      <c r="I48" s="52" t="s">
        <v>384</v>
      </c>
      <c r="J48" s="84" t="s">
        <v>398</v>
      </c>
      <c r="K48" s="52">
        <v>1</v>
      </c>
      <c r="L48" s="120">
        <v>75000000</v>
      </c>
      <c r="M48" s="94" t="s">
        <v>169</v>
      </c>
      <c r="N48" s="94"/>
      <c r="O48" s="182">
        <v>1</v>
      </c>
      <c r="P48" s="209">
        <v>75000000</v>
      </c>
      <c r="Q48" s="169"/>
      <c r="R48" s="371"/>
      <c r="S48" s="45"/>
      <c r="T48" s="45"/>
      <c r="U48" s="45"/>
      <c r="V48" s="45"/>
      <c r="W48" s="45"/>
      <c r="X48" s="45"/>
    </row>
    <row r="49" spans="1:24" s="46" customFormat="1" ht="33.75" customHeight="1">
      <c r="A49" s="47"/>
      <c r="B49" s="103"/>
      <c r="C49" s="59"/>
      <c r="D49" s="63"/>
      <c r="E49" s="104"/>
      <c r="F49" s="417"/>
      <c r="G49" s="378"/>
      <c r="H49" s="73" t="s">
        <v>399</v>
      </c>
      <c r="I49" s="52" t="s">
        <v>265</v>
      </c>
      <c r="J49" s="84"/>
      <c r="K49" s="52">
        <v>25</v>
      </c>
      <c r="L49" s="120"/>
      <c r="M49" s="94"/>
      <c r="N49" s="94"/>
      <c r="O49" s="182"/>
      <c r="P49" s="209"/>
      <c r="Q49" s="169"/>
      <c r="R49" s="371"/>
      <c r="S49" s="45"/>
      <c r="T49" s="45"/>
      <c r="U49" s="45"/>
      <c r="V49" s="45"/>
      <c r="W49" s="45"/>
      <c r="X49" s="45"/>
    </row>
    <row r="50" spans="1:24" s="46" customFormat="1" ht="55.5" customHeight="1">
      <c r="A50" s="47"/>
      <c r="B50" s="103"/>
      <c r="C50" s="59"/>
      <c r="D50" s="63"/>
      <c r="E50" s="104"/>
      <c r="F50" s="417"/>
      <c r="G50" s="378"/>
      <c r="H50" s="73" t="s">
        <v>400</v>
      </c>
      <c r="I50" s="52" t="s">
        <v>384</v>
      </c>
      <c r="J50" s="84" t="s">
        <v>398</v>
      </c>
      <c r="K50" s="52">
        <v>2</v>
      </c>
      <c r="L50" s="120">
        <v>300000000</v>
      </c>
      <c r="M50" s="94" t="s">
        <v>169</v>
      </c>
      <c r="N50" s="94"/>
      <c r="O50" s="182">
        <v>100</v>
      </c>
      <c r="P50" s="209">
        <v>300000000</v>
      </c>
      <c r="Q50" s="169"/>
      <c r="R50" s="371"/>
      <c r="S50" s="45"/>
      <c r="T50" s="45"/>
      <c r="U50" s="45"/>
      <c r="V50" s="45"/>
      <c r="W50" s="45"/>
      <c r="X50" s="45"/>
    </row>
    <row r="51" spans="1:24" s="46" customFormat="1" ht="21.75" customHeight="1">
      <c r="A51" s="47"/>
      <c r="B51" s="103"/>
      <c r="C51" s="59"/>
      <c r="D51" s="63"/>
      <c r="E51" s="104"/>
      <c r="F51" s="418"/>
      <c r="G51" s="379"/>
      <c r="H51" s="73" t="s">
        <v>395</v>
      </c>
      <c r="I51" s="52" t="s">
        <v>265</v>
      </c>
      <c r="J51" s="84"/>
      <c r="K51" s="52">
        <v>100</v>
      </c>
      <c r="L51" s="120"/>
      <c r="M51" s="94"/>
      <c r="N51" s="94"/>
      <c r="O51" s="182"/>
      <c r="P51" s="209"/>
      <c r="Q51" s="169"/>
      <c r="R51" s="371"/>
      <c r="S51" s="45"/>
      <c r="T51" s="45"/>
      <c r="U51" s="45"/>
      <c r="V51" s="45"/>
      <c r="W51" s="45"/>
      <c r="X51" s="45"/>
    </row>
    <row r="52" spans="1:24" s="46" customFormat="1" ht="69" customHeight="1">
      <c r="A52" s="47"/>
      <c r="B52" s="103"/>
      <c r="C52" s="59"/>
      <c r="D52" s="63"/>
      <c r="E52" s="104"/>
      <c r="F52" s="416"/>
      <c r="G52" s="377" t="s">
        <v>98</v>
      </c>
      <c r="H52" s="49" t="s">
        <v>401</v>
      </c>
      <c r="I52" s="52" t="s">
        <v>384</v>
      </c>
      <c r="J52" s="84" t="s">
        <v>284</v>
      </c>
      <c r="K52" s="52">
        <v>2</v>
      </c>
      <c r="L52" s="120">
        <v>350000000</v>
      </c>
      <c r="M52" s="94" t="s">
        <v>169</v>
      </c>
      <c r="N52" s="94"/>
      <c r="O52" s="182">
        <v>100</v>
      </c>
      <c r="P52" s="209">
        <v>350000000</v>
      </c>
      <c r="Q52" s="169"/>
      <c r="R52" s="371"/>
      <c r="S52" s="45"/>
      <c r="T52" s="45"/>
      <c r="U52" s="45"/>
      <c r="V52" s="45"/>
      <c r="W52" s="45"/>
      <c r="X52" s="45"/>
    </row>
    <row r="53" spans="1:24" s="46" customFormat="1" ht="32.25" customHeight="1">
      <c r="A53" s="47"/>
      <c r="B53" s="103"/>
      <c r="C53" s="59"/>
      <c r="D53" s="63"/>
      <c r="E53" s="104"/>
      <c r="F53" s="418"/>
      <c r="G53" s="379"/>
      <c r="H53" s="226" t="s">
        <v>422</v>
      </c>
      <c r="I53" s="52" t="s">
        <v>268</v>
      </c>
      <c r="J53" s="84"/>
      <c r="K53" s="52">
        <v>100</v>
      </c>
      <c r="L53" s="120"/>
      <c r="M53" s="94"/>
      <c r="N53" s="94"/>
      <c r="O53" s="182"/>
      <c r="P53" s="209"/>
      <c r="Q53" s="169"/>
      <c r="R53" s="370"/>
      <c r="S53" s="45"/>
      <c r="T53" s="45"/>
      <c r="U53" s="45"/>
      <c r="V53" s="45"/>
      <c r="W53" s="45"/>
      <c r="X53" s="45"/>
    </row>
    <row r="54" spans="1:24" s="46" customFormat="1" ht="22.5" customHeight="1">
      <c r="A54" s="47"/>
      <c r="B54" s="103"/>
      <c r="C54" s="59"/>
      <c r="D54" s="63"/>
      <c r="E54" s="60"/>
      <c r="F54" s="416"/>
      <c r="G54" s="377" t="s">
        <v>94</v>
      </c>
      <c r="H54" s="114" t="s">
        <v>402</v>
      </c>
      <c r="I54" s="52" t="s">
        <v>384</v>
      </c>
      <c r="J54" s="84" t="s">
        <v>398</v>
      </c>
      <c r="K54" s="52">
        <v>1</v>
      </c>
      <c r="L54" s="120">
        <v>150000000</v>
      </c>
      <c r="M54" s="94" t="s">
        <v>169</v>
      </c>
      <c r="N54" s="94"/>
      <c r="O54" s="182">
        <v>26</v>
      </c>
      <c r="P54" s="209">
        <v>150000000</v>
      </c>
      <c r="Q54" s="169"/>
      <c r="R54" s="369" t="s">
        <v>287</v>
      </c>
      <c r="S54" s="45"/>
      <c r="T54" s="45"/>
      <c r="U54" s="45"/>
      <c r="V54" s="45"/>
      <c r="W54" s="45"/>
      <c r="X54" s="45"/>
    </row>
    <row r="55" spans="1:24" s="46" customFormat="1" ht="22.5" customHeight="1">
      <c r="A55" s="47"/>
      <c r="B55" s="103"/>
      <c r="C55" s="59"/>
      <c r="D55" s="63"/>
      <c r="E55" s="60"/>
      <c r="F55" s="417"/>
      <c r="G55" s="378"/>
      <c r="H55" s="114" t="s">
        <v>403</v>
      </c>
      <c r="I55" s="52" t="s">
        <v>265</v>
      </c>
      <c r="J55" s="84"/>
      <c r="K55" s="52">
        <v>26</v>
      </c>
      <c r="L55" s="120"/>
      <c r="M55" s="94"/>
      <c r="N55" s="94"/>
      <c r="O55" s="182"/>
      <c r="P55" s="209"/>
      <c r="Q55" s="169"/>
      <c r="R55" s="371"/>
      <c r="S55" s="45"/>
      <c r="T55" s="45"/>
      <c r="U55" s="45"/>
      <c r="V55" s="45"/>
      <c r="W55" s="45"/>
      <c r="X55" s="45"/>
    </row>
    <row r="56" spans="1:24" s="46" customFormat="1" ht="25.5" customHeight="1">
      <c r="A56" s="47"/>
      <c r="B56" s="103"/>
      <c r="C56" s="59"/>
      <c r="D56" s="63"/>
      <c r="E56" s="60"/>
      <c r="F56" s="417"/>
      <c r="G56" s="378"/>
      <c r="H56" s="240" t="s">
        <v>449</v>
      </c>
      <c r="I56" s="182" t="s">
        <v>265</v>
      </c>
      <c r="J56" s="182" t="s">
        <v>349</v>
      </c>
      <c r="K56" s="182">
        <v>15</v>
      </c>
      <c r="L56" s="209">
        <v>150000000</v>
      </c>
      <c r="M56" s="94" t="s">
        <v>169</v>
      </c>
      <c r="N56" s="94"/>
      <c r="O56" s="182">
        <v>26</v>
      </c>
      <c r="P56" s="209">
        <v>150000000</v>
      </c>
      <c r="Q56" s="169"/>
      <c r="R56" s="371"/>
      <c r="S56" s="45"/>
      <c r="T56" s="45"/>
      <c r="U56" s="45"/>
      <c r="V56" s="45"/>
      <c r="W56" s="45"/>
      <c r="X56" s="45"/>
    </row>
    <row r="57" spans="1:24" s="46" customFormat="1" ht="24" customHeight="1">
      <c r="A57" s="47"/>
      <c r="B57" s="103"/>
      <c r="C57" s="59"/>
      <c r="D57" s="63"/>
      <c r="E57" s="60"/>
      <c r="F57" s="417"/>
      <c r="G57" s="378"/>
      <c r="H57" s="114" t="s">
        <v>404</v>
      </c>
      <c r="I57" s="52" t="s">
        <v>384</v>
      </c>
      <c r="J57" s="84" t="s">
        <v>284</v>
      </c>
      <c r="K57" s="52">
        <v>2</v>
      </c>
      <c r="L57" s="120">
        <v>200000000</v>
      </c>
      <c r="M57" s="94" t="s">
        <v>169</v>
      </c>
      <c r="N57" s="94"/>
      <c r="O57" s="182">
        <v>100</v>
      </c>
      <c r="P57" s="209">
        <v>200000000</v>
      </c>
      <c r="Q57" s="169"/>
      <c r="R57" s="371"/>
      <c r="S57" s="45"/>
      <c r="T57" s="45"/>
      <c r="U57" s="45"/>
      <c r="V57" s="45"/>
      <c r="W57" s="45"/>
      <c r="X57" s="45"/>
    </row>
    <row r="58" spans="1:24" s="46" customFormat="1" ht="24" customHeight="1">
      <c r="A58" s="47"/>
      <c r="B58" s="103"/>
      <c r="C58" s="59"/>
      <c r="D58" s="63"/>
      <c r="E58" s="60"/>
      <c r="F58" s="418"/>
      <c r="G58" s="379"/>
      <c r="H58" s="114" t="s">
        <v>405</v>
      </c>
      <c r="I58" s="52" t="s">
        <v>268</v>
      </c>
      <c r="J58" s="84"/>
      <c r="K58" s="52">
        <v>100</v>
      </c>
      <c r="L58" s="120"/>
      <c r="M58" s="94"/>
      <c r="N58" s="94"/>
      <c r="O58" s="182"/>
      <c r="P58" s="209"/>
      <c r="Q58" s="169"/>
      <c r="R58" s="371"/>
      <c r="S58" s="45"/>
      <c r="T58" s="45"/>
      <c r="U58" s="45"/>
      <c r="V58" s="45"/>
      <c r="W58" s="45"/>
      <c r="X58" s="45"/>
    </row>
    <row r="59" spans="1:24" s="46" customFormat="1" ht="41.25" customHeight="1">
      <c r="A59" s="47"/>
      <c r="B59" s="103"/>
      <c r="C59" s="59"/>
      <c r="D59" s="63"/>
      <c r="E59" s="104"/>
      <c r="F59" s="416"/>
      <c r="G59" s="377" t="s">
        <v>97</v>
      </c>
      <c r="H59" s="49" t="s">
        <v>406</v>
      </c>
      <c r="I59" s="52" t="s">
        <v>384</v>
      </c>
      <c r="J59" s="84" t="s">
        <v>284</v>
      </c>
      <c r="K59" s="52">
        <v>2</v>
      </c>
      <c r="L59" s="120">
        <v>150000000</v>
      </c>
      <c r="M59" s="94" t="s">
        <v>169</v>
      </c>
      <c r="N59" s="94"/>
      <c r="O59" s="182">
        <v>100</v>
      </c>
      <c r="P59" s="209">
        <v>150000000</v>
      </c>
      <c r="Q59" s="169"/>
      <c r="R59" s="371"/>
      <c r="S59" s="45"/>
      <c r="T59" s="45"/>
      <c r="U59" s="45"/>
      <c r="V59" s="45"/>
      <c r="W59" s="45"/>
      <c r="X59" s="45"/>
    </row>
    <row r="60" spans="1:24" s="46" customFormat="1" ht="29.25" customHeight="1">
      <c r="A60" s="47"/>
      <c r="B60" s="103"/>
      <c r="C60" s="59"/>
      <c r="D60" s="63"/>
      <c r="E60" s="104"/>
      <c r="F60" s="418"/>
      <c r="G60" s="379"/>
      <c r="H60" s="49" t="s">
        <v>407</v>
      </c>
      <c r="I60" s="52" t="s">
        <v>268</v>
      </c>
      <c r="J60" s="84"/>
      <c r="K60" s="52">
        <v>100</v>
      </c>
      <c r="L60" s="120"/>
      <c r="M60" s="94"/>
      <c r="N60" s="94"/>
      <c r="O60" s="182"/>
      <c r="P60" s="209"/>
      <c r="Q60" s="169"/>
      <c r="R60" s="371"/>
      <c r="S60" s="45"/>
      <c r="T60" s="45"/>
      <c r="U60" s="45"/>
      <c r="V60" s="45"/>
      <c r="W60" s="45"/>
      <c r="X60" s="45"/>
    </row>
    <row r="61" spans="1:24" s="46" customFormat="1" ht="56.25" customHeight="1">
      <c r="A61" s="47"/>
      <c r="B61" s="103"/>
      <c r="C61" s="59"/>
      <c r="D61" s="63"/>
      <c r="E61" s="60"/>
      <c r="F61" s="416"/>
      <c r="G61" s="377" t="s">
        <v>425</v>
      </c>
      <c r="H61" s="49" t="s">
        <v>424</v>
      </c>
      <c r="I61" s="52" t="s">
        <v>250</v>
      </c>
      <c r="J61" s="84" t="s">
        <v>284</v>
      </c>
      <c r="K61" s="52">
        <v>1</v>
      </c>
      <c r="L61" s="120">
        <v>400000000</v>
      </c>
      <c r="M61" s="94" t="s">
        <v>169</v>
      </c>
      <c r="N61" s="94"/>
      <c r="O61" s="182">
        <v>2</v>
      </c>
      <c r="P61" s="209">
        <v>400000000</v>
      </c>
      <c r="Q61" s="169"/>
      <c r="R61" s="371"/>
      <c r="S61" s="45"/>
      <c r="T61" s="45"/>
      <c r="U61" s="45"/>
      <c r="V61" s="45"/>
      <c r="W61" s="45"/>
      <c r="X61" s="45"/>
    </row>
    <row r="62" spans="1:24" s="46" customFormat="1" ht="36.75" customHeight="1">
      <c r="A62" s="47"/>
      <c r="B62" s="103"/>
      <c r="C62" s="59"/>
      <c r="D62" s="63"/>
      <c r="E62" s="60"/>
      <c r="F62" s="418"/>
      <c r="G62" s="379"/>
      <c r="H62" s="49" t="s">
        <v>423</v>
      </c>
      <c r="I62" s="52" t="s">
        <v>250</v>
      </c>
      <c r="J62" s="84"/>
      <c r="K62" s="52">
        <v>1</v>
      </c>
      <c r="L62" s="120"/>
      <c r="M62" s="94"/>
      <c r="N62" s="94"/>
      <c r="O62" s="182"/>
      <c r="P62" s="209"/>
      <c r="Q62" s="169"/>
      <c r="R62" s="370"/>
      <c r="S62" s="45"/>
      <c r="T62" s="45"/>
      <c r="U62" s="45"/>
      <c r="V62" s="45"/>
      <c r="W62" s="45"/>
      <c r="X62" s="45"/>
    </row>
    <row r="63" spans="1:24" s="46" customFormat="1" ht="44.25" customHeight="1">
      <c r="A63" s="47"/>
      <c r="B63" s="103"/>
      <c r="C63" s="59"/>
      <c r="D63" s="63"/>
      <c r="E63" s="60"/>
      <c r="F63" s="416"/>
      <c r="G63" s="377" t="s">
        <v>99</v>
      </c>
      <c r="H63" s="49" t="s">
        <v>408</v>
      </c>
      <c r="I63" s="52" t="s">
        <v>384</v>
      </c>
      <c r="J63" s="84" t="s">
        <v>284</v>
      </c>
      <c r="K63" s="52">
        <v>4</v>
      </c>
      <c r="L63" s="120">
        <v>500000000</v>
      </c>
      <c r="M63" s="94" t="s">
        <v>169</v>
      </c>
      <c r="N63" s="94"/>
      <c r="O63" s="182">
        <v>200</v>
      </c>
      <c r="P63" s="209">
        <v>500000000</v>
      </c>
      <c r="Q63" s="169"/>
      <c r="R63" s="369" t="s">
        <v>288</v>
      </c>
      <c r="S63" s="45"/>
      <c r="T63" s="45"/>
      <c r="U63" s="45"/>
      <c r="V63" s="45"/>
      <c r="W63" s="45"/>
      <c r="X63" s="45"/>
    </row>
    <row r="64" spans="1:24" s="46" customFormat="1">
      <c r="A64" s="47"/>
      <c r="B64" s="103"/>
      <c r="C64" s="59"/>
      <c r="D64" s="63"/>
      <c r="E64" s="60"/>
      <c r="F64" s="418"/>
      <c r="G64" s="379"/>
      <c r="H64" s="49" t="s">
        <v>407</v>
      </c>
      <c r="I64" s="52" t="s">
        <v>268</v>
      </c>
      <c r="J64" s="84"/>
      <c r="K64" s="52">
        <v>200</v>
      </c>
      <c r="L64" s="120"/>
      <c r="M64" s="84"/>
      <c r="N64" s="84"/>
      <c r="O64" s="182"/>
      <c r="P64" s="182"/>
      <c r="Q64" s="249"/>
      <c r="R64" s="370"/>
      <c r="S64" s="45"/>
      <c r="T64" s="45"/>
      <c r="U64" s="45"/>
      <c r="V64" s="45"/>
      <c r="W64" s="45"/>
      <c r="X64" s="45"/>
    </row>
    <row r="65" spans="1:24" s="46" customFormat="1">
      <c r="A65" s="69" t="s">
        <v>184</v>
      </c>
      <c r="B65" s="284"/>
      <c r="C65" s="129"/>
      <c r="D65" s="130"/>
      <c r="E65" s="131"/>
      <c r="F65" s="133"/>
      <c r="G65" s="226"/>
      <c r="H65" s="226"/>
      <c r="I65" s="134"/>
      <c r="J65" s="135"/>
      <c r="K65" s="134"/>
      <c r="L65" s="285"/>
      <c r="M65" s="135"/>
      <c r="N65" s="135"/>
      <c r="O65" s="286"/>
      <c r="P65" s="286"/>
      <c r="Q65" s="133"/>
      <c r="R65" s="287"/>
      <c r="S65" s="45"/>
      <c r="T65" s="45"/>
      <c r="U65" s="45"/>
      <c r="V65" s="45"/>
      <c r="W65" s="45"/>
      <c r="X65" s="45"/>
    </row>
    <row r="66" spans="1:24" s="46" customFormat="1" ht="25.5" customHeight="1">
      <c r="A66" s="69" t="s">
        <v>64</v>
      </c>
      <c r="B66" s="70"/>
      <c r="C66" s="67"/>
      <c r="D66" s="64"/>
      <c r="E66" s="68"/>
      <c r="F66" s="50"/>
      <c r="G66" s="50"/>
      <c r="H66" s="51"/>
      <c r="I66" s="52"/>
      <c r="J66" s="84"/>
      <c r="K66" s="52"/>
      <c r="L66" s="120"/>
      <c r="M66" s="84"/>
      <c r="N66" s="84"/>
      <c r="O66" s="182"/>
      <c r="P66" s="182"/>
      <c r="Q66" s="281"/>
      <c r="R66" s="84"/>
      <c r="S66" s="45"/>
      <c r="T66" s="45"/>
      <c r="U66" s="45"/>
      <c r="V66" s="45"/>
      <c r="W66" s="45"/>
      <c r="X66" s="45"/>
    </row>
    <row r="67" spans="1:24" s="46" customFormat="1" ht="42" customHeight="1">
      <c r="A67" s="47"/>
      <c r="B67" s="191"/>
      <c r="C67" s="428" t="s">
        <v>441</v>
      </c>
      <c r="D67" s="429"/>
      <c r="E67" s="179" t="s">
        <v>440</v>
      </c>
      <c r="F67" s="50"/>
      <c r="G67" s="50"/>
      <c r="H67" s="51"/>
      <c r="I67" s="52" t="s">
        <v>266</v>
      </c>
      <c r="J67" s="84"/>
      <c r="K67" s="52"/>
      <c r="L67" s="121"/>
      <c r="M67" s="121"/>
      <c r="N67" s="121"/>
      <c r="O67" s="268"/>
      <c r="P67" s="268"/>
      <c r="Q67" s="282"/>
      <c r="R67" s="84"/>
      <c r="S67" s="45"/>
      <c r="T67" s="45"/>
      <c r="U67" s="45"/>
      <c r="V67" s="45"/>
      <c r="W67" s="45"/>
      <c r="X67" s="45"/>
    </row>
    <row r="68" spans="1:24" s="46" customFormat="1" ht="42" customHeight="1">
      <c r="A68" s="47"/>
      <c r="B68" s="189"/>
      <c r="C68" s="233"/>
      <c r="D68" s="273" t="s">
        <v>439</v>
      </c>
      <c r="E68" s="190" t="s">
        <v>308</v>
      </c>
      <c r="F68" s="50"/>
      <c r="G68" s="50"/>
      <c r="H68" s="51"/>
      <c r="I68" s="52" t="s">
        <v>266</v>
      </c>
      <c r="J68" s="84"/>
      <c r="K68" s="52"/>
      <c r="L68" s="121"/>
      <c r="M68" s="121"/>
      <c r="N68" s="121"/>
      <c r="O68" s="268"/>
      <c r="P68" s="268"/>
      <c r="Q68" s="282"/>
      <c r="R68" s="84"/>
      <c r="S68" s="45"/>
      <c r="T68" s="45"/>
      <c r="U68" s="45"/>
      <c r="V68" s="45"/>
      <c r="W68" s="45"/>
      <c r="X68" s="45"/>
    </row>
    <row r="69" spans="1:24" s="46" customFormat="1" ht="31.5" customHeight="1">
      <c r="A69" s="47"/>
      <c r="B69" s="72"/>
      <c r="C69" s="59"/>
      <c r="D69" s="63"/>
      <c r="E69" s="276"/>
      <c r="F69" s="105"/>
      <c r="G69" s="274" t="s">
        <v>344</v>
      </c>
      <c r="H69" s="275" t="s">
        <v>444</v>
      </c>
      <c r="I69" s="52" t="s">
        <v>266</v>
      </c>
      <c r="J69" s="84"/>
      <c r="K69" s="52"/>
      <c r="L69" s="121">
        <f>SUM(L70:L74)</f>
        <v>875000000</v>
      </c>
      <c r="M69" s="94" t="s">
        <v>169</v>
      </c>
      <c r="N69" s="94"/>
      <c r="O69" s="210"/>
      <c r="P69" s="268">
        <f>SUM(P70:P74)</f>
        <v>925000000</v>
      </c>
      <c r="Q69" s="443" t="s">
        <v>168</v>
      </c>
      <c r="R69" s="84"/>
      <c r="S69" s="45"/>
      <c r="T69" s="45"/>
      <c r="U69" s="45"/>
      <c r="V69" s="45"/>
      <c r="W69" s="45"/>
      <c r="X69" s="45"/>
    </row>
    <row r="70" spans="1:24" s="46" customFormat="1" ht="42.75" customHeight="1">
      <c r="A70" s="47"/>
      <c r="B70" s="167"/>
      <c r="C70" s="59"/>
      <c r="D70" s="63"/>
      <c r="E70" s="60"/>
      <c r="F70" s="50"/>
      <c r="G70" s="180" t="s">
        <v>345</v>
      </c>
      <c r="H70" s="190" t="s">
        <v>435</v>
      </c>
      <c r="I70" s="52" t="s">
        <v>265</v>
      </c>
      <c r="J70" s="84" t="s">
        <v>284</v>
      </c>
      <c r="K70" s="52">
        <v>100</v>
      </c>
      <c r="L70" s="120">
        <v>200000000</v>
      </c>
      <c r="M70" s="94" t="s">
        <v>169</v>
      </c>
      <c r="N70" s="94"/>
      <c r="O70" s="210">
        <v>100</v>
      </c>
      <c r="P70" s="269">
        <v>200000000</v>
      </c>
      <c r="Q70" s="444"/>
      <c r="R70" s="83" t="s">
        <v>290</v>
      </c>
      <c r="S70" s="45"/>
      <c r="T70" s="45"/>
      <c r="U70" s="45"/>
      <c r="V70" s="45"/>
      <c r="W70" s="45"/>
      <c r="X70" s="45"/>
    </row>
    <row r="71" spans="1:24" s="46" customFormat="1" ht="44.25" customHeight="1">
      <c r="A71" s="47"/>
      <c r="B71" s="167"/>
      <c r="C71" s="59"/>
      <c r="D71" s="63"/>
      <c r="E71" s="60"/>
      <c r="F71" s="50"/>
      <c r="G71" s="180" t="s">
        <v>420</v>
      </c>
      <c r="H71" s="190" t="s">
        <v>216</v>
      </c>
      <c r="I71" s="52" t="s">
        <v>266</v>
      </c>
      <c r="J71" s="110" t="s">
        <v>285</v>
      </c>
      <c r="K71" s="52">
        <v>25</v>
      </c>
      <c r="L71" s="120">
        <v>175000000</v>
      </c>
      <c r="M71" s="94" t="s">
        <v>169</v>
      </c>
      <c r="N71" s="94"/>
      <c r="O71" s="210">
        <v>30</v>
      </c>
      <c r="P71" s="269">
        <v>175000000</v>
      </c>
      <c r="Q71" s="444"/>
      <c r="R71" s="244" t="s">
        <v>291</v>
      </c>
      <c r="S71" s="45"/>
      <c r="T71" s="45"/>
      <c r="U71" s="45"/>
      <c r="V71" s="45"/>
      <c r="W71" s="45"/>
      <c r="X71" s="45"/>
    </row>
    <row r="72" spans="1:24" s="46" customFormat="1" ht="33.75">
      <c r="A72" s="47"/>
      <c r="B72" s="72"/>
      <c r="C72" s="59"/>
      <c r="D72" s="63"/>
      <c r="E72" s="60"/>
      <c r="F72" s="416"/>
      <c r="G72" s="430" t="s">
        <v>419</v>
      </c>
      <c r="H72" s="190" t="s">
        <v>215</v>
      </c>
      <c r="I72" s="52" t="s">
        <v>437</v>
      </c>
      <c r="J72" s="110" t="s">
        <v>285</v>
      </c>
      <c r="K72" s="52">
        <v>2</v>
      </c>
      <c r="L72" s="120">
        <v>350000000</v>
      </c>
      <c r="M72" s="94" t="s">
        <v>169</v>
      </c>
      <c r="N72" s="94"/>
      <c r="O72" s="210">
        <v>5</v>
      </c>
      <c r="P72" s="269">
        <v>350000000</v>
      </c>
      <c r="Q72" s="444"/>
      <c r="R72" s="246"/>
      <c r="S72" s="45"/>
      <c r="T72" s="45"/>
      <c r="U72" s="45"/>
      <c r="V72" s="45"/>
      <c r="W72" s="45"/>
      <c r="X72" s="45"/>
    </row>
    <row r="73" spans="1:24" s="46" customFormat="1" ht="18.75" customHeight="1">
      <c r="A73" s="47"/>
      <c r="B73" s="72"/>
      <c r="C73" s="59"/>
      <c r="D73" s="63"/>
      <c r="E73" s="60"/>
      <c r="F73" s="418"/>
      <c r="G73" s="431"/>
      <c r="H73" s="190" t="s">
        <v>438</v>
      </c>
      <c r="I73" s="52" t="s">
        <v>266</v>
      </c>
      <c r="J73" s="110"/>
      <c r="K73" s="52">
        <v>30</v>
      </c>
      <c r="L73" s="120"/>
      <c r="M73" s="94"/>
      <c r="N73" s="94"/>
      <c r="O73" s="210"/>
      <c r="P73" s="269"/>
      <c r="Q73" s="444"/>
      <c r="R73" s="245"/>
      <c r="S73" s="45"/>
      <c r="T73" s="45"/>
      <c r="U73" s="45"/>
      <c r="V73" s="45"/>
      <c r="W73" s="45"/>
      <c r="X73" s="45"/>
    </row>
    <row r="74" spans="1:24" s="46" customFormat="1" ht="45" customHeight="1">
      <c r="A74" s="47"/>
      <c r="B74" s="72"/>
      <c r="C74" s="59"/>
      <c r="D74" s="63"/>
      <c r="E74" s="60"/>
      <c r="F74" s="50"/>
      <c r="G74" s="180" t="s">
        <v>418</v>
      </c>
      <c r="H74" s="190" t="s">
        <v>436</v>
      </c>
      <c r="I74" s="52" t="s">
        <v>250</v>
      </c>
      <c r="J74" s="110" t="s">
        <v>285</v>
      </c>
      <c r="K74" s="52">
        <v>1</v>
      </c>
      <c r="L74" s="120">
        <v>150000000</v>
      </c>
      <c r="M74" s="94" t="s">
        <v>169</v>
      </c>
      <c r="N74" s="94"/>
      <c r="O74" s="210">
        <v>1</v>
      </c>
      <c r="P74" s="269">
        <v>200000000</v>
      </c>
      <c r="Q74" s="445"/>
      <c r="R74" s="83" t="s">
        <v>289</v>
      </c>
      <c r="S74" s="45"/>
      <c r="T74" s="45"/>
      <c r="U74" s="45"/>
      <c r="V74" s="45"/>
      <c r="W74" s="45"/>
      <c r="X74" s="45"/>
    </row>
    <row r="75" spans="1:24" s="46" customFormat="1" ht="21.75" customHeight="1">
      <c r="A75" s="128" t="s">
        <v>185</v>
      </c>
      <c r="B75" s="127"/>
      <c r="C75" s="129"/>
      <c r="D75" s="130"/>
      <c r="E75" s="156"/>
      <c r="F75" s="148"/>
      <c r="G75" s="148"/>
      <c r="H75" s="149"/>
      <c r="I75" s="150"/>
      <c r="J75" s="151"/>
      <c r="K75" s="150"/>
      <c r="L75" s="152"/>
      <c r="M75" s="98"/>
      <c r="N75" s="94"/>
      <c r="O75" s="210"/>
      <c r="P75" s="210"/>
      <c r="Q75" s="173"/>
      <c r="R75" s="83"/>
      <c r="S75" s="45"/>
      <c r="T75" s="45"/>
      <c r="U75" s="45"/>
      <c r="V75" s="45"/>
      <c r="W75" s="45"/>
      <c r="X75" s="45"/>
    </row>
    <row r="76" spans="1:24" s="46" customFormat="1" ht="74.25" customHeight="1">
      <c r="A76" s="157"/>
      <c r="B76" s="172"/>
      <c r="C76" s="368" t="s">
        <v>186</v>
      </c>
      <c r="D76" s="368"/>
      <c r="E76" s="160"/>
      <c r="F76" s="122"/>
      <c r="G76" s="122"/>
      <c r="H76" s="174"/>
      <c r="I76" s="124"/>
      <c r="J76" s="125"/>
      <c r="K76" s="124"/>
      <c r="L76" s="289">
        <f>SUM(L79,L99,L104)</f>
        <v>3452000000</v>
      </c>
      <c r="M76" s="94"/>
      <c r="N76" s="94"/>
      <c r="O76" s="210"/>
      <c r="P76" s="289">
        <f>SUM(P79,P99,P104)</f>
        <v>2462000000</v>
      </c>
      <c r="Q76" s="374" t="s">
        <v>238</v>
      </c>
      <c r="R76" s="83"/>
      <c r="S76" s="45"/>
      <c r="T76" s="45"/>
      <c r="U76" s="45"/>
      <c r="V76" s="45"/>
      <c r="W76" s="45"/>
      <c r="X76" s="45"/>
    </row>
    <row r="77" spans="1:24" s="46" customFormat="1" ht="57" customHeight="1">
      <c r="A77" s="157"/>
      <c r="B77" s="172"/>
      <c r="C77" s="161"/>
      <c r="D77" s="62" t="s">
        <v>346</v>
      </c>
      <c r="E77" s="160"/>
      <c r="F77" s="50"/>
      <c r="G77" s="50"/>
      <c r="H77" s="49"/>
      <c r="I77" s="52"/>
      <c r="J77" s="84"/>
      <c r="K77" s="52"/>
      <c r="L77" s="120"/>
      <c r="M77" s="94"/>
      <c r="N77" s="94"/>
      <c r="O77" s="210"/>
      <c r="P77" s="210"/>
      <c r="Q77" s="375"/>
      <c r="R77" s="83"/>
      <c r="S77" s="45"/>
      <c r="T77" s="45"/>
      <c r="U77" s="45"/>
      <c r="V77" s="45"/>
      <c r="W77" s="45"/>
      <c r="X77" s="45"/>
    </row>
    <row r="78" spans="1:24" s="46" customFormat="1" ht="15" customHeight="1">
      <c r="A78" s="128"/>
      <c r="B78" s="127"/>
      <c r="C78" s="129"/>
      <c r="D78" s="130"/>
      <c r="E78" s="131"/>
      <c r="F78" s="132"/>
      <c r="G78" s="132"/>
      <c r="H78" s="133"/>
      <c r="I78" s="134"/>
      <c r="J78" s="135"/>
      <c r="K78" s="134"/>
      <c r="L78" s="385"/>
      <c r="M78" s="373"/>
      <c r="N78" s="121"/>
      <c r="O78" s="268"/>
      <c r="P78" s="268"/>
      <c r="Q78" s="375"/>
      <c r="R78" s="84"/>
      <c r="S78" s="45"/>
      <c r="T78" s="45"/>
      <c r="U78" s="45"/>
      <c r="V78" s="45"/>
      <c r="W78" s="45"/>
      <c r="X78" s="45"/>
    </row>
    <row r="79" spans="1:24" s="46" customFormat="1" ht="49.5" customHeight="1">
      <c r="A79" s="48"/>
      <c r="B79" s="108"/>
      <c r="C79" s="153"/>
      <c r="D79" s="64"/>
      <c r="E79" s="68"/>
      <c r="F79" s="105" t="s">
        <v>259</v>
      </c>
      <c r="G79" s="105" t="s">
        <v>313</v>
      </c>
      <c r="H79" s="211" t="s">
        <v>361</v>
      </c>
      <c r="I79" s="52"/>
      <c r="J79" s="84"/>
      <c r="K79" s="52"/>
      <c r="L79" s="178">
        <f>SUM(L82:L97)</f>
        <v>3144000000</v>
      </c>
      <c r="M79" s="94" t="s">
        <v>169</v>
      </c>
      <c r="N79" s="94"/>
      <c r="O79" s="210"/>
      <c r="P79" s="178">
        <f>SUM(P82:P97)</f>
        <v>2124000000</v>
      </c>
      <c r="Q79" s="375"/>
      <c r="R79" s="419" t="s">
        <v>165</v>
      </c>
      <c r="S79" s="45"/>
      <c r="T79" s="45"/>
      <c r="U79" s="45"/>
      <c r="V79" s="45"/>
      <c r="W79" s="45"/>
      <c r="X79" s="45"/>
    </row>
    <row r="80" spans="1:24" s="46" customFormat="1" ht="49.5" customHeight="1">
      <c r="A80" s="47"/>
      <c r="B80" s="167"/>
      <c r="C80" s="56"/>
      <c r="D80" s="63"/>
      <c r="E80" s="60"/>
      <c r="F80" s="105"/>
      <c r="G80" s="105"/>
      <c r="H80" s="211" t="s">
        <v>362</v>
      </c>
      <c r="I80" s="52"/>
      <c r="J80" s="125"/>
      <c r="K80" s="52"/>
      <c r="L80" s="178"/>
      <c r="M80" s="94"/>
      <c r="N80" s="94"/>
      <c r="O80" s="210"/>
      <c r="P80" s="210"/>
      <c r="Q80" s="375"/>
      <c r="R80" s="420"/>
      <c r="S80" s="45"/>
      <c r="T80" s="45"/>
      <c r="U80" s="45"/>
      <c r="V80" s="45"/>
      <c r="W80" s="45"/>
      <c r="X80" s="45"/>
    </row>
    <row r="81" spans="1:24" s="46" customFormat="1" ht="53.25" customHeight="1">
      <c r="A81" s="47"/>
      <c r="B81" s="167"/>
      <c r="C81" s="56"/>
      <c r="D81" s="63"/>
      <c r="E81" s="60"/>
      <c r="F81" s="105"/>
      <c r="G81" s="105"/>
      <c r="H81" s="211" t="s">
        <v>363</v>
      </c>
      <c r="I81" s="52"/>
      <c r="J81" s="125"/>
      <c r="K81" s="52"/>
      <c r="L81" s="178"/>
      <c r="M81" s="94"/>
      <c r="N81" s="94"/>
      <c r="O81" s="210"/>
      <c r="P81" s="210"/>
      <c r="Q81" s="375"/>
      <c r="R81" s="420"/>
      <c r="S81" s="45"/>
      <c r="T81" s="45"/>
      <c r="U81" s="45"/>
      <c r="V81" s="45"/>
      <c r="W81" s="45"/>
      <c r="X81" s="45"/>
    </row>
    <row r="82" spans="1:24" s="46" customFormat="1" ht="39" customHeight="1">
      <c r="A82" s="47"/>
      <c r="B82" s="72"/>
      <c r="C82" s="212"/>
      <c r="D82" s="154"/>
      <c r="E82" s="60"/>
      <c r="F82" s="416" t="s">
        <v>329</v>
      </c>
      <c r="G82" s="377" t="s">
        <v>341</v>
      </c>
      <c r="H82" s="49" t="s">
        <v>415</v>
      </c>
      <c r="I82" s="52" t="s">
        <v>263</v>
      </c>
      <c r="J82" s="84" t="s">
        <v>284</v>
      </c>
      <c r="K82" s="52">
        <v>12</v>
      </c>
      <c r="L82" s="120">
        <v>65000000</v>
      </c>
      <c r="M82" s="94" t="s">
        <v>169</v>
      </c>
      <c r="N82" s="94"/>
      <c r="O82" s="182">
        <v>12</v>
      </c>
      <c r="P82" s="269">
        <v>65000000</v>
      </c>
      <c r="Q82" s="375"/>
      <c r="R82" s="420"/>
      <c r="S82" s="45"/>
      <c r="T82" s="45"/>
      <c r="U82" s="45"/>
      <c r="V82" s="45"/>
      <c r="W82" s="45"/>
      <c r="X82" s="45"/>
    </row>
    <row r="83" spans="1:24" s="46" customFormat="1" ht="39" customHeight="1">
      <c r="A83" s="47"/>
      <c r="B83" s="72"/>
      <c r="C83" s="212"/>
      <c r="D83" s="154"/>
      <c r="E83" s="60"/>
      <c r="F83" s="417"/>
      <c r="G83" s="378"/>
      <c r="H83" s="49" t="s">
        <v>367</v>
      </c>
      <c r="I83" s="52" t="s">
        <v>263</v>
      </c>
      <c r="J83" s="84" t="s">
        <v>284</v>
      </c>
      <c r="K83" s="52">
        <v>12</v>
      </c>
      <c r="L83" s="120">
        <v>45000000</v>
      </c>
      <c r="M83" s="94" t="s">
        <v>169</v>
      </c>
      <c r="N83" s="94"/>
      <c r="O83" s="182">
        <v>12</v>
      </c>
      <c r="P83" s="269">
        <v>45000000</v>
      </c>
      <c r="Q83" s="375"/>
      <c r="R83" s="420"/>
      <c r="S83" s="45"/>
      <c r="T83" s="45"/>
      <c r="U83" s="45"/>
      <c r="V83" s="45"/>
      <c r="W83" s="45"/>
      <c r="X83" s="45"/>
    </row>
    <row r="84" spans="1:24" s="46" customFormat="1" ht="39" customHeight="1">
      <c r="A84" s="47"/>
      <c r="B84" s="72"/>
      <c r="C84" s="212"/>
      <c r="D84" s="154"/>
      <c r="E84" s="60"/>
      <c r="F84" s="417"/>
      <c r="G84" s="378"/>
      <c r="H84" s="49" t="s">
        <v>414</v>
      </c>
      <c r="I84" s="52" t="s">
        <v>263</v>
      </c>
      <c r="J84" s="84" t="s">
        <v>284</v>
      </c>
      <c r="K84" s="52">
        <v>12</v>
      </c>
      <c r="L84" s="120">
        <v>60000000</v>
      </c>
      <c r="M84" s="94" t="s">
        <v>169</v>
      </c>
      <c r="N84" s="94"/>
      <c r="O84" s="182">
        <v>12</v>
      </c>
      <c r="P84" s="269">
        <v>60000000</v>
      </c>
      <c r="Q84" s="375"/>
      <c r="R84" s="420"/>
      <c r="S84" s="45"/>
      <c r="T84" s="45"/>
      <c r="U84" s="45"/>
      <c r="V84" s="45"/>
      <c r="W84" s="45"/>
      <c r="X84" s="45"/>
    </row>
    <row r="85" spans="1:24" s="46" customFormat="1" ht="39" customHeight="1">
      <c r="A85" s="47"/>
      <c r="B85" s="72"/>
      <c r="C85" s="212"/>
      <c r="D85" s="154"/>
      <c r="E85" s="60"/>
      <c r="F85" s="417"/>
      <c r="G85" s="378"/>
      <c r="H85" s="49" t="s">
        <v>412</v>
      </c>
      <c r="I85" s="52" t="s">
        <v>263</v>
      </c>
      <c r="J85" s="84" t="s">
        <v>284</v>
      </c>
      <c r="K85" s="52">
        <v>12</v>
      </c>
      <c r="L85" s="120">
        <v>50000000</v>
      </c>
      <c r="M85" s="94" t="s">
        <v>169</v>
      </c>
      <c r="N85" s="94"/>
      <c r="O85" s="182">
        <v>12</v>
      </c>
      <c r="P85" s="269">
        <v>50000000</v>
      </c>
      <c r="Q85" s="375"/>
      <c r="R85" s="420"/>
      <c r="S85" s="45"/>
      <c r="T85" s="45"/>
      <c r="U85" s="45"/>
      <c r="V85" s="45"/>
      <c r="W85" s="45"/>
      <c r="X85" s="45"/>
    </row>
    <row r="86" spans="1:24" s="46" customFormat="1" ht="39" customHeight="1">
      <c r="A86" s="47"/>
      <c r="B86" s="72"/>
      <c r="C86" s="212"/>
      <c r="D86" s="154"/>
      <c r="E86" s="60"/>
      <c r="F86" s="427"/>
      <c r="G86" s="379"/>
      <c r="H86" s="49" t="s">
        <v>413</v>
      </c>
      <c r="I86" s="52" t="s">
        <v>263</v>
      </c>
      <c r="J86" s="84" t="s">
        <v>284</v>
      </c>
      <c r="K86" s="52">
        <v>12</v>
      </c>
      <c r="L86" s="120">
        <v>75000000</v>
      </c>
      <c r="M86" s="94" t="s">
        <v>169</v>
      </c>
      <c r="N86" s="94"/>
      <c r="O86" s="182">
        <v>12</v>
      </c>
      <c r="P86" s="269">
        <v>75000000</v>
      </c>
      <c r="Q86" s="375"/>
      <c r="R86" s="420"/>
      <c r="S86" s="45"/>
      <c r="T86" s="45"/>
      <c r="U86" s="45"/>
      <c r="V86" s="45"/>
      <c r="W86" s="45"/>
      <c r="X86" s="45"/>
    </row>
    <row r="87" spans="1:24" s="46" customFormat="1" ht="46.5" customHeight="1">
      <c r="A87" s="47"/>
      <c r="B87" s="72"/>
      <c r="C87" s="59"/>
      <c r="D87" s="63"/>
      <c r="E87" s="60"/>
      <c r="F87" s="416" t="s">
        <v>131</v>
      </c>
      <c r="G87" s="377" t="s">
        <v>316</v>
      </c>
      <c r="H87" s="49" t="s">
        <v>317</v>
      </c>
      <c r="I87" s="52" t="s">
        <v>262</v>
      </c>
      <c r="J87" s="84" t="s">
        <v>284</v>
      </c>
      <c r="K87" s="52">
        <v>3</v>
      </c>
      <c r="L87" s="120">
        <v>800000000</v>
      </c>
      <c r="M87" s="94" t="s">
        <v>169</v>
      </c>
      <c r="N87" s="94"/>
      <c r="O87" s="210"/>
      <c r="P87" s="210"/>
      <c r="Q87" s="375"/>
      <c r="R87" s="420"/>
      <c r="S87" s="45"/>
      <c r="T87" s="45"/>
      <c r="U87" s="45"/>
      <c r="V87" s="45"/>
      <c r="W87" s="45"/>
      <c r="X87" s="45"/>
    </row>
    <row r="88" spans="1:24" s="46" customFormat="1" ht="46.5" customHeight="1">
      <c r="A88" s="47"/>
      <c r="B88" s="72"/>
      <c r="C88" s="59"/>
      <c r="D88" s="63"/>
      <c r="E88" s="223"/>
      <c r="F88" s="417"/>
      <c r="G88" s="378"/>
      <c r="H88" s="49" t="s">
        <v>318</v>
      </c>
      <c r="I88" s="52" t="s">
        <v>264</v>
      </c>
      <c r="J88" s="84" t="s">
        <v>284</v>
      </c>
      <c r="K88" s="52">
        <v>1</v>
      </c>
      <c r="L88" s="120">
        <v>500000000</v>
      </c>
      <c r="M88" s="94" t="s">
        <v>169</v>
      </c>
      <c r="N88" s="94"/>
      <c r="O88" s="182" t="s">
        <v>264</v>
      </c>
      <c r="P88" s="269">
        <v>50000000</v>
      </c>
      <c r="Q88" s="375"/>
      <c r="R88" s="420"/>
      <c r="S88" s="45"/>
      <c r="T88" s="45"/>
      <c r="U88" s="45"/>
      <c r="V88" s="45"/>
      <c r="W88" s="45"/>
      <c r="X88" s="45"/>
    </row>
    <row r="89" spans="1:24" s="46" customFormat="1" ht="46.5" customHeight="1">
      <c r="A89" s="47"/>
      <c r="B89" s="72"/>
      <c r="C89" s="59"/>
      <c r="D89" s="63"/>
      <c r="E89" s="223"/>
      <c r="F89" s="418"/>
      <c r="G89" s="379"/>
      <c r="H89" s="49" t="s">
        <v>416</v>
      </c>
      <c r="I89" s="52" t="s">
        <v>263</v>
      </c>
      <c r="J89" s="84" t="s">
        <v>284</v>
      </c>
      <c r="K89" s="52">
        <v>12</v>
      </c>
      <c r="L89" s="120">
        <v>9000000</v>
      </c>
      <c r="M89" s="94" t="s">
        <v>169</v>
      </c>
      <c r="N89" s="94"/>
      <c r="O89" s="182" t="s">
        <v>263</v>
      </c>
      <c r="P89" s="269">
        <v>9000000</v>
      </c>
      <c r="Q89" s="375"/>
      <c r="R89" s="420"/>
      <c r="S89" s="45"/>
      <c r="T89" s="45"/>
      <c r="U89" s="45"/>
      <c r="V89" s="45"/>
      <c r="W89" s="45"/>
      <c r="X89" s="45"/>
    </row>
    <row r="90" spans="1:24" s="46" customFormat="1" ht="36" customHeight="1">
      <c r="A90" s="47"/>
      <c r="B90" s="72"/>
      <c r="C90" s="59"/>
      <c r="D90" s="63"/>
      <c r="E90" s="60"/>
      <c r="F90" s="416" t="s">
        <v>331</v>
      </c>
      <c r="G90" s="377" t="s">
        <v>319</v>
      </c>
      <c r="H90" s="49" t="s">
        <v>320</v>
      </c>
      <c r="I90" s="52" t="s">
        <v>262</v>
      </c>
      <c r="J90" s="84" t="s">
        <v>284</v>
      </c>
      <c r="K90" s="52">
        <v>19</v>
      </c>
      <c r="L90" s="120">
        <v>460000000</v>
      </c>
      <c r="M90" s="94" t="s">
        <v>169</v>
      </c>
      <c r="N90" s="94"/>
      <c r="O90" s="182">
        <v>22</v>
      </c>
      <c r="P90" s="269">
        <v>660000000</v>
      </c>
      <c r="Q90" s="375"/>
      <c r="R90" s="420"/>
      <c r="S90" s="45"/>
      <c r="T90" s="45"/>
      <c r="U90" s="45"/>
      <c r="V90" s="45"/>
      <c r="W90" s="45"/>
      <c r="X90" s="45"/>
    </row>
    <row r="91" spans="1:24" s="46" customFormat="1" ht="36" customHeight="1">
      <c r="A91" s="47"/>
      <c r="B91" s="72"/>
      <c r="C91" s="59"/>
      <c r="D91" s="63"/>
      <c r="E91" s="60"/>
      <c r="F91" s="418"/>
      <c r="G91" s="379"/>
      <c r="H91" s="49" t="s">
        <v>321</v>
      </c>
      <c r="I91" s="52" t="s">
        <v>262</v>
      </c>
      <c r="J91" s="84" t="s">
        <v>284</v>
      </c>
      <c r="K91" s="52"/>
      <c r="L91" s="120">
        <v>75000000</v>
      </c>
      <c r="M91" s="94" t="s">
        <v>169</v>
      </c>
      <c r="N91" s="94"/>
      <c r="O91" s="210"/>
      <c r="P91" s="269">
        <v>85000000</v>
      </c>
      <c r="Q91" s="375"/>
      <c r="R91" s="420"/>
      <c r="S91" s="45"/>
      <c r="T91" s="45"/>
      <c r="U91" s="45"/>
      <c r="V91" s="45"/>
      <c r="W91" s="45"/>
      <c r="X91" s="45"/>
    </row>
    <row r="92" spans="1:24" s="46" customFormat="1" ht="36.75" customHeight="1">
      <c r="A92" s="47"/>
      <c r="B92" s="72"/>
      <c r="C92" s="59"/>
      <c r="D92" s="63"/>
      <c r="E92" s="60"/>
      <c r="F92" s="416" t="s">
        <v>368</v>
      </c>
      <c r="G92" s="377" t="s">
        <v>332</v>
      </c>
      <c r="H92" s="49" t="s">
        <v>322</v>
      </c>
      <c r="I92" s="52" t="s">
        <v>252</v>
      </c>
      <c r="J92" s="84" t="s">
        <v>284</v>
      </c>
      <c r="K92" s="52">
        <v>35</v>
      </c>
      <c r="L92" s="120">
        <v>30000000</v>
      </c>
      <c r="M92" s="94" t="s">
        <v>169</v>
      </c>
      <c r="N92" s="94"/>
      <c r="O92" s="182">
        <v>35</v>
      </c>
      <c r="P92" s="269">
        <v>30000000</v>
      </c>
      <c r="Q92" s="375"/>
      <c r="R92" s="420"/>
      <c r="S92" s="45"/>
      <c r="T92" s="45"/>
      <c r="U92" s="45"/>
      <c r="V92" s="45"/>
      <c r="W92" s="45"/>
      <c r="X92" s="45"/>
    </row>
    <row r="93" spans="1:24" s="46" customFormat="1" ht="30.75" customHeight="1">
      <c r="A93" s="47"/>
      <c r="B93" s="72"/>
      <c r="C93" s="59"/>
      <c r="D93" s="63"/>
      <c r="E93" s="60"/>
      <c r="F93" s="418"/>
      <c r="G93" s="379"/>
      <c r="H93" s="49" t="s">
        <v>323</v>
      </c>
      <c r="I93" s="52" t="s">
        <v>252</v>
      </c>
      <c r="J93" s="125" t="s">
        <v>284</v>
      </c>
      <c r="K93" s="52">
        <v>35</v>
      </c>
      <c r="L93" s="120">
        <v>30000000</v>
      </c>
      <c r="M93" s="94" t="s">
        <v>169</v>
      </c>
      <c r="N93" s="94"/>
      <c r="O93" s="182">
        <v>35</v>
      </c>
      <c r="P93" s="269">
        <v>30000000</v>
      </c>
      <c r="Q93" s="375"/>
      <c r="R93" s="420"/>
      <c r="S93" s="45"/>
      <c r="T93" s="45"/>
      <c r="U93" s="45"/>
      <c r="V93" s="45"/>
      <c r="W93" s="45"/>
      <c r="X93" s="45"/>
    </row>
    <row r="94" spans="1:24" s="46" customFormat="1" ht="44.25" customHeight="1">
      <c r="A94" s="47"/>
      <c r="B94" s="72"/>
      <c r="C94" s="59"/>
      <c r="D94" s="63"/>
      <c r="E94" s="60"/>
      <c r="F94" s="50" t="s">
        <v>133</v>
      </c>
      <c r="G94" s="50" t="s">
        <v>324</v>
      </c>
      <c r="H94" s="49" t="s">
        <v>325</v>
      </c>
      <c r="I94" s="52" t="s">
        <v>251</v>
      </c>
      <c r="J94" s="125" t="s">
        <v>284</v>
      </c>
      <c r="K94" s="52">
        <v>5</v>
      </c>
      <c r="L94" s="120">
        <v>120000000</v>
      </c>
      <c r="M94" s="94" t="s">
        <v>169</v>
      </c>
      <c r="N94" s="94"/>
      <c r="O94" s="182">
        <v>5</v>
      </c>
      <c r="P94" s="269">
        <v>140000000</v>
      </c>
      <c r="Q94" s="375"/>
      <c r="R94" s="420"/>
      <c r="S94" s="45"/>
      <c r="T94" s="45"/>
      <c r="U94" s="45"/>
      <c r="V94" s="45"/>
      <c r="W94" s="45"/>
      <c r="X94" s="45"/>
    </row>
    <row r="95" spans="1:24" s="46" customFormat="1" ht="44.25" customHeight="1">
      <c r="A95" s="47"/>
      <c r="B95" s="72"/>
      <c r="C95" s="59"/>
      <c r="D95" s="63"/>
      <c r="E95" s="60"/>
      <c r="F95" s="180" t="s">
        <v>134</v>
      </c>
      <c r="G95" s="180" t="s">
        <v>127</v>
      </c>
      <c r="H95" s="190" t="s">
        <v>417</v>
      </c>
      <c r="I95" s="182" t="s">
        <v>250</v>
      </c>
      <c r="J95" s="208" t="s">
        <v>284</v>
      </c>
      <c r="K95" s="182">
        <v>1</v>
      </c>
      <c r="L95" s="209">
        <v>100000000</v>
      </c>
      <c r="M95" s="210" t="s">
        <v>169</v>
      </c>
      <c r="N95" s="94"/>
      <c r="O95" s="182">
        <v>1</v>
      </c>
      <c r="P95" s="269">
        <v>100000000</v>
      </c>
      <c r="Q95" s="375"/>
      <c r="R95" s="213"/>
      <c r="S95" s="45"/>
      <c r="T95" s="45"/>
      <c r="U95" s="45"/>
      <c r="V95" s="45"/>
      <c r="W95" s="45"/>
      <c r="X95" s="45"/>
    </row>
    <row r="96" spans="1:24" s="46" customFormat="1" ht="31.5" customHeight="1">
      <c r="A96" s="47"/>
      <c r="B96" s="72"/>
      <c r="C96" s="59"/>
      <c r="D96" s="63"/>
      <c r="E96" s="60"/>
      <c r="F96" s="50" t="s">
        <v>135</v>
      </c>
      <c r="G96" s="50" t="s">
        <v>273</v>
      </c>
      <c r="H96" s="49" t="s">
        <v>409</v>
      </c>
      <c r="I96" s="52" t="s">
        <v>263</v>
      </c>
      <c r="J96" s="125" t="s">
        <v>284</v>
      </c>
      <c r="K96" s="52">
        <v>12</v>
      </c>
      <c r="L96" s="120">
        <v>25000000</v>
      </c>
      <c r="M96" s="94" t="s">
        <v>169</v>
      </c>
      <c r="N96" s="94"/>
      <c r="O96" s="182">
        <v>12</v>
      </c>
      <c r="P96" s="269">
        <v>25000000</v>
      </c>
      <c r="Q96" s="375"/>
      <c r="R96" s="173"/>
      <c r="S96" s="45"/>
      <c r="T96" s="45"/>
      <c r="U96" s="45"/>
      <c r="V96" s="45"/>
      <c r="W96" s="45"/>
      <c r="X96" s="45"/>
    </row>
    <row r="97" spans="1:24" s="46" customFormat="1" ht="37.5" customHeight="1">
      <c r="A97" s="47"/>
      <c r="B97" s="72"/>
      <c r="C97" s="59"/>
      <c r="D97" s="63"/>
      <c r="E97" s="60"/>
      <c r="F97" s="50" t="s">
        <v>136</v>
      </c>
      <c r="G97" s="50" t="s">
        <v>315</v>
      </c>
      <c r="H97" s="49" t="s">
        <v>314</v>
      </c>
      <c r="I97" s="52" t="s">
        <v>263</v>
      </c>
      <c r="J97" s="125"/>
      <c r="K97" s="52">
        <v>12</v>
      </c>
      <c r="L97" s="120">
        <v>700000000</v>
      </c>
      <c r="M97" s="94" t="s">
        <v>169</v>
      </c>
      <c r="N97" s="94"/>
      <c r="O97" s="182">
        <v>12</v>
      </c>
      <c r="P97" s="269">
        <v>700000000</v>
      </c>
      <c r="Q97" s="375"/>
      <c r="R97" s="214"/>
      <c r="S97" s="45"/>
      <c r="T97" s="45"/>
      <c r="U97" s="45"/>
      <c r="V97" s="45"/>
      <c r="W97" s="45"/>
      <c r="X97" s="45"/>
    </row>
    <row r="98" spans="1:24" s="46" customFormat="1">
      <c r="A98" s="47"/>
      <c r="B98" s="72"/>
      <c r="C98" s="59"/>
      <c r="D98" s="63"/>
      <c r="E98" s="60"/>
      <c r="F98" s="50"/>
      <c r="G98" s="50"/>
      <c r="H98" s="49"/>
      <c r="I98" s="52"/>
      <c r="J98" s="125"/>
      <c r="K98" s="52"/>
      <c r="L98" s="120"/>
      <c r="M98" s="94"/>
      <c r="N98" s="94"/>
      <c r="O98" s="210"/>
      <c r="P98" s="210"/>
      <c r="Q98" s="375"/>
      <c r="R98" s="194"/>
      <c r="S98" s="45"/>
      <c r="T98" s="45"/>
      <c r="U98" s="45"/>
      <c r="V98" s="45"/>
      <c r="W98" s="45"/>
      <c r="X98" s="45"/>
    </row>
    <row r="99" spans="1:24" s="46" customFormat="1" ht="38.25">
      <c r="A99" s="47"/>
      <c r="B99" s="72"/>
      <c r="C99" s="59"/>
      <c r="D99" s="63"/>
      <c r="E99" s="60"/>
      <c r="F99" s="50" t="s">
        <v>372</v>
      </c>
      <c r="G99" s="105" t="s">
        <v>350</v>
      </c>
      <c r="H99" s="197" t="s">
        <v>351</v>
      </c>
      <c r="I99" s="52"/>
      <c r="J99" s="84"/>
      <c r="K99" s="52"/>
      <c r="L99" s="288">
        <f>L101+L102</f>
        <v>28000000</v>
      </c>
      <c r="M99" s="94"/>
      <c r="N99" s="94"/>
      <c r="O99" s="210"/>
      <c r="P99" s="288">
        <f>P101+P102</f>
        <v>28000000</v>
      </c>
      <c r="Q99" s="375"/>
      <c r="R99" s="247" t="s">
        <v>167</v>
      </c>
      <c r="S99" s="45"/>
      <c r="T99" s="45"/>
      <c r="U99" s="45"/>
      <c r="V99" s="45"/>
      <c r="W99" s="45"/>
      <c r="X99" s="45"/>
    </row>
    <row r="100" spans="1:24" s="46" customFormat="1" ht="51">
      <c r="A100" s="47"/>
      <c r="B100" s="72"/>
      <c r="C100" s="59"/>
      <c r="D100" s="63"/>
      <c r="E100" s="60"/>
      <c r="F100" s="50"/>
      <c r="G100" s="105"/>
      <c r="H100" s="197" t="s">
        <v>352</v>
      </c>
      <c r="I100" s="52"/>
      <c r="J100" s="84"/>
      <c r="K100" s="52"/>
      <c r="L100" s="120"/>
      <c r="M100" s="94"/>
      <c r="N100" s="94"/>
      <c r="O100" s="210"/>
      <c r="P100" s="210"/>
      <c r="Q100" s="375"/>
      <c r="R100" s="283"/>
      <c r="S100" s="45"/>
      <c r="T100" s="45"/>
      <c r="U100" s="45"/>
      <c r="V100" s="45"/>
      <c r="W100" s="45"/>
      <c r="X100" s="45"/>
    </row>
    <row r="101" spans="1:24" s="46" customFormat="1" ht="35.25" customHeight="1">
      <c r="A101" s="47"/>
      <c r="B101" s="72"/>
      <c r="C101" s="59"/>
      <c r="D101" s="63"/>
      <c r="E101" s="60"/>
      <c r="F101" s="50" t="s">
        <v>369</v>
      </c>
      <c r="G101" s="50" t="s">
        <v>353</v>
      </c>
      <c r="H101" s="49" t="s">
        <v>327</v>
      </c>
      <c r="I101" s="52" t="s">
        <v>250</v>
      </c>
      <c r="J101" s="125" t="s">
        <v>284</v>
      </c>
      <c r="K101" s="52">
        <v>2</v>
      </c>
      <c r="L101" s="120">
        <v>25000000</v>
      </c>
      <c r="M101" s="94" t="s">
        <v>169</v>
      </c>
      <c r="N101" s="94"/>
      <c r="O101" s="182">
        <v>2</v>
      </c>
      <c r="P101" s="209">
        <v>25000000</v>
      </c>
      <c r="Q101" s="375"/>
      <c r="R101" s="248"/>
      <c r="S101" s="45"/>
      <c r="T101" s="45"/>
      <c r="U101" s="45"/>
      <c r="V101" s="45"/>
      <c r="W101" s="45"/>
      <c r="X101" s="45"/>
    </row>
    <row r="102" spans="1:24" s="46" customFormat="1" ht="33.75" customHeight="1">
      <c r="A102" s="47"/>
      <c r="B102" s="72"/>
      <c r="C102" s="59"/>
      <c r="D102" s="63"/>
      <c r="E102" s="60"/>
      <c r="F102" s="50" t="s">
        <v>370</v>
      </c>
      <c r="G102" s="50" t="s">
        <v>354</v>
      </c>
      <c r="H102" s="49" t="s">
        <v>327</v>
      </c>
      <c r="I102" s="52" t="s">
        <v>250</v>
      </c>
      <c r="J102" s="125" t="s">
        <v>284</v>
      </c>
      <c r="K102" s="52">
        <v>1</v>
      </c>
      <c r="L102" s="120">
        <v>3000000</v>
      </c>
      <c r="M102" s="94" t="s">
        <v>169</v>
      </c>
      <c r="N102" s="84"/>
      <c r="O102" s="182">
        <v>1</v>
      </c>
      <c r="P102" s="209">
        <v>3000000</v>
      </c>
      <c r="Q102" s="375"/>
      <c r="R102" s="216"/>
      <c r="S102" s="45"/>
      <c r="T102" s="45"/>
      <c r="U102" s="45"/>
      <c r="V102" s="45"/>
      <c r="W102" s="45"/>
      <c r="X102" s="45"/>
    </row>
    <row r="103" spans="1:24" s="46" customFormat="1" ht="44.25" customHeight="1">
      <c r="A103" s="47"/>
      <c r="B103" s="72"/>
      <c r="C103" s="59"/>
      <c r="D103" s="63"/>
      <c r="E103" s="60"/>
      <c r="F103" s="50"/>
      <c r="G103" s="50"/>
      <c r="H103" s="49"/>
      <c r="I103" s="52"/>
      <c r="J103" s="125"/>
      <c r="K103" s="52"/>
      <c r="L103" s="120"/>
      <c r="M103" s="94"/>
      <c r="N103" s="94"/>
      <c r="O103" s="210"/>
      <c r="P103" s="210"/>
      <c r="Q103" s="375"/>
      <c r="R103" s="194"/>
      <c r="S103" s="45"/>
      <c r="T103" s="45"/>
      <c r="U103" s="45"/>
      <c r="V103" s="45"/>
      <c r="W103" s="45"/>
      <c r="X103" s="45"/>
    </row>
    <row r="104" spans="1:24" s="46" customFormat="1" ht="67.5" customHeight="1">
      <c r="A104" s="47"/>
      <c r="B104" s="72"/>
      <c r="C104" s="59"/>
      <c r="D104" s="63"/>
      <c r="E104" s="60"/>
      <c r="F104" s="50" t="s">
        <v>371</v>
      </c>
      <c r="G104" s="105" t="s">
        <v>355</v>
      </c>
      <c r="H104" s="197" t="s">
        <v>356</v>
      </c>
      <c r="I104" s="52"/>
      <c r="J104" s="125"/>
      <c r="K104" s="52"/>
      <c r="L104" s="288">
        <f>SUM(L105:L107)</f>
        <v>280000000</v>
      </c>
      <c r="M104" s="94"/>
      <c r="N104" s="94"/>
      <c r="O104" s="210"/>
      <c r="P104" s="288">
        <f>SUM(P105:P107)</f>
        <v>310000000</v>
      </c>
      <c r="Q104" s="375"/>
      <c r="R104" s="247" t="s">
        <v>364</v>
      </c>
      <c r="S104" s="45"/>
      <c r="T104" s="45"/>
      <c r="U104" s="45"/>
      <c r="V104" s="45"/>
      <c r="W104" s="45"/>
      <c r="X104" s="45"/>
    </row>
    <row r="105" spans="1:24" s="46" customFormat="1" ht="54.75" customHeight="1">
      <c r="A105" s="47"/>
      <c r="B105" s="72"/>
      <c r="C105" s="59"/>
      <c r="D105" s="63"/>
      <c r="E105" s="60"/>
      <c r="F105" s="50" t="s">
        <v>365</v>
      </c>
      <c r="G105" s="198" t="s">
        <v>357</v>
      </c>
      <c r="H105" s="198" t="s">
        <v>410</v>
      </c>
      <c r="I105" s="52" t="s">
        <v>250</v>
      </c>
      <c r="J105" s="125" t="s">
        <v>284</v>
      </c>
      <c r="K105" s="52">
        <v>3</v>
      </c>
      <c r="L105" s="120">
        <v>110000000</v>
      </c>
      <c r="M105" s="94" t="s">
        <v>169</v>
      </c>
      <c r="N105" s="94"/>
      <c r="O105" s="182">
        <v>3</v>
      </c>
      <c r="P105" s="269">
        <v>120000000</v>
      </c>
      <c r="Q105" s="375"/>
      <c r="R105" s="222"/>
      <c r="S105" s="45"/>
      <c r="T105" s="45"/>
      <c r="U105" s="45"/>
      <c r="V105" s="45"/>
      <c r="W105" s="45"/>
      <c r="X105" s="45"/>
    </row>
    <row r="106" spans="1:24" s="46" customFormat="1" ht="44.25" customHeight="1">
      <c r="A106" s="47"/>
      <c r="B106" s="72"/>
      <c r="C106" s="59"/>
      <c r="D106" s="63"/>
      <c r="E106" s="60"/>
      <c r="F106" s="50"/>
      <c r="G106" s="198" t="s">
        <v>358</v>
      </c>
      <c r="H106" s="198" t="s">
        <v>359</v>
      </c>
      <c r="I106" s="52" t="s">
        <v>250</v>
      </c>
      <c r="J106" s="125"/>
      <c r="K106" s="52">
        <v>2</v>
      </c>
      <c r="L106" s="120">
        <v>85000000</v>
      </c>
      <c r="M106" s="94"/>
      <c r="N106" s="94"/>
      <c r="O106" s="182">
        <v>2</v>
      </c>
      <c r="P106" s="269">
        <v>95000000</v>
      </c>
      <c r="Q106" s="375"/>
      <c r="R106" s="194"/>
      <c r="S106" s="45"/>
      <c r="T106" s="45"/>
      <c r="U106" s="45"/>
      <c r="V106" s="45"/>
      <c r="W106" s="45"/>
      <c r="X106" s="45"/>
    </row>
    <row r="107" spans="1:24" s="46" customFormat="1" ht="57.75" customHeight="1">
      <c r="A107" s="47"/>
      <c r="B107" s="72"/>
      <c r="C107" s="59"/>
      <c r="D107" s="63"/>
      <c r="E107" s="60"/>
      <c r="F107" s="50" t="s">
        <v>366</v>
      </c>
      <c r="G107" s="198" t="s">
        <v>360</v>
      </c>
      <c r="H107" s="221" t="s">
        <v>411</v>
      </c>
      <c r="I107" s="52" t="s">
        <v>250</v>
      </c>
      <c r="J107" s="125" t="s">
        <v>284</v>
      </c>
      <c r="K107" s="52">
        <v>3</v>
      </c>
      <c r="L107" s="120">
        <v>85000000</v>
      </c>
      <c r="M107" s="94" t="s">
        <v>169</v>
      </c>
      <c r="N107" s="94"/>
      <c r="O107" s="182">
        <v>3</v>
      </c>
      <c r="P107" s="209">
        <v>95000000</v>
      </c>
      <c r="Q107" s="375"/>
      <c r="R107" s="222"/>
      <c r="S107" s="45"/>
      <c r="T107" s="45"/>
      <c r="U107" s="45"/>
      <c r="V107" s="45"/>
      <c r="W107" s="45"/>
      <c r="X107" s="45"/>
    </row>
    <row r="108" spans="1:24" s="46" customFormat="1" ht="19.5" hidden="1" customHeight="1">
      <c r="A108" s="47"/>
      <c r="B108" s="72"/>
      <c r="C108" s="59"/>
      <c r="D108" s="63"/>
      <c r="E108" s="60"/>
      <c r="F108" s="421" t="s">
        <v>144</v>
      </c>
      <c r="G108" s="421" t="s">
        <v>124</v>
      </c>
      <c r="H108" s="204" t="s">
        <v>239</v>
      </c>
      <c r="I108" s="201" t="s">
        <v>250</v>
      </c>
      <c r="J108" s="205" t="s">
        <v>284</v>
      </c>
      <c r="K108" s="201">
        <v>1</v>
      </c>
      <c r="L108" s="424"/>
      <c r="M108" s="203" t="s">
        <v>169</v>
      </c>
      <c r="N108" s="94"/>
      <c r="O108" s="210"/>
      <c r="P108" s="210"/>
      <c r="Q108" s="375"/>
      <c r="R108" s="375"/>
      <c r="S108" s="45"/>
      <c r="T108" s="45"/>
      <c r="U108" s="45"/>
      <c r="V108" s="45"/>
      <c r="W108" s="45"/>
      <c r="X108" s="45"/>
    </row>
    <row r="109" spans="1:24" s="46" customFormat="1" ht="19.5" hidden="1" customHeight="1">
      <c r="A109" s="47"/>
      <c r="B109" s="72"/>
      <c r="C109" s="59"/>
      <c r="D109" s="63"/>
      <c r="E109" s="60"/>
      <c r="F109" s="422"/>
      <c r="G109" s="422"/>
      <c r="H109" s="204" t="s">
        <v>240</v>
      </c>
      <c r="I109" s="201" t="s">
        <v>250</v>
      </c>
      <c r="J109" s="205" t="s">
        <v>284</v>
      </c>
      <c r="K109" s="201">
        <v>1</v>
      </c>
      <c r="L109" s="425"/>
      <c r="M109" s="203" t="s">
        <v>169</v>
      </c>
      <c r="N109" s="94"/>
      <c r="O109" s="210"/>
      <c r="P109" s="210"/>
      <c r="Q109" s="375"/>
      <c r="R109" s="375"/>
      <c r="S109" s="45"/>
      <c r="T109" s="45"/>
      <c r="U109" s="45"/>
      <c r="V109" s="45"/>
      <c r="W109" s="45"/>
      <c r="X109" s="45"/>
    </row>
    <row r="110" spans="1:24" s="46" customFormat="1" ht="18" hidden="1" customHeight="1">
      <c r="A110" s="47"/>
      <c r="B110" s="72"/>
      <c r="C110" s="59"/>
      <c r="D110" s="63"/>
      <c r="E110" s="60"/>
      <c r="F110" s="423"/>
      <c r="G110" s="423"/>
      <c r="H110" s="204" t="s">
        <v>241</v>
      </c>
      <c r="I110" s="201" t="s">
        <v>250</v>
      </c>
      <c r="J110" s="205" t="s">
        <v>284</v>
      </c>
      <c r="K110" s="201">
        <v>1</v>
      </c>
      <c r="L110" s="426"/>
      <c r="M110" s="203" t="s">
        <v>169</v>
      </c>
      <c r="N110" s="94"/>
      <c r="O110" s="210"/>
      <c r="P110" s="210"/>
      <c r="Q110" s="375"/>
      <c r="R110" s="375"/>
      <c r="S110" s="45"/>
      <c r="T110" s="45"/>
      <c r="U110" s="45"/>
      <c r="V110" s="45"/>
      <c r="W110" s="45"/>
      <c r="X110" s="45"/>
    </row>
    <row r="111" spans="1:24" s="46" customFormat="1" ht="22.5" hidden="1" customHeight="1">
      <c r="A111" s="47"/>
      <c r="B111" s="72"/>
      <c r="C111" s="59"/>
      <c r="D111" s="63"/>
      <c r="E111" s="60"/>
      <c r="F111" s="421" t="s">
        <v>146</v>
      </c>
      <c r="G111" s="421" t="s">
        <v>125</v>
      </c>
      <c r="H111" s="206" t="s">
        <v>242</v>
      </c>
      <c r="I111" s="201" t="s">
        <v>250</v>
      </c>
      <c r="J111" s="205" t="s">
        <v>284</v>
      </c>
      <c r="K111" s="201">
        <v>1</v>
      </c>
      <c r="L111" s="424"/>
      <c r="M111" s="203" t="s">
        <v>169</v>
      </c>
      <c r="N111" s="94"/>
      <c r="O111" s="210"/>
      <c r="P111" s="210"/>
      <c r="Q111" s="375"/>
      <c r="R111" s="375"/>
      <c r="S111" s="45"/>
      <c r="T111" s="45"/>
      <c r="U111" s="45"/>
      <c r="V111" s="45"/>
      <c r="W111" s="45"/>
      <c r="X111" s="45"/>
    </row>
    <row r="112" spans="1:24" s="46" customFormat="1" ht="22.5" hidden="1" customHeight="1">
      <c r="A112" s="47"/>
      <c r="B112" s="72"/>
      <c r="C112" s="59"/>
      <c r="D112" s="63"/>
      <c r="E112" s="60"/>
      <c r="F112" s="422"/>
      <c r="G112" s="422"/>
      <c r="H112" s="207" t="s">
        <v>243</v>
      </c>
      <c r="I112" s="201" t="s">
        <v>250</v>
      </c>
      <c r="J112" s="205" t="s">
        <v>284</v>
      </c>
      <c r="K112" s="201">
        <v>1</v>
      </c>
      <c r="L112" s="425"/>
      <c r="M112" s="203" t="s">
        <v>169</v>
      </c>
      <c r="N112" s="94"/>
      <c r="O112" s="210"/>
      <c r="P112" s="210"/>
      <c r="Q112" s="375"/>
      <c r="R112" s="375"/>
      <c r="S112" s="45"/>
      <c r="T112" s="45"/>
      <c r="U112" s="45"/>
      <c r="V112" s="45"/>
      <c r="W112" s="45"/>
      <c r="X112" s="45"/>
    </row>
    <row r="113" spans="1:24" s="46" customFormat="1" ht="22.5" hidden="1" customHeight="1">
      <c r="A113" s="47"/>
      <c r="B113" s="72"/>
      <c r="C113" s="59"/>
      <c r="D113" s="63"/>
      <c r="E113" s="60"/>
      <c r="F113" s="423"/>
      <c r="G113" s="423"/>
      <c r="H113" s="207" t="s">
        <v>244</v>
      </c>
      <c r="I113" s="201" t="s">
        <v>251</v>
      </c>
      <c r="J113" s="205" t="s">
        <v>284</v>
      </c>
      <c r="K113" s="201">
        <v>1</v>
      </c>
      <c r="L113" s="426"/>
      <c r="M113" s="203" t="s">
        <v>169</v>
      </c>
      <c r="N113" s="94"/>
      <c r="O113" s="210"/>
      <c r="P113" s="210"/>
      <c r="Q113" s="375"/>
      <c r="R113" s="375"/>
      <c r="S113" s="45"/>
      <c r="T113" s="45"/>
      <c r="U113" s="45"/>
      <c r="V113" s="45"/>
      <c r="W113" s="45"/>
      <c r="X113" s="45"/>
    </row>
    <row r="114" spans="1:24" s="46" customFormat="1" ht="25.5" hidden="1" customHeight="1">
      <c r="A114" s="47"/>
      <c r="B114" s="72"/>
      <c r="C114" s="59"/>
      <c r="D114" s="63"/>
      <c r="E114" s="60"/>
      <c r="F114" s="199" t="s">
        <v>148</v>
      </c>
      <c r="G114" s="199" t="s">
        <v>126</v>
      </c>
      <c r="H114" s="200" t="s">
        <v>245</v>
      </c>
      <c r="I114" s="201" t="s">
        <v>250</v>
      </c>
      <c r="J114" s="205" t="s">
        <v>284</v>
      </c>
      <c r="K114" s="201">
        <v>1</v>
      </c>
      <c r="L114" s="202"/>
      <c r="M114" s="203" t="s">
        <v>169</v>
      </c>
      <c r="N114" s="94"/>
      <c r="O114" s="210"/>
      <c r="P114" s="210"/>
      <c r="Q114" s="375"/>
      <c r="R114" s="375"/>
      <c r="S114" s="45"/>
      <c r="T114" s="45"/>
      <c r="U114" s="45"/>
      <c r="V114" s="45"/>
      <c r="W114" s="45"/>
      <c r="X114" s="45"/>
    </row>
    <row r="115" spans="1:24" s="46" customFormat="1">
      <c r="A115" s="44"/>
      <c r="B115" s="54"/>
      <c r="C115" s="57"/>
      <c r="D115" s="65"/>
      <c r="E115" s="44"/>
      <c r="F115" s="50"/>
      <c r="G115" s="50"/>
      <c r="H115" s="51" t="s">
        <v>39</v>
      </c>
      <c r="I115" s="52" t="s">
        <v>40</v>
      </c>
      <c r="J115" s="52" t="s">
        <v>41</v>
      </c>
      <c r="K115" s="52" t="s">
        <v>41</v>
      </c>
      <c r="L115" s="51" t="s">
        <v>40</v>
      </c>
      <c r="M115" s="52" t="s">
        <v>40</v>
      </c>
      <c r="N115" s="52"/>
      <c r="O115" s="182"/>
      <c r="P115" s="270"/>
      <c r="Q115" s="216"/>
      <c r="R115" s="106" t="s">
        <v>41</v>
      </c>
      <c r="S115" s="45"/>
      <c r="T115" s="45"/>
      <c r="U115" s="45"/>
      <c r="V115" s="45"/>
      <c r="W115" s="45"/>
      <c r="X115" s="45"/>
    </row>
    <row r="118" spans="1:24">
      <c r="L118" s="227"/>
    </row>
  </sheetData>
  <mergeCells count="65">
    <mergeCell ref="R21:R22"/>
    <mergeCell ref="F90:F91"/>
    <mergeCell ref="F92:F93"/>
    <mergeCell ref="Q69:Q74"/>
    <mergeCell ref="G32:G34"/>
    <mergeCell ref="F32:F34"/>
    <mergeCell ref="F48:F51"/>
    <mergeCell ref="F52:F53"/>
    <mergeCell ref="F54:F58"/>
    <mergeCell ref="G48:G51"/>
    <mergeCell ref="G44:G46"/>
    <mergeCell ref="F44:F46"/>
    <mergeCell ref="R52:R53"/>
    <mergeCell ref="R48:R51"/>
    <mergeCell ref="R44:R47"/>
    <mergeCell ref="G52:G53"/>
    <mergeCell ref="Q8:R8"/>
    <mergeCell ref="I3:I4"/>
    <mergeCell ref="C8:D8"/>
    <mergeCell ref="A3:B3"/>
    <mergeCell ref="C3:D3"/>
    <mergeCell ref="F3:F4"/>
    <mergeCell ref="J3:M3"/>
    <mergeCell ref="Q3:R4"/>
    <mergeCell ref="Q5:R5"/>
    <mergeCell ref="Q6:R6"/>
    <mergeCell ref="Q7:R7"/>
    <mergeCell ref="N3:N4"/>
    <mergeCell ref="O3:P3"/>
    <mergeCell ref="L10:M10"/>
    <mergeCell ref="L26:M26"/>
    <mergeCell ref="Q26:Q37"/>
    <mergeCell ref="L38:M38"/>
    <mergeCell ref="Q38:Q46"/>
    <mergeCell ref="G54:G58"/>
    <mergeCell ref="G59:G60"/>
    <mergeCell ref="G61:G62"/>
    <mergeCell ref="G72:G73"/>
    <mergeCell ref="G63:G64"/>
    <mergeCell ref="C67:D67"/>
    <mergeCell ref="F72:F73"/>
    <mergeCell ref="F59:F60"/>
    <mergeCell ref="F61:F62"/>
    <mergeCell ref="F63:F64"/>
    <mergeCell ref="R59:R60"/>
    <mergeCell ref="R54:R58"/>
    <mergeCell ref="R63:R64"/>
    <mergeCell ref="C76:D76"/>
    <mergeCell ref="Q76:Q114"/>
    <mergeCell ref="L78:M78"/>
    <mergeCell ref="R79:R94"/>
    <mergeCell ref="R108:R114"/>
    <mergeCell ref="F108:F110"/>
    <mergeCell ref="G108:G110"/>
    <mergeCell ref="L108:L110"/>
    <mergeCell ref="F111:F113"/>
    <mergeCell ref="G111:G113"/>
    <mergeCell ref="L111:L113"/>
    <mergeCell ref="F82:F86"/>
    <mergeCell ref="G82:G86"/>
    <mergeCell ref="F87:F89"/>
    <mergeCell ref="G87:G89"/>
    <mergeCell ref="G90:G91"/>
    <mergeCell ref="G92:G93"/>
    <mergeCell ref="R61:R62"/>
  </mergeCells>
  <pageMargins left="0.43307086614173229" right="0.51181102362204722" top="0.74803149606299213" bottom="0.74803149606299213" header="0.31496062992125984" footer="0.31496062992125984"/>
  <pageSetup paperSize="512" scale="65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19"/>
  <sheetViews>
    <sheetView topLeftCell="F1" workbookViewId="0">
      <selection activeCell="J9" sqref="J9"/>
    </sheetView>
  </sheetViews>
  <sheetFormatPr defaultRowHeight="15"/>
  <cols>
    <col min="1" max="1" width="14.5703125" style="34" customWidth="1"/>
    <col min="2" max="2" width="15.85546875" style="34" hidden="1" customWidth="1"/>
    <col min="3" max="3" width="6" style="34" customWidth="1"/>
    <col min="4" max="4" width="19.85546875" style="34" customWidth="1"/>
    <col min="5" max="5" width="19.42578125" style="34" customWidth="1"/>
    <col min="6" max="6" width="16.5703125" style="34" customWidth="1"/>
    <col min="7" max="7" width="20.28515625" style="34" customWidth="1"/>
    <col min="8" max="8" width="19.140625" style="34" customWidth="1"/>
    <col min="9" max="9" width="9" style="34" customWidth="1"/>
    <col min="10" max="10" width="11.42578125" style="34" customWidth="1"/>
    <col min="11" max="11" width="9.140625" style="34"/>
    <col min="12" max="12" width="13.7109375" style="305" customWidth="1"/>
    <col min="13" max="13" width="15.5703125" style="34" customWidth="1"/>
    <col min="14" max="14" width="10" style="34" customWidth="1"/>
    <col min="15" max="15" width="8.140625" style="34" customWidth="1"/>
    <col min="16" max="16" width="9.140625" style="271"/>
    <col min="17" max="17" width="15" style="271" customWidth="1"/>
    <col min="18" max="18" width="11.85546875" style="34" customWidth="1"/>
    <col min="19" max="19" width="10.7109375" style="34" customWidth="1"/>
    <col min="20" max="25" width="9.140625" style="34"/>
    <col min="26" max="16384" width="9.140625" style="35"/>
  </cols>
  <sheetData>
    <row r="1" spans="1:25" ht="15.75">
      <c r="F1" s="449" t="s">
        <v>452</v>
      </c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449"/>
    </row>
    <row r="2" spans="1:25">
      <c r="P2" s="263"/>
      <c r="Q2" s="263"/>
    </row>
    <row r="3" spans="1:25" s="39" customFormat="1" ht="33.75" customHeight="1">
      <c r="A3" s="391" t="s">
        <v>21</v>
      </c>
      <c r="B3" s="391"/>
      <c r="C3" s="391" t="s">
        <v>22</v>
      </c>
      <c r="D3" s="391"/>
      <c r="E3" s="258" t="s">
        <v>23</v>
      </c>
      <c r="F3" s="392" t="s">
        <v>24</v>
      </c>
      <c r="G3" s="257" t="s">
        <v>5</v>
      </c>
      <c r="H3" s="258" t="s">
        <v>25</v>
      </c>
      <c r="I3" s="393" t="s">
        <v>26</v>
      </c>
      <c r="J3" s="390" t="s">
        <v>28</v>
      </c>
      <c r="K3" s="390"/>
      <c r="L3" s="390"/>
      <c r="M3" s="390"/>
      <c r="N3" s="390"/>
      <c r="O3" s="437" t="s">
        <v>347</v>
      </c>
      <c r="P3" s="439" t="s">
        <v>348</v>
      </c>
      <c r="Q3" s="440"/>
      <c r="R3" s="392" t="s">
        <v>29</v>
      </c>
      <c r="S3" s="392"/>
      <c r="T3" s="38"/>
      <c r="U3" s="38"/>
      <c r="V3" s="38"/>
      <c r="W3" s="38"/>
      <c r="X3" s="38"/>
      <c r="Y3" s="38"/>
    </row>
    <row r="4" spans="1:25" s="39" customFormat="1" ht="47.25" customHeight="1">
      <c r="A4" s="40"/>
      <c r="B4" s="40" t="s">
        <v>30</v>
      </c>
      <c r="C4" s="40"/>
      <c r="D4" s="257" t="s">
        <v>31</v>
      </c>
      <c r="E4" s="258" t="s">
        <v>32</v>
      </c>
      <c r="F4" s="392"/>
      <c r="G4" s="257" t="s">
        <v>33</v>
      </c>
      <c r="H4" s="258" t="s">
        <v>34</v>
      </c>
      <c r="I4" s="394"/>
      <c r="J4" s="257" t="s">
        <v>35</v>
      </c>
      <c r="K4" s="258" t="s">
        <v>36</v>
      </c>
      <c r="L4" s="306"/>
      <c r="M4" s="258" t="s">
        <v>37</v>
      </c>
      <c r="N4" s="258" t="s">
        <v>38</v>
      </c>
      <c r="O4" s="438"/>
      <c r="P4" s="272" t="s">
        <v>36</v>
      </c>
      <c r="Q4" s="272" t="s">
        <v>37</v>
      </c>
      <c r="R4" s="392"/>
      <c r="S4" s="392"/>
      <c r="T4" s="38"/>
      <c r="U4" s="38"/>
      <c r="V4" s="38"/>
      <c r="W4" s="38"/>
      <c r="X4" s="38"/>
      <c r="Y4" s="38"/>
    </row>
    <row r="5" spans="1:25" s="42" customFormat="1" ht="17.25" customHeight="1">
      <c r="A5" s="257">
        <v>1</v>
      </c>
      <c r="B5" s="257">
        <v>3</v>
      </c>
      <c r="C5" s="257">
        <v>2</v>
      </c>
      <c r="D5" s="257">
        <v>3</v>
      </c>
      <c r="E5" s="257">
        <v>4</v>
      </c>
      <c r="F5" s="257">
        <v>5</v>
      </c>
      <c r="G5" s="257">
        <v>6</v>
      </c>
      <c r="H5" s="257">
        <v>7</v>
      </c>
      <c r="I5" s="257">
        <v>8</v>
      </c>
      <c r="J5" s="257">
        <v>9</v>
      </c>
      <c r="K5" s="257">
        <v>10</v>
      </c>
      <c r="L5" s="307"/>
      <c r="M5" s="257">
        <v>11</v>
      </c>
      <c r="N5" s="257">
        <v>12</v>
      </c>
      <c r="O5" s="196">
        <v>13</v>
      </c>
      <c r="P5" s="196">
        <v>14</v>
      </c>
      <c r="Q5" s="196">
        <v>15</v>
      </c>
      <c r="R5" s="390">
        <v>16</v>
      </c>
      <c r="S5" s="390"/>
      <c r="T5" s="41"/>
      <c r="U5" s="41"/>
      <c r="V5" s="41"/>
      <c r="W5" s="41"/>
      <c r="X5" s="41"/>
      <c r="Y5" s="41"/>
    </row>
    <row r="6" spans="1:25" s="46" customFormat="1">
      <c r="A6" s="44" t="s">
        <v>183</v>
      </c>
      <c r="B6" s="44"/>
      <c r="C6" s="91"/>
      <c r="D6" s="91"/>
      <c r="E6" s="91"/>
      <c r="F6" s="91"/>
      <c r="G6" s="91"/>
      <c r="H6" s="91"/>
      <c r="I6" s="91"/>
      <c r="J6" s="91"/>
      <c r="K6" s="91"/>
      <c r="L6" s="308"/>
      <c r="M6" s="92"/>
      <c r="N6" s="91"/>
      <c r="O6" s="91"/>
      <c r="P6" s="264"/>
      <c r="Q6" s="264"/>
      <c r="R6" s="389"/>
      <c r="S6" s="389"/>
      <c r="T6" s="45"/>
      <c r="U6" s="45"/>
      <c r="V6" s="45"/>
      <c r="W6" s="45"/>
      <c r="X6" s="45"/>
      <c r="Y6" s="45"/>
    </row>
    <row r="7" spans="1:25" s="46" customFormat="1" ht="31.5" customHeight="1">
      <c r="A7" s="44" t="s">
        <v>373</v>
      </c>
      <c r="B7" s="71"/>
      <c r="C7" s="93"/>
      <c r="D7" s="91"/>
      <c r="E7" s="91"/>
      <c r="F7" s="91"/>
      <c r="G7" s="91"/>
      <c r="H7" s="91"/>
      <c r="I7" s="91"/>
      <c r="J7" s="91"/>
      <c r="K7" s="91"/>
      <c r="L7" s="138">
        <f>SUM(L11,L27,L39,L69,L76)</f>
        <v>4068000000</v>
      </c>
      <c r="M7" s="138">
        <f>SUM(M11,M27,M39,M69,M76)</f>
        <v>10057000000</v>
      </c>
      <c r="N7" s="91"/>
      <c r="O7" s="91"/>
      <c r="P7" s="264"/>
      <c r="Q7" s="138">
        <f>SUM(Q11,Q27,Q39,Q69,Q76)</f>
        <v>9325000000</v>
      </c>
      <c r="R7" s="389" t="s">
        <v>67</v>
      </c>
      <c r="S7" s="436"/>
      <c r="T7" s="45"/>
      <c r="U7" s="45"/>
      <c r="V7" s="45"/>
      <c r="W7" s="45"/>
      <c r="X7" s="45"/>
      <c r="Y7" s="45"/>
    </row>
    <row r="8" spans="1:25" s="46" customFormat="1" ht="70.5" customHeight="1">
      <c r="A8" s="48"/>
      <c r="B8" s="100" t="s">
        <v>59</v>
      </c>
      <c r="C8" s="434" t="s">
        <v>374</v>
      </c>
      <c r="D8" s="435"/>
      <c r="E8" s="49" t="s">
        <v>375</v>
      </c>
      <c r="F8" s="94"/>
      <c r="G8" s="87"/>
      <c r="H8" s="94"/>
      <c r="I8" s="51" t="s">
        <v>306</v>
      </c>
      <c r="J8" s="94"/>
      <c r="K8" s="49"/>
      <c r="L8" s="309"/>
      <c r="M8" s="119"/>
      <c r="N8" s="95"/>
      <c r="O8" s="195"/>
      <c r="P8" s="265"/>
      <c r="Q8" s="265"/>
      <c r="R8" s="432" t="s">
        <v>68</v>
      </c>
      <c r="S8" s="433"/>
      <c r="T8" s="45"/>
      <c r="U8" s="45"/>
      <c r="V8" s="45"/>
      <c r="W8" s="45"/>
      <c r="X8" s="45"/>
      <c r="Y8" s="45"/>
    </row>
    <row r="9" spans="1:25" s="46" customFormat="1" ht="68.25" customHeight="1">
      <c r="A9" s="47"/>
      <c r="B9" s="72"/>
      <c r="C9" s="55"/>
      <c r="D9" s="215" t="s">
        <v>303</v>
      </c>
      <c r="E9" s="49" t="s">
        <v>305</v>
      </c>
      <c r="F9" s="94"/>
      <c r="G9" s="73"/>
      <c r="H9" s="75"/>
      <c r="I9" s="51" t="s">
        <v>306</v>
      </c>
      <c r="J9" s="94"/>
      <c r="K9" s="49"/>
      <c r="L9" s="309"/>
      <c r="M9" s="119"/>
      <c r="N9" s="95"/>
      <c r="O9" s="95"/>
      <c r="P9" s="266"/>
      <c r="Q9" s="266"/>
      <c r="R9" s="217"/>
      <c r="S9" s="218"/>
      <c r="T9" s="45"/>
      <c r="U9" s="45"/>
      <c r="V9" s="45"/>
      <c r="W9" s="45"/>
      <c r="X9" s="45"/>
      <c r="Y9" s="45"/>
    </row>
    <row r="10" spans="1:25" s="137" customFormat="1" ht="15" customHeight="1">
      <c r="A10" s="48"/>
      <c r="B10" s="90"/>
      <c r="C10" s="67"/>
      <c r="D10" s="64"/>
      <c r="E10" s="68"/>
      <c r="F10" s="50"/>
      <c r="G10" s="87"/>
      <c r="H10" s="106"/>
      <c r="I10" s="52"/>
      <c r="J10" s="84"/>
      <c r="K10" s="52"/>
      <c r="L10" s="310"/>
      <c r="M10" s="372"/>
      <c r="N10" s="373"/>
      <c r="O10" s="121"/>
      <c r="P10" s="267"/>
      <c r="Q10" s="267"/>
      <c r="R10" s="101"/>
      <c r="S10" s="86"/>
      <c r="T10" s="136"/>
      <c r="U10" s="136"/>
      <c r="V10" s="136"/>
      <c r="W10" s="136"/>
      <c r="X10" s="136"/>
      <c r="Y10" s="136"/>
    </row>
    <row r="11" spans="1:25" s="46" customFormat="1" ht="52.5" customHeight="1">
      <c r="A11" s="47"/>
      <c r="B11" s="53"/>
      <c r="C11" s="59"/>
      <c r="D11" s="63"/>
      <c r="E11" s="60"/>
      <c r="F11" s="107"/>
      <c r="G11" s="87" t="s">
        <v>376</v>
      </c>
      <c r="H11" s="192" t="s">
        <v>390</v>
      </c>
      <c r="I11" s="52" t="s">
        <v>265</v>
      </c>
      <c r="J11" s="84"/>
      <c r="K11" s="52"/>
      <c r="L11" s="121">
        <f>SUM(L15:L23)</f>
        <v>835000000</v>
      </c>
      <c r="M11" s="121">
        <f>SUM(M15:M23)</f>
        <v>1780000000</v>
      </c>
      <c r="N11" s="94" t="s">
        <v>169</v>
      </c>
      <c r="O11" s="94"/>
      <c r="P11" s="210"/>
      <c r="Q11" s="268">
        <f>SUM(Q15:Q23)</f>
        <v>2750000000</v>
      </c>
      <c r="R11" s="101" t="s">
        <v>79</v>
      </c>
      <c r="S11" s="94"/>
      <c r="T11" s="45"/>
      <c r="U11" s="45"/>
      <c r="V11" s="45"/>
      <c r="W11" s="45"/>
      <c r="X11" s="45"/>
      <c r="Y11" s="45"/>
    </row>
    <row r="12" spans="1:25" s="46" customFormat="1" ht="52.5" customHeight="1">
      <c r="A12" s="47"/>
      <c r="B12" s="53"/>
      <c r="C12" s="59"/>
      <c r="D12" s="63"/>
      <c r="E12" s="60"/>
      <c r="F12" s="107"/>
      <c r="G12" s="87"/>
      <c r="H12" s="192" t="s">
        <v>378</v>
      </c>
      <c r="I12" s="52" t="s">
        <v>306</v>
      </c>
      <c r="J12" s="84"/>
      <c r="K12" s="52"/>
      <c r="L12" s="303"/>
      <c r="M12" s="121"/>
      <c r="N12" s="94"/>
      <c r="O12" s="94"/>
      <c r="P12" s="210"/>
      <c r="Q12" s="268"/>
      <c r="R12" s="219"/>
      <c r="S12" s="225"/>
      <c r="T12" s="45"/>
      <c r="U12" s="45"/>
      <c r="V12" s="45"/>
      <c r="W12" s="45"/>
      <c r="X12" s="45"/>
      <c r="Y12" s="45"/>
    </row>
    <row r="13" spans="1:25" s="46" customFormat="1" ht="52.5" customHeight="1">
      <c r="A13" s="47"/>
      <c r="B13" s="53"/>
      <c r="C13" s="59"/>
      <c r="D13" s="63"/>
      <c r="E13" s="60"/>
      <c r="F13" s="107"/>
      <c r="G13" s="87"/>
      <c r="H13" s="192" t="s">
        <v>377</v>
      </c>
      <c r="I13" s="52" t="s">
        <v>306</v>
      </c>
      <c r="J13" s="84"/>
      <c r="K13" s="52"/>
      <c r="L13" s="303"/>
      <c r="M13" s="121"/>
      <c r="N13" s="94"/>
      <c r="O13" s="94"/>
      <c r="P13" s="210"/>
      <c r="Q13" s="268"/>
      <c r="R13" s="219"/>
      <c r="S13" s="225"/>
      <c r="T13" s="45"/>
      <c r="U13" s="45"/>
      <c r="V13" s="45"/>
      <c r="W13" s="45"/>
      <c r="X13" s="45"/>
      <c r="Y13" s="45"/>
    </row>
    <row r="14" spans="1:25" s="46" customFormat="1" ht="52.5" customHeight="1">
      <c r="A14" s="47"/>
      <c r="B14" s="53"/>
      <c r="C14" s="59"/>
      <c r="D14" s="63"/>
      <c r="E14" s="60"/>
      <c r="F14" s="107"/>
      <c r="G14" s="87"/>
      <c r="H14" s="192" t="s">
        <v>381</v>
      </c>
      <c r="I14" s="52" t="s">
        <v>306</v>
      </c>
      <c r="J14" s="84"/>
      <c r="K14" s="52"/>
      <c r="L14" s="303"/>
      <c r="M14" s="121"/>
      <c r="N14" s="94"/>
      <c r="O14" s="94"/>
      <c r="P14" s="210"/>
      <c r="Q14" s="268"/>
      <c r="R14" s="219"/>
      <c r="S14" s="225"/>
      <c r="T14" s="45"/>
      <c r="U14" s="45"/>
      <c r="V14" s="45"/>
      <c r="W14" s="45"/>
      <c r="X14" s="45"/>
      <c r="Y14" s="45"/>
    </row>
    <row r="15" spans="1:25" s="46" customFormat="1" ht="45" customHeight="1">
      <c r="A15" s="47"/>
      <c r="B15" s="53"/>
      <c r="C15" s="59"/>
      <c r="D15" s="63"/>
      <c r="E15" s="60"/>
      <c r="F15" s="96" t="s">
        <v>171</v>
      </c>
      <c r="G15" s="75" t="s">
        <v>78</v>
      </c>
      <c r="H15" s="259" t="s">
        <v>380</v>
      </c>
      <c r="I15" s="52" t="s">
        <v>265</v>
      </c>
      <c r="J15" s="84" t="s">
        <v>284</v>
      </c>
      <c r="K15" s="52">
        <v>25</v>
      </c>
      <c r="L15" s="304">
        <v>25000000</v>
      </c>
      <c r="M15" s="120">
        <v>110000000</v>
      </c>
      <c r="N15" s="94" t="s">
        <v>169</v>
      </c>
      <c r="O15" s="94"/>
      <c r="P15" s="182">
        <v>25</v>
      </c>
      <c r="Q15" s="269">
        <v>130000000</v>
      </c>
      <c r="R15" s="219"/>
      <c r="S15" s="85" t="s">
        <v>89</v>
      </c>
      <c r="T15" s="45"/>
      <c r="U15" s="45"/>
      <c r="V15" s="45"/>
      <c r="W15" s="45"/>
      <c r="X15" s="45"/>
      <c r="Y15" s="45"/>
    </row>
    <row r="16" spans="1:25" s="46" customFormat="1" ht="63" customHeight="1">
      <c r="A16" s="44"/>
      <c r="B16" s="79"/>
      <c r="C16" s="80"/>
      <c r="D16" s="65"/>
      <c r="E16" s="81"/>
      <c r="F16" s="50"/>
      <c r="G16" s="75"/>
      <c r="H16" s="74" t="s">
        <v>379</v>
      </c>
      <c r="I16" s="52" t="s">
        <v>269</v>
      </c>
      <c r="J16" s="84" t="s">
        <v>284</v>
      </c>
      <c r="K16" s="52">
        <v>30</v>
      </c>
      <c r="L16" s="304">
        <v>40000000</v>
      </c>
      <c r="M16" s="120">
        <v>30000000</v>
      </c>
      <c r="N16" s="94" t="s">
        <v>169</v>
      </c>
      <c r="O16" s="94"/>
      <c r="P16" s="182">
        <v>7</v>
      </c>
      <c r="Q16" s="269">
        <v>40000000</v>
      </c>
      <c r="R16" s="220"/>
      <c r="S16" s="278"/>
      <c r="T16" s="45"/>
      <c r="U16" s="45"/>
      <c r="V16" s="45"/>
      <c r="W16" s="45"/>
      <c r="X16" s="45"/>
      <c r="Y16" s="45"/>
    </row>
    <row r="17" spans="1:25" s="46" customFormat="1" ht="45">
      <c r="A17" s="47"/>
      <c r="B17" s="53"/>
      <c r="C17" s="59"/>
      <c r="D17" s="63"/>
      <c r="E17" s="60"/>
      <c r="F17" s="50" t="s">
        <v>172</v>
      </c>
      <c r="G17" s="78" t="s">
        <v>72</v>
      </c>
      <c r="H17" s="259" t="s">
        <v>382</v>
      </c>
      <c r="I17" s="52" t="s">
        <v>384</v>
      </c>
      <c r="J17" s="84" t="s">
        <v>284</v>
      </c>
      <c r="K17" s="52">
        <v>2</v>
      </c>
      <c r="L17" s="304">
        <v>120000000</v>
      </c>
      <c r="M17" s="120">
        <v>120000000</v>
      </c>
      <c r="N17" s="94" t="s">
        <v>169</v>
      </c>
      <c r="O17" s="94"/>
      <c r="P17" s="182">
        <v>40</v>
      </c>
      <c r="Q17" s="269">
        <v>160000000</v>
      </c>
      <c r="R17" s="219"/>
      <c r="S17" s="85" t="s">
        <v>90</v>
      </c>
      <c r="T17" s="45"/>
      <c r="U17" s="45"/>
      <c r="V17" s="45"/>
      <c r="W17" s="45"/>
      <c r="X17" s="45"/>
      <c r="Y17" s="45"/>
    </row>
    <row r="18" spans="1:25" s="46" customFormat="1" ht="21" customHeight="1">
      <c r="A18" s="47"/>
      <c r="B18" s="53"/>
      <c r="C18" s="59"/>
      <c r="D18" s="63"/>
      <c r="E18" s="60"/>
      <c r="F18" s="50"/>
      <c r="G18" s="78"/>
      <c r="H18" s="259" t="s">
        <v>383</v>
      </c>
      <c r="I18" s="52" t="s">
        <v>265</v>
      </c>
      <c r="J18" s="84" t="s">
        <v>284</v>
      </c>
      <c r="K18" s="52">
        <v>30</v>
      </c>
      <c r="L18" s="304"/>
      <c r="M18" s="120"/>
      <c r="N18" s="94" t="s">
        <v>169</v>
      </c>
      <c r="O18" s="94"/>
      <c r="P18" s="182">
        <v>40</v>
      </c>
      <c r="Q18" s="269">
        <v>160000000</v>
      </c>
      <c r="R18" s="219"/>
      <c r="S18" s="278"/>
      <c r="T18" s="45"/>
      <c r="U18" s="45"/>
      <c r="V18" s="45"/>
      <c r="W18" s="45"/>
      <c r="X18" s="45"/>
      <c r="Y18" s="45"/>
    </row>
    <row r="19" spans="1:25" s="46" customFormat="1" ht="29.25" customHeight="1">
      <c r="A19" s="47"/>
      <c r="B19" s="53"/>
      <c r="C19" s="59"/>
      <c r="D19" s="63"/>
      <c r="E19" s="60"/>
      <c r="F19" s="50" t="s">
        <v>173</v>
      </c>
      <c r="G19" s="78" t="s">
        <v>386</v>
      </c>
      <c r="H19" s="259" t="s">
        <v>385</v>
      </c>
      <c r="I19" s="52" t="s">
        <v>268</v>
      </c>
      <c r="J19" s="84" t="s">
        <v>284</v>
      </c>
      <c r="K19" s="52">
        <v>30</v>
      </c>
      <c r="L19" s="304">
        <v>50000000</v>
      </c>
      <c r="M19" s="120">
        <v>120000000</v>
      </c>
      <c r="N19" s="94" t="s">
        <v>169</v>
      </c>
      <c r="O19" s="94"/>
      <c r="P19" s="182">
        <v>40</v>
      </c>
      <c r="Q19" s="269">
        <v>160000000</v>
      </c>
      <c r="R19" s="219"/>
      <c r="S19" s="278"/>
      <c r="T19" s="45"/>
      <c r="U19" s="45"/>
      <c r="V19" s="45"/>
      <c r="W19" s="45"/>
      <c r="X19" s="45"/>
      <c r="Y19" s="45"/>
    </row>
    <row r="20" spans="1:25" s="46" customFormat="1" ht="26.25" customHeight="1">
      <c r="A20" s="47"/>
      <c r="B20" s="53"/>
      <c r="C20" s="59"/>
      <c r="D20" s="63"/>
      <c r="E20" s="60"/>
      <c r="F20" s="50"/>
      <c r="G20" s="78"/>
      <c r="H20" s="259" t="s">
        <v>387</v>
      </c>
      <c r="I20" s="52" t="s">
        <v>384</v>
      </c>
      <c r="J20" s="84"/>
      <c r="K20" s="52">
        <v>2</v>
      </c>
      <c r="L20" s="304"/>
      <c r="M20" s="120"/>
      <c r="N20" s="94"/>
      <c r="O20" s="94"/>
      <c r="P20" s="182"/>
      <c r="Q20" s="269"/>
      <c r="R20" s="219"/>
      <c r="S20" s="278"/>
      <c r="T20" s="45"/>
      <c r="U20" s="45"/>
      <c r="V20" s="45"/>
      <c r="W20" s="45"/>
      <c r="X20" s="45"/>
      <c r="Y20" s="45"/>
    </row>
    <row r="21" spans="1:25" s="46" customFormat="1" ht="45" customHeight="1">
      <c r="A21" s="47"/>
      <c r="B21" s="53"/>
      <c r="C21" s="59"/>
      <c r="D21" s="63"/>
      <c r="E21" s="60"/>
      <c r="F21" s="96" t="s">
        <v>170</v>
      </c>
      <c r="G21" s="75" t="s">
        <v>74</v>
      </c>
      <c r="H21" s="259" t="s">
        <v>388</v>
      </c>
      <c r="I21" s="52" t="s">
        <v>384</v>
      </c>
      <c r="J21" s="84" t="s">
        <v>284</v>
      </c>
      <c r="K21" s="52">
        <v>3</v>
      </c>
      <c r="L21" s="304">
        <v>250000000</v>
      </c>
      <c r="M21" s="120">
        <v>400000000</v>
      </c>
      <c r="N21" s="94" t="s">
        <v>169</v>
      </c>
      <c r="O21" s="94"/>
      <c r="P21" s="182">
        <v>48</v>
      </c>
      <c r="Q21" s="269">
        <v>600000000</v>
      </c>
      <c r="R21" s="219"/>
      <c r="S21" s="441" t="s">
        <v>91</v>
      </c>
      <c r="T21" s="45"/>
      <c r="U21" s="45"/>
      <c r="V21" s="45"/>
      <c r="W21" s="45"/>
      <c r="X21" s="45"/>
      <c r="Y21" s="45"/>
    </row>
    <row r="22" spans="1:25" s="46" customFormat="1" ht="45" customHeight="1">
      <c r="A22" s="47"/>
      <c r="B22" s="53"/>
      <c r="C22" s="59"/>
      <c r="D22" s="63"/>
      <c r="E22" s="60"/>
      <c r="F22" s="96"/>
      <c r="G22" s="75"/>
      <c r="H22" s="259" t="s">
        <v>383</v>
      </c>
      <c r="I22" s="52" t="s">
        <v>265</v>
      </c>
      <c r="J22" s="84"/>
      <c r="K22" s="52">
        <v>90</v>
      </c>
      <c r="L22" s="304"/>
      <c r="M22" s="120"/>
      <c r="N22" s="94"/>
      <c r="O22" s="94"/>
      <c r="P22" s="182"/>
      <c r="Q22" s="269"/>
      <c r="R22" s="219"/>
      <c r="S22" s="442"/>
      <c r="T22" s="45"/>
      <c r="U22" s="45"/>
      <c r="V22" s="45"/>
      <c r="W22" s="45"/>
      <c r="X22" s="45"/>
      <c r="Y22" s="45"/>
    </row>
    <row r="23" spans="1:25" s="46" customFormat="1" ht="45" customHeight="1">
      <c r="A23" s="47"/>
      <c r="B23" s="53"/>
      <c r="C23" s="59"/>
      <c r="D23" s="63"/>
      <c r="E23" s="60"/>
      <c r="F23" s="50" t="s">
        <v>176</v>
      </c>
      <c r="G23" s="82" t="s">
        <v>76</v>
      </c>
      <c r="H23" s="74" t="s">
        <v>389</v>
      </c>
      <c r="I23" s="52" t="s">
        <v>384</v>
      </c>
      <c r="J23" s="84" t="s">
        <v>284</v>
      </c>
      <c r="K23" s="52">
        <v>4</v>
      </c>
      <c r="L23" s="304">
        <v>350000000</v>
      </c>
      <c r="M23" s="120">
        <v>1000000000</v>
      </c>
      <c r="N23" s="94" t="s">
        <v>169</v>
      </c>
      <c r="O23" s="225"/>
      <c r="P23" s="208">
        <v>100</v>
      </c>
      <c r="Q23" s="280">
        <v>1500000000</v>
      </c>
      <c r="R23" s="219"/>
      <c r="S23" s="278"/>
      <c r="T23" s="45"/>
      <c r="U23" s="45"/>
      <c r="V23" s="45"/>
      <c r="W23" s="45"/>
      <c r="X23" s="45"/>
      <c r="Y23" s="45"/>
    </row>
    <row r="24" spans="1:25" s="46" customFormat="1" ht="45" customHeight="1">
      <c r="A24" s="44"/>
      <c r="B24" s="168"/>
      <c r="C24" s="277"/>
      <c r="D24" s="65"/>
      <c r="E24" s="81"/>
      <c r="F24" s="50"/>
      <c r="G24" s="82"/>
      <c r="H24" s="75" t="s">
        <v>383</v>
      </c>
      <c r="I24" s="52" t="s">
        <v>265</v>
      </c>
      <c r="J24" s="84"/>
      <c r="K24" s="52">
        <v>120</v>
      </c>
      <c r="L24" s="304"/>
      <c r="M24" s="120"/>
      <c r="N24" s="94"/>
      <c r="O24" s="94"/>
      <c r="P24" s="182"/>
      <c r="Q24" s="269"/>
      <c r="R24" s="220"/>
      <c r="S24" s="279"/>
      <c r="T24" s="45"/>
      <c r="U24" s="45"/>
      <c r="V24" s="45"/>
      <c r="W24" s="45"/>
      <c r="X24" s="45"/>
      <c r="Y24" s="45"/>
    </row>
    <row r="25" spans="1:25">
      <c r="L25" s="314"/>
    </row>
    <row r="26" spans="1:25" s="46" customFormat="1">
      <c r="A26" s="48"/>
      <c r="B26" s="103"/>
      <c r="C26" s="161"/>
      <c r="D26" s="61"/>
      <c r="E26" s="160"/>
      <c r="F26" s="50"/>
      <c r="G26" s="75"/>
      <c r="H26" s="74"/>
      <c r="I26" s="52"/>
      <c r="J26" s="84"/>
      <c r="K26" s="52"/>
      <c r="L26" s="315"/>
      <c r="M26" s="372"/>
      <c r="N26" s="373"/>
      <c r="O26" s="121"/>
      <c r="P26" s="268"/>
      <c r="Q26" s="268"/>
      <c r="R26" s="374" t="s">
        <v>80</v>
      </c>
      <c r="S26" s="85"/>
      <c r="T26" s="45"/>
      <c r="U26" s="45"/>
      <c r="V26" s="45"/>
      <c r="W26" s="45"/>
      <c r="X26" s="45"/>
      <c r="Y26" s="45"/>
    </row>
    <row r="27" spans="1:25" s="46" customFormat="1" ht="42">
      <c r="A27" s="47"/>
      <c r="B27" s="53"/>
      <c r="C27" s="59"/>
      <c r="D27" s="63"/>
      <c r="E27" s="60"/>
      <c r="F27" s="107"/>
      <c r="G27" s="87" t="s">
        <v>310</v>
      </c>
      <c r="H27" s="192" t="s">
        <v>428</v>
      </c>
      <c r="I27" s="52"/>
      <c r="J27" s="84"/>
      <c r="K27" s="52"/>
      <c r="L27" s="121">
        <f>SUM(L30:L37)</f>
        <v>885000000</v>
      </c>
      <c r="M27" s="121">
        <f>SUM(M30:M37)</f>
        <v>1235000000</v>
      </c>
      <c r="N27" s="94" t="s">
        <v>169</v>
      </c>
      <c r="O27" s="94"/>
      <c r="P27" s="182"/>
      <c r="Q27" s="268">
        <f>SUM(Q30:Q37)</f>
        <v>513000000</v>
      </c>
      <c r="R27" s="375"/>
      <c r="S27" s="84"/>
      <c r="T27" s="45"/>
      <c r="U27" s="45"/>
      <c r="V27" s="45"/>
      <c r="W27" s="45"/>
      <c r="X27" s="45"/>
      <c r="Y27" s="45"/>
    </row>
    <row r="28" spans="1:25" s="46" customFormat="1" ht="63" customHeight="1">
      <c r="A28" s="47"/>
      <c r="B28" s="53"/>
      <c r="C28" s="59"/>
      <c r="D28" s="63"/>
      <c r="E28" s="60"/>
      <c r="F28" s="107"/>
      <c r="G28" s="87"/>
      <c r="H28" s="192" t="s">
        <v>427</v>
      </c>
      <c r="I28" s="52"/>
      <c r="J28" s="84"/>
      <c r="K28" s="52"/>
      <c r="L28" s="304"/>
      <c r="M28" s="121"/>
      <c r="N28" s="94"/>
      <c r="O28" s="94"/>
      <c r="P28" s="182"/>
      <c r="Q28" s="268"/>
      <c r="R28" s="375"/>
      <c r="S28" s="84"/>
      <c r="T28" s="45"/>
      <c r="U28" s="45"/>
      <c r="V28" s="45"/>
      <c r="W28" s="45"/>
      <c r="X28" s="45"/>
      <c r="Y28" s="45"/>
    </row>
    <row r="29" spans="1:25" s="46" customFormat="1">
      <c r="A29" s="47"/>
      <c r="B29" s="53"/>
      <c r="C29" s="59"/>
      <c r="D29" s="63"/>
      <c r="E29" s="60"/>
      <c r="F29" s="107"/>
      <c r="G29" s="87"/>
      <c r="H29" s="118"/>
      <c r="I29" s="52"/>
      <c r="J29" s="84"/>
      <c r="K29" s="52"/>
      <c r="L29" s="304"/>
      <c r="M29" s="121"/>
      <c r="N29" s="94"/>
      <c r="O29" s="94"/>
      <c r="P29" s="182"/>
      <c r="Q29" s="268"/>
      <c r="R29" s="375"/>
      <c r="S29" s="84"/>
      <c r="T29" s="45"/>
      <c r="U29" s="45"/>
      <c r="V29" s="45"/>
      <c r="W29" s="45"/>
      <c r="X29" s="45"/>
      <c r="Y29" s="45"/>
    </row>
    <row r="30" spans="1:25" s="46" customFormat="1" ht="33.75">
      <c r="A30" s="47"/>
      <c r="B30" s="53"/>
      <c r="C30" s="59"/>
      <c r="D30" s="63"/>
      <c r="E30" s="60"/>
      <c r="F30" s="96"/>
      <c r="G30" s="78" t="s">
        <v>81</v>
      </c>
      <c r="H30" s="77" t="s">
        <v>391</v>
      </c>
      <c r="I30" s="52" t="s">
        <v>250</v>
      </c>
      <c r="J30" s="84" t="s">
        <v>284</v>
      </c>
      <c r="K30" s="52">
        <v>1</v>
      </c>
      <c r="L30" s="304">
        <v>100000000</v>
      </c>
      <c r="M30" s="120">
        <v>130000000</v>
      </c>
      <c r="N30" s="94" t="s">
        <v>169</v>
      </c>
      <c r="O30" s="94"/>
      <c r="P30" s="182">
        <v>1</v>
      </c>
      <c r="Q30" s="269">
        <v>143000000</v>
      </c>
      <c r="R30" s="375"/>
      <c r="S30" s="83" t="s">
        <v>82</v>
      </c>
      <c r="T30" s="45"/>
      <c r="U30" s="45"/>
      <c r="V30" s="45"/>
      <c r="W30" s="45"/>
      <c r="X30" s="45"/>
      <c r="Y30" s="45"/>
    </row>
    <row r="31" spans="1:25" s="238" customFormat="1" ht="45.75" customHeight="1">
      <c r="A31" s="231"/>
      <c r="B31" s="232"/>
      <c r="C31" s="233"/>
      <c r="D31" s="234"/>
      <c r="E31" s="235"/>
      <c r="F31" s="180"/>
      <c r="G31" s="242" t="s">
        <v>432</v>
      </c>
      <c r="H31" s="243" t="s">
        <v>429</v>
      </c>
      <c r="I31" s="182" t="s">
        <v>268</v>
      </c>
      <c r="J31" s="182" t="s">
        <v>284</v>
      </c>
      <c r="K31" s="182">
        <v>50</v>
      </c>
      <c r="L31" s="304">
        <v>50000000</v>
      </c>
      <c r="M31" s="209">
        <v>130000000</v>
      </c>
      <c r="N31" s="210" t="s">
        <v>169</v>
      </c>
      <c r="O31" s="210"/>
      <c r="P31" s="182"/>
      <c r="Q31" s="210"/>
      <c r="R31" s="375"/>
      <c r="S31" s="236"/>
      <c r="T31" s="237"/>
      <c r="U31" s="237"/>
      <c r="V31" s="237"/>
      <c r="W31" s="237"/>
      <c r="X31" s="237"/>
      <c r="Y31" s="237"/>
    </row>
    <row r="32" spans="1:25" s="46" customFormat="1" ht="63.75" customHeight="1">
      <c r="A32" s="47"/>
      <c r="B32" s="53"/>
      <c r="C32" s="59"/>
      <c r="D32" s="63"/>
      <c r="E32" s="60"/>
      <c r="F32" s="416"/>
      <c r="G32" s="446" t="s">
        <v>83</v>
      </c>
      <c r="H32" s="74" t="s">
        <v>442</v>
      </c>
      <c r="I32" s="52" t="s">
        <v>384</v>
      </c>
      <c r="J32" s="84" t="s">
        <v>284</v>
      </c>
      <c r="K32" s="52">
        <v>4</v>
      </c>
      <c r="L32" s="304">
        <v>115000000</v>
      </c>
      <c r="M32" s="120">
        <v>230000000</v>
      </c>
      <c r="N32" s="94" t="s">
        <v>169</v>
      </c>
      <c r="O32" s="94"/>
      <c r="P32" s="182">
        <v>200</v>
      </c>
      <c r="Q32" s="269">
        <v>240000000</v>
      </c>
      <c r="R32" s="375"/>
      <c r="S32" s="85" t="s">
        <v>84</v>
      </c>
      <c r="T32" s="45"/>
      <c r="U32" s="45"/>
      <c r="V32" s="45"/>
      <c r="W32" s="45"/>
      <c r="X32" s="45"/>
      <c r="Y32" s="45"/>
    </row>
    <row r="33" spans="1:25" s="46" customFormat="1" ht="21.75" customHeight="1">
      <c r="A33" s="47"/>
      <c r="B33" s="53"/>
      <c r="C33" s="59"/>
      <c r="D33" s="63"/>
      <c r="E33" s="60"/>
      <c r="F33" s="417"/>
      <c r="G33" s="447"/>
      <c r="H33" s="74" t="s">
        <v>392</v>
      </c>
      <c r="I33" s="52" t="s">
        <v>265</v>
      </c>
      <c r="J33" s="84"/>
      <c r="K33" s="52">
        <v>280</v>
      </c>
      <c r="L33" s="304"/>
      <c r="M33" s="120"/>
      <c r="N33" s="94"/>
      <c r="O33" s="94"/>
      <c r="P33" s="182"/>
      <c r="Q33" s="269"/>
      <c r="R33" s="375"/>
      <c r="S33" s="85"/>
      <c r="T33" s="45"/>
      <c r="U33" s="45"/>
      <c r="V33" s="45"/>
      <c r="W33" s="45"/>
      <c r="X33" s="45"/>
      <c r="Y33" s="45"/>
    </row>
    <row r="34" spans="1:25" s="46" customFormat="1" ht="24" customHeight="1">
      <c r="A34" s="47"/>
      <c r="B34" s="53"/>
      <c r="C34" s="59"/>
      <c r="D34" s="63"/>
      <c r="E34" s="60"/>
      <c r="F34" s="418"/>
      <c r="G34" s="448"/>
      <c r="H34" s="74" t="s">
        <v>393</v>
      </c>
      <c r="I34" s="52" t="s">
        <v>384</v>
      </c>
      <c r="J34" s="84"/>
      <c r="K34" s="52">
        <v>1</v>
      </c>
      <c r="L34" s="304">
        <v>450000000</v>
      </c>
      <c r="M34" s="120">
        <v>500000000</v>
      </c>
      <c r="N34" s="94"/>
      <c r="O34" s="94"/>
      <c r="P34" s="182"/>
      <c r="Q34" s="269"/>
      <c r="R34" s="375"/>
      <c r="S34" s="85"/>
      <c r="T34" s="45"/>
      <c r="U34" s="45"/>
      <c r="V34" s="45"/>
      <c r="W34" s="45"/>
      <c r="X34" s="45"/>
      <c r="Y34" s="45"/>
    </row>
    <row r="35" spans="1:25" s="46" customFormat="1" ht="45.75" customHeight="1">
      <c r="A35" s="47"/>
      <c r="B35" s="168"/>
      <c r="C35" s="59"/>
      <c r="D35" s="63"/>
      <c r="E35" s="60"/>
      <c r="F35" s="50"/>
      <c r="G35" s="89" t="s">
        <v>431</v>
      </c>
      <c r="H35" s="88" t="s">
        <v>430</v>
      </c>
      <c r="I35" s="52" t="s">
        <v>265</v>
      </c>
      <c r="J35" s="84" t="s">
        <v>284</v>
      </c>
      <c r="K35" s="52">
        <v>80</v>
      </c>
      <c r="L35" s="304">
        <v>50000000</v>
      </c>
      <c r="M35" s="120">
        <v>125000000</v>
      </c>
      <c r="N35" s="94" t="s">
        <v>169</v>
      </c>
      <c r="O35" s="94"/>
      <c r="P35" s="182">
        <v>0</v>
      </c>
      <c r="Q35" s="210">
        <v>0</v>
      </c>
      <c r="R35" s="375"/>
      <c r="S35" s="85" t="s">
        <v>84</v>
      </c>
      <c r="T35" s="45"/>
      <c r="U35" s="45"/>
      <c r="V35" s="45"/>
      <c r="W35" s="45"/>
      <c r="X35" s="45"/>
      <c r="Y35" s="45"/>
    </row>
    <row r="36" spans="1:25" s="46" customFormat="1" ht="67.5">
      <c r="A36" s="47"/>
      <c r="B36" s="53"/>
      <c r="C36" s="59"/>
      <c r="D36" s="63"/>
      <c r="E36" s="60"/>
      <c r="F36" s="50"/>
      <c r="G36" s="78" t="s">
        <v>433</v>
      </c>
      <c r="H36" s="77" t="s">
        <v>434</v>
      </c>
      <c r="I36" s="182" t="s">
        <v>265</v>
      </c>
      <c r="J36" s="182" t="s">
        <v>284</v>
      </c>
      <c r="K36" s="182">
        <v>50</v>
      </c>
      <c r="L36" s="304">
        <v>120000000</v>
      </c>
      <c r="M36" s="120">
        <v>120000000</v>
      </c>
      <c r="N36" s="94" t="s">
        <v>169</v>
      </c>
      <c r="O36" s="94"/>
      <c r="P36" s="182">
        <v>50</v>
      </c>
      <c r="Q36" s="269">
        <v>130000000</v>
      </c>
      <c r="R36" s="375"/>
      <c r="S36" s="85" t="s">
        <v>86</v>
      </c>
      <c r="T36" s="45"/>
      <c r="U36" s="45"/>
      <c r="V36" s="45"/>
      <c r="W36" s="45"/>
      <c r="X36" s="45"/>
      <c r="Y36" s="45"/>
    </row>
    <row r="37" spans="1:25" s="46" customFormat="1" ht="36.75" hidden="1" customHeight="1">
      <c r="A37" s="47"/>
      <c r="B37" s="53"/>
      <c r="C37" s="59"/>
      <c r="D37" s="63"/>
      <c r="E37" s="60"/>
      <c r="F37" s="50" t="s">
        <v>164</v>
      </c>
      <c r="G37" s="75" t="s">
        <v>87</v>
      </c>
      <c r="H37" s="74" t="s">
        <v>200</v>
      </c>
      <c r="I37" s="52" t="s">
        <v>268</v>
      </c>
      <c r="J37" s="84" t="s">
        <v>284</v>
      </c>
      <c r="K37" s="52">
        <v>50</v>
      </c>
      <c r="L37" s="304"/>
      <c r="M37" s="120"/>
      <c r="N37" s="94" t="s">
        <v>169</v>
      </c>
      <c r="O37" s="94"/>
      <c r="P37" s="182">
        <v>50</v>
      </c>
      <c r="Q37" s="269"/>
      <c r="R37" s="375"/>
      <c r="S37" s="83" t="s">
        <v>82</v>
      </c>
      <c r="T37" s="45"/>
      <c r="U37" s="45"/>
      <c r="V37" s="45"/>
      <c r="W37" s="45"/>
      <c r="X37" s="45"/>
      <c r="Y37" s="45"/>
    </row>
    <row r="38" spans="1:25" s="46" customFormat="1" ht="15" customHeight="1">
      <c r="A38" s="47"/>
      <c r="B38" s="103"/>
      <c r="C38" s="163"/>
      <c r="D38" s="162"/>
      <c r="E38" s="160"/>
      <c r="F38" s="50"/>
      <c r="G38" s="89"/>
      <c r="H38" s="88"/>
      <c r="I38" s="52"/>
      <c r="J38" s="84"/>
      <c r="K38" s="52"/>
      <c r="L38" s="315"/>
      <c r="M38" s="372"/>
      <c r="N38" s="373"/>
      <c r="O38" s="121"/>
      <c r="P38" s="268"/>
      <c r="Q38" s="268"/>
      <c r="R38" s="414" t="s">
        <v>92</v>
      </c>
      <c r="S38" s="85"/>
      <c r="T38" s="45"/>
      <c r="U38" s="45"/>
      <c r="V38" s="45"/>
      <c r="W38" s="45"/>
      <c r="X38" s="45"/>
      <c r="Y38" s="45"/>
    </row>
    <row r="39" spans="1:25" s="46" customFormat="1" ht="60.75" customHeight="1">
      <c r="A39" s="47"/>
      <c r="B39" s="103"/>
      <c r="C39" s="59"/>
      <c r="D39" s="63"/>
      <c r="E39" s="60"/>
      <c r="F39" s="105"/>
      <c r="G39" s="87" t="s">
        <v>394</v>
      </c>
      <c r="H39" s="193" t="s">
        <v>445</v>
      </c>
      <c r="I39" s="52" t="s">
        <v>306</v>
      </c>
      <c r="J39" s="84" t="s">
        <v>284</v>
      </c>
      <c r="K39" s="52">
        <v>100</v>
      </c>
      <c r="L39" s="121">
        <f>SUM(L44:L63)</f>
        <v>580000000</v>
      </c>
      <c r="M39" s="121">
        <f>SUM(M44:M63)</f>
        <v>2675000000</v>
      </c>
      <c r="N39" s="94" t="s">
        <v>169</v>
      </c>
      <c r="O39" s="94"/>
      <c r="P39" s="210"/>
      <c r="Q39" s="268">
        <f>SUM(Q44:Q63)</f>
        <v>2675000000</v>
      </c>
      <c r="R39" s="383"/>
      <c r="S39" s="85"/>
      <c r="T39" s="45"/>
      <c r="U39" s="45"/>
      <c r="V39" s="45"/>
      <c r="W39" s="45"/>
      <c r="X39" s="45"/>
      <c r="Y39" s="45"/>
    </row>
    <row r="40" spans="1:25" s="46" customFormat="1" ht="39" customHeight="1">
      <c r="A40" s="47"/>
      <c r="B40" s="103"/>
      <c r="C40" s="59"/>
      <c r="D40" s="63"/>
      <c r="E40" s="60"/>
      <c r="F40" s="228"/>
      <c r="G40" s="229"/>
      <c r="H40" s="230" t="s">
        <v>421</v>
      </c>
      <c r="I40" s="52" t="s">
        <v>306</v>
      </c>
      <c r="J40" s="84"/>
      <c r="K40" s="52"/>
      <c r="L40" s="304"/>
      <c r="M40" s="121"/>
      <c r="N40" s="94"/>
      <c r="O40" s="94"/>
      <c r="P40" s="210"/>
      <c r="Q40" s="268"/>
      <c r="R40" s="383"/>
      <c r="S40" s="85"/>
      <c r="T40" s="45"/>
      <c r="U40" s="45"/>
      <c r="V40" s="45"/>
      <c r="W40" s="45"/>
      <c r="X40" s="45"/>
      <c r="Y40" s="45"/>
    </row>
    <row r="41" spans="1:25" s="46" customFormat="1" ht="40.5" customHeight="1">
      <c r="A41" s="47"/>
      <c r="B41" s="103"/>
      <c r="C41" s="59"/>
      <c r="D41" s="63"/>
      <c r="E41" s="60"/>
      <c r="F41" s="228"/>
      <c r="G41" s="229"/>
      <c r="H41" s="230" t="s">
        <v>446</v>
      </c>
      <c r="I41" s="52" t="s">
        <v>306</v>
      </c>
      <c r="J41" s="84"/>
      <c r="K41" s="52"/>
      <c r="L41" s="304"/>
      <c r="M41" s="121"/>
      <c r="N41" s="94"/>
      <c r="O41" s="94"/>
      <c r="P41" s="210"/>
      <c r="Q41" s="268"/>
      <c r="R41" s="383"/>
      <c r="S41" s="85"/>
      <c r="T41" s="45"/>
      <c r="U41" s="45"/>
      <c r="V41" s="45"/>
      <c r="W41" s="45"/>
      <c r="X41" s="45"/>
      <c r="Y41" s="45"/>
    </row>
    <row r="42" spans="1:25" s="46" customFormat="1" ht="40.5" customHeight="1">
      <c r="A42" s="47"/>
      <c r="B42" s="103"/>
      <c r="C42" s="59"/>
      <c r="D42" s="63"/>
      <c r="E42" s="60"/>
      <c r="F42" s="228"/>
      <c r="G42" s="229"/>
      <c r="H42" s="230" t="s">
        <v>447</v>
      </c>
      <c r="I42" s="52" t="s">
        <v>306</v>
      </c>
      <c r="J42" s="84"/>
      <c r="K42" s="52"/>
      <c r="L42" s="304"/>
      <c r="M42" s="121"/>
      <c r="N42" s="94"/>
      <c r="O42" s="94"/>
      <c r="P42" s="210"/>
      <c r="Q42" s="268"/>
      <c r="R42" s="383"/>
      <c r="S42" s="85"/>
      <c r="T42" s="45"/>
      <c r="U42" s="45"/>
      <c r="V42" s="45"/>
      <c r="W42" s="45"/>
      <c r="X42" s="45"/>
      <c r="Y42" s="45"/>
    </row>
    <row r="43" spans="1:25" s="46" customFormat="1" ht="48.75" customHeight="1">
      <c r="A43" s="47"/>
      <c r="B43" s="103"/>
      <c r="C43" s="59"/>
      <c r="D43" s="63"/>
      <c r="E43" s="60"/>
      <c r="F43" s="228"/>
      <c r="G43" s="229"/>
      <c r="H43" s="230" t="s">
        <v>448</v>
      </c>
      <c r="I43" s="52" t="s">
        <v>306</v>
      </c>
      <c r="J43" s="84"/>
      <c r="K43" s="52"/>
      <c r="L43" s="304"/>
      <c r="M43" s="121"/>
      <c r="N43" s="94"/>
      <c r="O43" s="94"/>
      <c r="P43" s="210"/>
      <c r="Q43" s="268"/>
      <c r="R43" s="383"/>
      <c r="S43" s="85"/>
      <c r="T43" s="45"/>
      <c r="U43" s="45"/>
      <c r="V43" s="45"/>
      <c r="W43" s="45"/>
      <c r="X43" s="45"/>
      <c r="Y43" s="45"/>
    </row>
    <row r="44" spans="1:25" s="46" customFormat="1" ht="38.25" customHeight="1">
      <c r="A44" s="47"/>
      <c r="B44" s="103"/>
      <c r="C44" s="59"/>
      <c r="D44" s="63"/>
      <c r="E44" s="60"/>
      <c r="F44" s="416" t="s">
        <v>159</v>
      </c>
      <c r="G44" s="377" t="s">
        <v>93</v>
      </c>
      <c r="H44" s="113" t="s">
        <v>396</v>
      </c>
      <c r="I44" s="52" t="s">
        <v>384</v>
      </c>
      <c r="J44" s="84" t="s">
        <v>284</v>
      </c>
      <c r="K44" s="52">
        <v>2</v>
      </c>
      <c r="L44" s="304">
        <v>0</v>
      </c>
      <c r="M44" s="120">
        <v>100000000</v>
      </c>
      <c r="N44" s="94" t="s">
        <v>169</v>
      </c>
      <c r="O44" s="94"/>
      <c r="P44" s="182">
        <v>60</v>
      </c>
      <c r="Q44" s="209">
        <v>100000000</v>
      </c>
      <c r="R44" s="383"/>
      <c r="S44" s="369" t="s">
        <v>286</v>
      </c>
      <c r="T44" s="45"/>
      <c r="U44" s="45"/>
      <c r="V44" s="45"/>
      <c r="W44" s="45"/>
      <c r="X44" s="45"/>
      <c r="Y44" s="45"/>
    </row>
    <row r="45" spans="1:25" s="46" customFormat="1" ht="38.25" customHeight="1">
      <c r="A45" s="47"/>
      <c r="B45" s="103"/>
      <c r="C45" s="59"/>
      <c r="D45" s="63"/>
      <c r="E45" s="60"/>
      <c r="F45" s="417"/>
      <c r="G45" s="378"/>
      <c r="H45" s="113" t="s">
        <v>395</v>
      </c>
      <c r="I45" s="52" t="s">
        <v>268</v>
      </c>
      <c r="J45" s="84"/>
      <c r="K45" s="52">
        <v>60</v>
      </c>
      <c r="L45" s="304"/>
      <c r="M45" s="120"/>
      <c r="N45" s="94"/>
      <c r="O45" s="94"/>
      <c r="P45" s="182"/>
      <c r="Q45" s="209"/>
      <c r="R45" s="383"/>
      <c r="S45" s="371"/>
      <c r="T45" s="45"/>
      <c r="U45" s="45"/>
      <c r="V45" s="45"/>
      <c r="W45" s="45"/>
      <c r="X45" s="45"/>
      <c r="Y45" s="45"/>
    </row>
    <row r="46" spans="1:25" s="46" customFormat="1" ht="33" customHeight="1">
      <c r="A46" s="47"/>
      <c r="B46" s="103"/>
      <c r="C46" s="59"/>
      <c r="D46" s="63"/>
      <c r="E46" s="60"/>
      <c r="F46" s="418"/>
      <c r="G46" s="379"/>
      <c r="H46" s="240" t="s">
        <v>449</v>
      </c>
      <c r="I46" s="182" t="s">
        <v>265</v>
      </c>
      <c r="J46" s="182" t="s">
        <v>349</v>
      </c>
      <c r="K46" s="182">
        <v>10</v>
      </c>
      <c r="L46" s="304">
        <v>0</v>
      </c>
      <c r="M46" s="120">
        <v>150000000</v>
      </c>
      <c r="N46" s="94" t="s">
        <v>169</v>
      </c>
      <c r="O46" s="94"/>
      <c r="P46" s="182">
        <v>10</v>
      </c>
      <c r="Q46" s="209">
        <v>150000000</v>
      </c>
      <c r="R46" s="383"/>
      <c r="S46" s="371"/>
      <c r="T46" s="45"/>
      <c r="U46" s="45"/>
      <c r="V46" s="45"/>
      <c r="W46" s="45"/>
      <c r="X46" s="45"/>
      <c r="Y46" s="45"/>
    </row>
    <row r="47" spans="1:25" s="238" customFormat="1" ht="43.5" customHeight="1">
      <c r="A47" s="231"/>
      <c r="B47" s="232"/>
      <c r="C47" s="233"/>
      <c r="D47" s="234"/>
      <c r="E47" s="235"/>
      <c r="F47" s="239"/>
      <c r="G47" s="239" t="s">
        <v>443</v>
      </c>
      <c r="H47" s="76" t="s">
        <v>426</v>
      </c>
      <c r="I47" s="182" t="s">
        <v>251</v>
      </c>
      <c r="J47" s="182" t="s">
        <v>284</v>
      </c>
      <c r="K47" s="182">
        <v>1</v>
      </c>
      <c r="L47" s="304">
        <v>125000000</v>
      </c>
      <c r="M47" s="209">
        <v>150000000</v>
      </c>
      <c r="N47" s="210" t="s">
        <v>169</v>
      </c>
      <c r="O47" s="210"/>
      <c r="P47" s="182">
        <v>2000</v>
      </c>
      <c r="Q47" s="209">
        <v>150000000</v>
      </c>
      <c r="R47" s="241"/>
      <c r="S47" s="371"/>
      <c r="T47" s="237"/>
      <c r="U47" s="237"/>
      <c r="V47" s="237"/>
      <c r="W47" s="237"/>
      <c r="X47" s="237"/>
      <c r="Y47" s="237"/>
    </row>
    <row r="48" spans="1:25" s="46" customFormat="1" ht="33.75" customHeight="1">
      <c r="A48" s="47"/>
      <c r="B48" s="103"/>
      <c r="C48" s="59"/>
      <c r="D48" s="63"/>
      <c r="E48" s="104"/>
      <c r="F48" s="416"/>
      <c r="G48" s="377" t="s">
        <v>96</v>
      </c>
      <c r="H48" s="73" t="s">
        <v>397</v>
      </c>
      <c r="I48" s="52" t="s">
        <v>384</v>
      </c>
      <c r="J48" s="84" t="s">
        <v>398</v>
      </c>
      <c r="K48" s="52">
        <v>1</v>
      </c>
      <c r="L48" s="304">
        <v>35000000</v>
      </c>
      <c r="M48" s="120">
        <v>75000000</v>
      </c>
      <c r="N48" s="94" t="s">
        <v>169</v>
      </c>
      <c r="O48" s="94"/>
      <c r="P48" s="182">
        <v>1</v>
      </c>
      <c r="Q48" s="209">
        <v>75000000</v>
      </c>
      <c r="R48" s="169"/>
      <c r="S48" s="371"/>
      <c r="T48" s="45"/>
      <c r="U48" s="45"/>
      <c r="V48" s="45"/>
      <c r="W48" s="45"/>
      <c r="X48" s="45"/>
      <c r="Y48" s="45"/>
    </row>
    <row r="49" spans="1:25" s="46" customFormat="1" ht="33.75" customHeight="1">
      <c r="A49" s="47"/>
      <c r="B49" s="103"/>
      <c r="C49" s="59"/>
      <c r="D49" s="63"/>
      <c r="E49" s="104"/>
      <c r="F49" s="417"/>
      <c r="G49" s="378"/>
      <c r="H49" s="73" t="s">
        <v>399</v>
      </c>
      <c r="I49" s="52" t="s">
        <v>265</v>
      </c>
      <c r="J49" s="84"/>
      <c r="K49" s="52">
        <v>25</v>
      </c>
      <c r="L49" s="304"/>
      <c r="M49" s="120"/>
      <c r="N49" s="94"/>
      <c r="O49" s="94"/>
      <c r="P49" s="182"/>
      <c r="Q49" s="209"/>
      <c r="R49" s="169"/>
      <c r="S49" s="371"/>
      <c r="T49" s="45"/>
      <c r="U49" s="45"/>
      <c r="V49" s="45"/>
      <c r="W49" s="45"/>
      <c r="X49" s="45"/>
      <c r="Y49" s="45"/>
    </row>
    <row r="50" spans="1:25" s="46" customFormat="1" ht="55.5" customHeight="1">
      <c r="A50" s="47"/>
      <c r="B50" s="103"/>
      <c r="C50" s="59"/>
      <c r="D50" s="63"/>
      <c r="E50" s="104"/>
      <c r="F50" s="417"/>
      <c r="G50" s="378"/>
      <c r="H50" s="73" t="s">
        <v>400</v>
      </c>
      <c r="I50" s="52" t="s">
        <v>384</v>
      </c>
      <c r="J50" s="84" t="s">
        <v>398</v>
      </c>
      <c r="K50" s="52">
        <v>2</v>
      </c>
      <c r="L50" s="304">
        <v>35000000</v>
      </c>
      <c r="M50" s="120">
        <v>300000000</v>
      </c>
      <c r="N50" s="94" t="s">
        <v>169</v>
      </c>
      <c r="O50" s="94"/>
      <c r="P50" s="182">
        <v>100</v>
      </c>
      <c r="Q50" s="209">
        <v>300000000</v>
      </c>
      <c r="R50" s="169"/>
      <c r="S50" s="371"/>
      <c r="T50" s="45"/>
      <c r="U50" s="45"/>
      <c r="V50" s="45"/>
      <c r="W50" s="45"/>
      <c r="X50" s="45"/>
      <c r="Y50" s="45"/>
    </row>
    <row r="51" spans="1:25" s="46" customFormat="1" ht="21.75" customHeight="1">
      <c r="A51" s="47"/>
      <c r="B51" s="103"/>
      <c r="C51" s="59"/>
      <c r="D51" s="63"/>
      <c r="E51" s="104"/>
      <c r="F51" s="418"/>
      <c r="G51" s="379"/>
      <c r="H51" s="73" t="s">
        <v>395</v>
      </c>
      <c r="I51" s="52" t="s">
        <v>265</v>
      </c>
      <c r="J51" s="84"/>
      <c r="K51" s="52">
        <v>100</v>
      </c>
      <c r="L51" s="304"/>
      <c r="M51" s="120"/>
      <c r="N51" s="94"/>
      <c r="O51" s="94"/>
      <c r="P51" s="182"/>
      <c r="Q51" s="209"/>
      <c r="R51" s="169"/>
      <c r="S51" s="371"/>
      <c r="T51" s="45"/>
      <c r="U51" s="45"/>
      <c r="V51" s="45"/>
      <c r="W51" s="45"/>
      <c r="X51" s="45"/>
      <c r="Y51" s="45"/>
    </row>
    <row r="52" spans="1:25" s="46" customFormat="1" ht="69" customHeight="1">
      <c r="A52" s="47"/>
      <c r="B52" s="103"/>
      <c r="C52" s="59"/>
      <c r="D52" s="63"/>
      <c r="E52" s="104"/>
      <c r="F52" s="416"/>
      <c r="G52" s="377" t="s">
        <v>98</v>
      </c>
      <c r="H52" s="49" t="s">
        <v>401</v>
      </c>
      <c r="I52" s="52" t="s">
        <v>384</v>
      </c>
      <c r="J52" s="84" t="s">
        <v>284</v>
      </c>
      <c r="K52" s="52">
        <v>2</v>
      </c>
      <c r="L52" s="304">
        <v>75000000</v>
      </c>
      <c r="M52" s="120">
        <v>350000000</v>
      </c>
      <c r="N52" s="94" t="s">
        <v>169</v>
      </c>
      <c r="O52" s="94"/>
      <c r="P52" s="182">
        <v>100</v>
      </c>
      <c r="Q52" s="209">
        <v>350000000</v>
      </c>
      <c r="R52" s="169"/>
      <c r="S52" s="371"/>
      <c r="T52" s="45"/>
      <c r="U52" s="45"/>
      <c r="V52" s="45"/>
      <c r="W52" s="45"/>
      <c r="X52" s="45"/>
      <c r="Y52" s="45"/>
    </row>
    <row r="53" spans="1:25" s="46" customFormat="1" ht="32.25" customHeight="1">
      <c r="A53" s="47"/>
      <c r="B53" s="103"/>
      <c r="C53" s="59"/>
      <c r="D53" s="63"/>
      <c r="E53" s="104"/>
      <c r="F53" s="418"/>
      <c r="G53" s="379"/>
      <c r="H53" s="226" t="s">
        <v>422</v>
      </c>
      <c r="I53" s="52" t="s">
        <v>268</v>
      </c>
      <c r="J53" s="84"/>
      <c r="K53" s="52">
        <v>100</v>
      </c>
      <c r="L53" s="304"/>
      <c r="M53" s="120"/>
      <c r="N53" s="94"/>
      <c r="O53" s="94"/>
      <c r="P53" s="182"/>
      <c r="Q53" s="209"/>
      <c r="R53" s="169"/>
      <c r="S53" s="370"/>
      <c r="T53" s="45"/>
      <c r="U53" s="45"/>
      <c r="V53" s="45"/>
      <c r="W53" s="45"/>
      <c r="X53" s="45"/>
      <c r="Y53" s="45"/>
    </row>
    <row r="54" spans="1:25" s="46" customFormat="1" ht="22.5" customHeight="1">
      <c r="A54" s="47"/>
      <c r="B54" s="103"/>
      <c r="C54" s="59"/>
      <c r="D54" s="63"/>
      <c r="E54" s="60"/>
      <c r="F54" s="416"/>
      <c r="G54" s="377" t="s">
        <v>94</v>
      </c>
      <c r="H54" s="114" t="s">
        <v>402</v>
      </c>
      <c r="I54" s="52" t="s">
        <v>384</v>
      </c>
      <c r="J54" s="84" t="s">
        <v>398</v>
      </c>
      <c r="K54" s="52">
        <v>1</v>
      </c>
      <c r="L54" s="304">
        <v>50000000</v>
      </c>
      <c r="M54" s="120">
        <v>150000000</v>
      </c>
      <c r="N54" s="94" t="s">
        <v>169</v>
      </c>
      <c r="O54" s="94"/>
      <c r="P54" s="182">
        <v>26</v>
      </c>
      <c r="Q54" s="209">
        <v>150000000</v>
      </c>
      <c r="R54" s="169"/>
      <c r="S54" s="369" t="s">
        <v>287</v>
      </c>
      <c r="T54" s="45"/>
      <c r="U54" s="45"/>
      <c r="V54" s="45"/>
      <c r="W54" s="45"/>
      <c r="X54" s="45"/>
      <c r="Y54" s="45"/>
    </row>
    <row r="55" spans="1:25" s="46" customFormat="1" ht="22.5" customHeight="1">
      <c r="A55" s="47"/>
      <c r="B55" s="103"/>
      <c r="C55" s="59"/>
      <c r="D55" s="63"/>
      <c r="E55" s="60"/>
      <c r="F55" s="417"/>
      <c r="G55" s="378"/>
      <c r="H55" s="114" t="s">
        <v>403</v>
      </c>
      <c r="I55" s="52" t="s">
        <v>265</v>
      </c>
      <c r="J55" s="84"/>
      <c r="K55" s="52">
        <v>26</v>
      </c>
      <c r="L55" s="304"/>
      <c r="M55" s="120"/>
      <c r="N55" s="94"/>
      <c r="O55" s="94"/>
      <c r="P55" s="182"/>
      <c r="Q55" s="209"/>
      <c r="R55" s="169"/>
      <c r="S55" s="371"/>
      <c r="T55" s="45"/>
      <c r="U55" s="45"/>
      <c r="V55" s="45"/>
      <c r="W55" s="45"/>
      <c r="X55" s="45"/>
      <c r="Y55" s="45"/>
    </row>
    <row r="56" spans="1:25" s="46" customFormat="1" ht="25.5" customHeight="1">
      <c r="A56" s="47"/>
      <c r="B56" s="103"/>
      <c r="C56" s="59"/>
      <c r="D56" s="63"/>
      <c r="E56" s="60"/>
      <c r="F56" s="417"/>
      <c r="G56" s="378"/>
      <c r="H56" s="240" t="s">
        <v>449</v>
      </c>
      <c r="I56" s="182" t="s">
        <v>265</v>
      </c>
      <c r="J56" s="182" t="s">
        <v>349</v>
      </c>
      <c r="K56" s="182">
        <v>15</v>
      </c>
      <c r="L56" s="304">
        <v>0</v>
      </c>
      <c r="M56" s="209">
        <v>150000000</v>
      </c>
      <c r="N56" s="94" t="s">
        <v>169</v>
      </c>
      <c r="O56" s="94"/>
      <c r="P56" s="182">
        <v>26</v>
      </c>
      <c r="Q56" s="209">
        <v>150000000</v>
      </c>
      <c r="R56" s="169"/>
      <c r="S56" s="371"/>
      <c r="T56" s="45"/>
      <c r="U56" s="45"/>
      <c r="V56" s="45"/>
      <c r="W56" s="45"/>
      <c r="X56" s="45"/>
      <c r="Y56" s="45"/>
    </row>
    <row r="57" spans="1:25" s="46" customFormat="1" ht="24" customHeight="1">
      <c r="A57" s="47"/>
      <c r="B57" s="103"/>
      <c r="C57" s="59"/>
      <c r="D57" s="63"/>
      <c r="E57" s="60"/>
      <c r="F57" s="417"/>
      <c r="G57" s="378"/>
      <c r="H57" s="114" t="s">
        <v>404</v>
      </c>
      <c r="I57" s="52" t="s">
        <v>384</v>
      </c>
      <c r="J57" s="84" t="s">
        <v>284</v>
      </c>
      <c r="K57" s="52">
        <v>2</v>
      </c>
      <c r="L57" s="304">
        <v>75000000</v>
      </c>
      <c r="M57" s="120">
        <v>200000000</v>
      </c>
      <c r="N57" s="94" t="s">
        <v>169</v>
      </c>
      <c r="O57" s="94"/>
      <c r="P57" s="182">
        <v>100</v>
      </c>
      <c r="Q57" s="209">
        <v>200000000</v>
      </c>
      <c r="R57" s="169"/>
      <c r="S57" s="371"/>
      <c r="T57" s="45"/>
      <c r="U57" s="45"/>
      <c r="V57" s="45"/>
      <c r="W57" s="45"/>
      <c r="X57" s="45"/>
      <c r="Y57" s="45"/>
    </row>
    <row r="58" spans="1:25" s="46" customFormat="1" ht="24" customHeight="1">
      <c r="A58" s="47"/>
      <c r="B58" s="103"/>
      <c r="C58" s="59"/>
      <c r="D58" s="63"/>
      <c r="E58" s="60"/>
      <c r="F58" s="418"/>
      <c r="G58" s="379"/>
      <c r="H58" s="114" t="s">
        <v>405</v>
      </c>
      <c r="I58" s="52" t="s">
        <v>268</v>
      </c>
      <c r="J58" s="84"/>
      <c r="K58" s="52">
        <v>100</v>
      </c>
      <c r="L58" s="304"/>
      <c r="M58" s="120"/>
      <c r="N58" s="94"/>
      <c r="O58" s="94"/>
      <c r="P58" s="182"/>
      <c r="Q58" s="209"/>
      <c r="R58" s="169"/>
      <c r="S58" s="371"/>
      <c r="T58" s="45"/>
      <c r="U58" s="45"/>
      <c r="V58" s="45"/>
      <c r="W58" s="45"/>
      <c r="X58" s="45"/>
      <c r="Y58" s="45"/>
    </row>
    <row r="59" spans="1:25" s="46" customFormat="1" ht="41.25" customHeight="1">
      <c r="A59" s="47"/>
      <c r="B59" s="103"/>
      <c r="C59" s="59"/>
      <c r="D59" s="63"/>
      <c r="E59" s="104"/>
      <c r="F59" s="416"/>
      <c r="G59" s="377" t="s">
        <v>97</v>
      </c>
      <c r="H59" s="49" t="s">
        <v>406</v>
      </c>
      <c r="I59" s="52" t="s">
        <v>384</v>
      </c>
      <c r="J59" s="84" t="s">
        <v>284</v>
      </c>
      <c r="K59" s="52">
        <v>2</v>
      </c>
      <c r="L59" s="304">
        <v>75000000</v>
      </c>
      <c r="M59" s="120">
        <v>150000000</v>
      </c>
      <c r="N59" s="94" t="s">
        <v>169</v>
      </c>
      <c r="O59" s="94"/>
      <c r="P59" s="182">
        <v>100</v>
      </c>
      <c r="Q59" s="209">
        <v>150000000</v>
      </c>
      <c r="R59" s="169"/>
      <c r="S59" s="371"/>
      <c r="T59" s="45"/>
      <c r="U59" s="45"/>
      <c r="V59" s="45"/>
      <c r="W59" s="45"/>
      <c r="X59" s="45"/>
      <c r="Y59" s="45"/>
    </row>
    <row r="60" spans="1:25" s="46" customFormat="1" ht="29.25" customHeight="1">
      <c r="A60" s="47"/>
      <c r="B60" s="103"/>
      <c r="C60" s="59"/>
      <c r="D60" s="63"/>
      <c r="E60" s="104"/>
      <c r="F60" s="418"/>
      <c r="G60" s="379"/>
      <c r="H60" s="49" t="s">
        <v>407</v>
      </c>
      <c r="I60" s="52" t="s">
        <v>268</v>
      </c>
      <c r="J60" s="84"/>
      <c r="K60" s="52">
        <v>100</v>
      </c>
      <c r="L60" s="304"/>
      <c r="M60" s="120"/>
      <c r="N60" s="94"/>
      <c r="O60" s="94"/>
      <c r="P60" s="182"/>
      <c r="Q60" s="209"/>
      <c r="R60" s="169"/>
      <c r="S60" s="371"/>
      <c r="T60" s="45"/>
      <c r="U60" s="45"/>
      <c r="V60" s="45"/>
      <c r="W60" s="45"/>
      <c r="X60" s="45"/>
      <c r="Y60" s="45"/>
    </row>
    <row r="61" spans="1:25" s="46" customFormat="1" ht="56.25" customHeight="1">
      <c r="A61" s="47"/>
      <c r="B61" s="103"/>
      <c r="C61" s="59"/>
      <c r="D61" s="63"/>
      <c r="E61" s="60"/>
      <c r="F61" s="416"/>
      <c r="G61" s="377" t="s">
        <v>425</v>
      </c>
      <c r="H61" s="49" t="s">
        <v>424</v>
      </c>
      <c r="I61" s="52" t="s">
        <v>250</v>
      </c>
      <c r="J61" s="84" t="s">
        <v>284</v>
      </c>
      <c r="K61" s="52">
        <v>1</v>
      </c>
      <c r="L61" s="304">
        <v>50000000</v>
      </c>
      <c r="M61" s="120">
        <v>400000000</v>
      </c>
      <c r="N61" s="94" t="s">
        <v>169</v>
      </c>
      <c r="O61" s="94"/>
      <c r="P61" s="182">
        <v>2</v>
      </c>
      <c r="Q61" s="209">
        <v>400000000</v>
      </c>
      <c r="R61" s="169"/>
      <c r="S61" s="371"/>
      <c r="T61" s="45"/>
      <c r="U61" s="45"/>
      <c r="V61" s="45"/>
      <c r="W61" s="45"/>
      <c r="X61" s="45"/>
      <c r="Y61" s="45"/>
    </row>
    <row r="62" spans="1:25" s="46" customFormat="1" ht="36.75" customHeight="1">
      <c r="A62" s="47"/>
      <c r="B62" s="103"/>
      <c r="C62" s="59"/>
      <c r="D62" s="63"/>
      <c r="E62" s="60"/>
      <c r="F62" s="418"/>
      <c r="G62" s="379"/>
      <c r="H62" s="49" t="s">
        <v>423</v>
      </c>
      <c r="I62" s="52" t="s">
        <v>250</v>
      </c>
      <c r="J62" s="84"/>
      <c r="K62" s="52">
        <v>1</v>
      </c>
      <c r="L62" s="304"/>
      <c r="M62" s="120"/>
      <c r="N62" s="94"/>
      <c r="O62" s="94"/>
      <c r="P62" s="182"/>
      <c r="Q62" s="209"/>
      <c r="R62" s="169"/>
      <c r="S62" s="370"/>
      <c r="T62" s="45"/>
      <c r="U62" s="45"/>
      <c r="V62" s="45"/>
      <c r="W62" s="45"/>
      <c r="X62" s="45"/>
      <c r="Y62" s="45"/>
    </row>
    <row r="63" spans="1:25" s="46" customFormat="1" ht="44.25" customHeight="1">
      <c r="A63" s="47"/>
      <c r="B63" s="103"/>
      <c r="C63" s="59"/>
      <c r="D63" s="63"/>
      <c r="E63" s="60"/>
      <c r="F63" s="416"/>
      <c r="G63" s="377" t="s">
        <v>99</v>
      </c>
      <c r="H63" s="49" t="s">
        <v>408</v>
      </c>
      <c r="I63" s="52" t="s">
        <v>384</v>
      </c>
      <c r="J63" s="84" t="s">
        <v>284</v>
      </c>
      <c r="K63" s="52">
        <v>4</v>
      </c>
      <c r="L63" s="304">
        <v>60000000</v>
      </c>
      <c r="M63" s="120">
        <v>500000000</v>
      </c>
      <c r="N63" s="94" t="s">
        <v>169</v>
      </c>
      <c r="O63" s="94"/>
      <c r="P63" s="182">
        <v>200</v>
      </c>
      <c r="Q63" s="209">
        <v>500000000</v>
      </c>
      <c r="R63" s="169"/>
      <c r="S63" s="369" t="s">
        <v>288</v>
      </c>
      <c r="T63" s="45"/>
      <c r="U63" s="45"/>
      <c r="V63" s="45"/>
      <c r="W63" s="45"/>
      <c r="X63" s="45"/>
      <c r="Y63" s="45"/>
    </row>
    <row r="64" spans="1:25" s="46" customFormat="1">
      <c r="A64" s="47"/>
      <c r="B64" s="103"/>
      <c r="C64" s="59"/>
      <c r="D64" s="63"/>
      <c r="E64" s="60"/>
      <c r="F64" s="418"/>
      <c r="G64" s="379"/>
      <c r="H64" s="49" t="s">
        <v>407</v>
      </c>
      <c r="I64" s="52" t="s">
        <v>268</v>
      </c>
      <c r="J64" s="84"/>
      <c r="K64" s="52">
        <v>200</v>
      </c>
      <c r="L64" s="304"/>
      <c r="M64" s="120"/>
      <c r="N64" s="84"/>
      <c r="O64" s="84"/>
      <c r="P64" s="182"/>
      <c r="Q64" s="182"/>
      <c r="R64" s="262"/>
      <c r="S64" s="370"/>
      <c r="T64" s="45"/>
      <c r="U64" s="45"/>
      <c r="V64" s="45"/>
      <c r="W64" s="45"/>
      <c r="X64" s="45"/>
      <c r="Y64" s="45"/>
    </row>
    <row r="65" spans="1:25" s="46" customFormat="1">
      <c r="A65" s="69" t="s">
        <v>184</v>
      </c>
      <c r="B65" s="284"/>
      <c r="C65" s="129"/>
      <c r="D65" s="130"/>
      <c r="E65" s="131"/>
      <c r="F65" s="133"/>
      <c r="G65" s="226"/>
      <c r="H65" s="226"/>
      <c r="I65" s="134"/>
      <c r="J65" s="135"/>
      <c r="K65" s="134"/>
      <c r="L65" s="316"/>
      <c r="M65" s="285"/>
      <c r="N65" s="135"/>
      <c r="O65" s="135"/>
      <c r="P65" s="286"/>
      <c r="Q65" s="286"/>
      <c r="R65" s="133"/>
      <c r="S65" s="287"/>
      <c r="T65" s="45"/>
      <c r="U65" s="45"/>
      <c r="V65" s="45"/>
      <c r="W65" s="45"/>
      <c r="X65" s="45"/>
      <c r="Y65" s="45"/>
    </row>
    <row r="66" spans="1:25" s="46" customFormat="1" ht="25.5" customHeight="1">
      <c r="A66" s="69" t="s">
        <v>64</v>
      </c>
      <c r="B66" s="70"/>
      <c r="C66" s="67"/>
      <c r="D66" s="64"/>
      <c r="E66" s="68"/>
      <c r="F66" s="50"/>
      <c r="G66" s="50"/>
      <c r="H66" s="51"/>
      <c r="I66" s="52"/>
      <c r="J66" s="84"/>
      <c r="K66" s="52"/>
      <c r="L66" s="304"/>
      <c r="M66" s="120"/>
      <c r="N66" s="84"/>
      <c r="O66" s="84"/>
      <c r="P66" s="182"/>
      <c r="Q66" s="182"/>
      <c r="R66" s="281"/>
      <c r="S66" s="84"/>
      <c r="T66" s="45"/>
      <c r="U66" s="45"/>
      <c r="V66" s="45"/>
      <c r="W66" s="45"/>
      <c r="X66" s="45"/>
      <c r="Y66" s="45"/>
    </row>
    <row r="67" spans="1:25" s="46" customFormat="1" ht="42" customHeight="1">
      <c r="A67" s="47"/>
      <c r="B67" s="191"/>
      <c r="C67" s="428" t="s">
        <v>441</v>
      </c>
      <c r="D67" s="429"/>
      <c r="E67" s="179" t="s">
        <v>440</v>
      </c>
      <c r="F67" s="50"/>
      <c r="G67" s="50"/>
      <c r="H67" s="51"/>
      <c r="I67" s="52" t="s">
        <v>266</v>
      </c>
      <c r="J67" s="84"/>
      <c r="K67" s="52"/>
      <c r="L67" s="304"/>
      <c r="M67" s="121"/>
      <c r="N67" s="121"/>
      <c r="O67" s="121"/>
      <c r="P67" s="268"/>
      <c r="Q67" s="268"/>
      <c r="R67" s="282"/>
      <c r="S67" s="84"/>
      <c r="T67" s="45"/>
      <c r="U67" s="45"/>
      <c r="V67" s="45"/>
      <c r="W67" s="45"/>
      <c r="X67" s="45"/>
      <c r="Y67" s="45"/>
    </row>
    <row r="68" spans="1:25" s="46" customFormat="1" ht="42" customHeight="1">
      <c r="A68" s="47"/>
      <c r="B68" s="189"/>
      <c r="C68" s="233"/>
      <c r="D68" s="273" t="s">
        <v>439</v>
      </c>
      <c r="E68" s="190" t="s">
        <v>308</v>
      </c>
      <c r="F68" s="50"/>
      <c r="G68" s="50"/>
      <c r="H68" s="51"/>
      <c r="I68" s="52" t="s">
        <v>266</v>
      </c>
      <c r="J68" s="84"/>
      <c r="K68" s="52"/>
      <c r="L68" s="304"/>
      <c r="M68" s="121"/>
      <c r="N68" s="121"/>
      <c r="O68" s="121"/>
      <c r="P68" s="268"/>
      <c r="Q68" s="268"/>
      <c r="R68" s="282"/>
      <c r="S68" s="84"/>
      <c r="T68" s="45"/>
      <c r="U68" s="45"/>
      <c r="V68" s="45"/>
      <c r="W68" s="45"/>
      <c r="X68" s="45"/>
      <c r="Y68" s="45"/>
    </row>
    <row r="69" spans="1:25" s="46" customFormat="1" ht="31.5" customHeight="1">
      <c r="A69" s="47"/>
      <c r="B69" s="72"/>
      <c r="C69" s="59"/>
      <c r="D69" s="63"/>
      <c r="E69" s="276"/>
      <c r="F69" s="105"/>
      <c r="G69" s="274" t="s">
        <v>344</v>
      </c>
      <c r="H69" s="275" t="s">
        <v>444</v>
      </c>
      <c r="I69" s="52" t="s">
        <v>266</v>
      </c>
      <c r="J69" s="84"/>
      <c r="K69" s="52"/>
      <c r="L69" s="121">
        <f>SUM(L70:L74)</f>
        <v>380000000</v>
      </c>
      <c r="M69" s="121">
        <f>SUM(M70:M74)</f>
        <v>875000000</v>
      </c>
      <c r="N69" s="94" t="s">
        <v>169</v>
      </c>
      <c r="O69" s="94"/>
      <c r="P69" s="210"/>
      <c r="Q69" s="268">
        <f>SUM(Q70:Q74)</f>
        <v>925000000</v>
      </c>
      <c r="R69" s="443" t="s">
        <v>168</v>
      </c>
      <c r="S69" s="84"/>
      <c r="T69" s="45"/>
      <c r="U69" s="45"/>
      <c r="V69" s="45"/>
      <c r="W69" s="45"/>
      <c r="X69" s="45"/>
      <c r="Y69" s="45"/>
    </row>
    <row r="70" spans="1:25" s="46" customFormat="1" ht="42.75" customHeight="1">
      <c r="A70" s="47"/>
      <c r="B70" s="167"/>
      <c r="C70" s="59"/>
      <c r="D70" s="63"/>
      <c r="E70" s="60"/>
      <c r="F70" s="50"/>
      <c r="G70" s="180" t="s">
        <v>345</v>
      </c>
      <c r="H70" s="190" t="s">
        <v>435</v>
      </c>
      <c r="I70" s="52" t="s">
        <v>265</v>
      </c>
      <c r="J70" s="84" t="s">
        <v>284</v>
      </c>
      <c r="K70" s="52">
        <v>100</v>
      </c>
      <c r="L70" s="304">
        <v>80000000</v>
      </c>
      <c r="M70" s="120">
        <v>200000000</v>
      </c>
      <c r="N70" s="94" t="s">
        <v>169</v>
      </c>
      <c r="O70" s="94"/>
      <c r="P70" s="210">
        <v>100</v>
      </c>
      <c r="Q70" s="269">
        <v>200000000</v>
      </c>
      <c r="R70" s="444"/>
      <c r="S70" s="83" t="s">
        <v>290</v>
      </c>
      <c r="T70" s="45"/>
      <c r="U70" s="45"/>
      <c r="V70" s="45"/>
      <c r="W70" s="45"/>
      <c r="X70" s="45"/>
      <c r="Y70" s="45"/>
    </row>
    <row r="71" spans="1:25" s="46" customFormat="1" ht="44.25" customHeight="1">
      <c r="A71" s="47"/>
      <c r="B71" s="167"/>
      <c r="C71" s="59"/>
      <c r="D71" s="63"/>
      <c r="E71" s="60"/>
      <c r="F71" s="50"/>
      <c r="G71" s="180" t="s">
        <v>420</v>
      </c>
      <c r="H71" s="190" t="s">
        <v>216</v>
      </c>
      <c r="I71" s="52" t="s">
        <v>266</v>
      </c>
      <c r="J71" s="110" t="s">
        <v>285</v>
      </c>
      <c r="K71" s="52">
        <v>25</v>
      </c>
      <c r="L71" s="304">
        <v>75000000</v>
      </c>
      <c r="M71" s="120">
        <v>175000000</v>
      </c>
      <c r="N71" s="94" t="s">
        <v>169</v>
      </c>
      <c r="O71" s="94"/>
      <c r="P71" s="210">
        <v>30</v>
      </c>
      <c r="Q71" s="269">
        <v>175000000</v>
      </c>
      <c r="R71" s="444"/>
      <c r="S71" s="251" t="s">
        <v>291</v>
      </c>
      <c r="T71" s="45"/>
      <c r="U71" s="45"/>
      <c r="V71" s="45"/>
      <c r="W71" s="45"/>
      <c r="X71" s="45"/>
      <c r="Y71" s="45"/>
    </row>
    <row r="72" spans="1:25" s="46" customFormat="1" ht="33.75">
      <c r="A72" s="47"/>
      <c r="B72" s="72"/>
      <c r="C72" s="59"/>
      <c r="D72" s="63"/>
      <c r="E72" s="60"/>
      <c r="F72" s="416"/>
      <c r="G72" s="430" t="s">
        <v>419</v>
      </c>
      <c r="H72" s="190" t="s">
        <v>215</v>
      </c>
      <c r="I72" s="52" t="s">
        <v>437</v>
      </c>
      <c r="J72" s="110" t="s">
        <v>285</v>
      </c>
      <c r="K72" s="52">
        <v>2</v>
      </c>
      <c r="L72" s="304">
        <v>125000000</v>
      </c>
      <c r="M72" s="120">
        <v>350000000</v>
      </c>
      <c r="N72" s="94" t="s">
        <v>169</v>
      </c>
      <c r="O72" s="94"/>
      <c r="P72" s="210">
        <v>5</v>
      </c>
      <c r="Q72" s="269">
        <v>350000000</v>
      </c>
      <c r="R72" s="444"/>
      <c r="S72" s="253"/>
      <c r="T72" s="45"/>
      <c r="U72" s="45"/>
      <c r="V72" s="45"/>
      <c r="W72" s="45"/>
      <c r="X72" s="45"/>
      <c r="Y72" s="45"/>
    </row>
    <row r="73" spans="1:25" s="46" customFormat="1" ht="18.75" customHeight="1">
      <c r="A73" s="47"/>
      <c r="B73" s="72"/>
      <c r="C73" s="59"/>
      <c r="D73" s="63"/>
      <c r="E73" s="60"/>
      <c r="F73" s="418"/>
      <c r="G73" s="431"/>
      <c r="H73" s="190" t="s">
        <v>438</v>
      </c>
      <c r="I73" s="52" t="s">
        <v>266</v>
      </c>
      <c r="J73" s="110"/>
      <c r="K73" s="52">
        <v>30</v>
      </c>
      <c r="L73" s="304"/>
      <c r="M73" s="120"/>
      <c r="N73" s="94"/>
      <c r="O73" s="94"/>
      <c r="P73" s="210"/>
      <c r="Q73" s="269"/>
      <c r="R73" s="444"/>
      <c r="S73" s="252"/>
      <c r="T73" s="45"/>
      <c r="U73" s="45"/>
      <c r="V73" s="45"/>
      <c r="W73" s="45"/>
      <c r="X73" s="45"/>
      <c r="Y73" s="45"/>
    </row>
    <row r="74" spans="1:25" s="46" customFormat="1" ht="45" customHeight="1">
      <c r="A74" s="47"/>
      <c r="B74" s="72"/>
      <c r="C74" s="59"/>
      <c r="D74" s="63"/>
      <c r="E74" s="60"/>
      <c r="F74" s="50"/>
      <c r="G74" s="180" t="s">
        <v>418</v>
      </c>
      <c r="H74" s="190" t="s">
        <v>436</v>
      </c>
      <c r="I74" s="52" t="s">
        <v>250</v>
      </c>
      <c r="J74" s="110" t="s">
        <v>285</v>
      </c>
      <c r="K74" s="52">
        <v>1</v>
      </c>
      <c r="L74" s="304">
        <v>100000000</v>
      </c>
      <c r="M74" s="120">
        <v>150000000</v>
      </c>
      <c r="N74" s="94" t="s">
        <v>169</v>
      </c>
      <c r="O74" s="94"/>
      <c r="P74" s="210">
        <v>1</v>
      </c>
      <c r="Q74" s="269">
        <v>200000000</v>
      </c>
      <c r="R74" s="445"/>
      <c r="S74" s="83" t="s">
        <v>289</v>
      </c>
      <c r="T74" s="45"/>
      <c r="U74" s="45"/>
      <c r="V74" s="45"/>
      <c r="W74" s="45"/>
      <c r="X74" s="45"/>
      <c r="Y74" s="45"/>
    </row>
    <row r="75" spans="1:25" s="46" customFormat="1" ht="21.75" customHeight="1">
      <c r="A75" s="128" t="s">
        <v>185</v>
      </c>
      <c r="B75" s="127"/>
      <c r="C75" s="129"/>
      <c r="D75" s="130"/>
      <c r="E75" s="156"/>
      <c r="F75" s="148"/>
      <c r="G75" s="148"/>
      <c r="H75" s="149"/>
      <c r="I75" s="150"/>
      <c r="J75" s="151"/>
      <c r="K75" s="150"/>
      <c r="L75" s="317"/>
      <c r="M75" s="152"/>
      <c r="N75" s="98"/>
      <c r="O75" s="94"/>
      <c r="P75" s="210"/>
      <c r="Q75" s="210"/>
      <c r="R75" s="254"/>
      <c r="S75" s="83"/>
      <c r="T75" s="45"/>
      <c r="U75" s="45"/>
      <c r="V75" s="45"/>
      <c r="W75" s="45"/>
      <c r="X75" s="45"/>
      <c r="Y75" s="45"/>
    </row>
    <row r="76" spans="1:25" s="46" customFormat="1" ht="74.25" customHeight="1">
      <c r="A76" s="157"/>
      <c r="B76" s="250"/>
      <c r="C76" s="368" t="s">
        <v>186</v>
      </c>
      <c r="D76" s="368"/>
      <c r="E76" s="160"/>
      <c r="F76" s="122"/>
      <c r="G76" s="122"/>
      <c r="H76" s="256"/>
      <c r="I76" s="124"/>
      <c r="J76" s="125"/>
      <c r="K76" s="124"/>
      <c r="L76" s="289">
        <f>SUM(L79,L99,L104)</f>
        <v>1388000000</v>
      </c>
      <c r="M76" s="289">
        <f>SUM(M79,M99,M104)</f>
        <v>3492000000</v>
      </c>
      <c r="N76" s="94"/>
      <c r="O76" s="94"/>
      <c r="P76" s="210"/>
      <c r="Q76" s="289">
        <f>SUM(Q79,Q99,Q104)</f>
        <v>2462000000</v>
      </c>
      <c r="R76" s="374" t="s">
        <v>238</v>
      </c>
      <c r="S76" s="83"/>
      <c r="T76" s="45"/>
      <c r="U76" s="45"/>
      <c r="V76" s="45"/>
      <c r="W76" s="45"/>
      <c r="X76" s="45"/>
      <c r="Y76" s="45"/>
    </row>
    <row r="77" spans="1:25" s="46" customFormat="1" ht="57" customHeight="1">
      <c r="A77" s="157"/>
      <c r="B77" s="250"/>
      <c r="C77" s="161"/>
      <c r="D77" s="62" t="s">
        <v>346</v>
      </c>
      <c r="E77" s="160"/>
      <c r="F77" s="50"/>
      <c r="G77" s="50"/>
      <c r="H77" s="49"/>
      <c r="I77" s="52"/>
      <c r="J77" s="84"/>
      <c r="K77" s="52"/>
      <c r="L77" s="304"/>
      <c r="M77" s="120"/>
      <c r="N77" s="94"/>
      <c r="O77" s="94"/>
      <c r="P77" s="210"/>
      <c r="Q77" s="210"/>
      <c r="R77" s="375"/>
      <c r="S77" s="83"/>
      <c r="T77" s="45"/>
      <c r="U77" s="45"/>
      <c r="V77" s="45"/>
      <c r="W77" s="45"/>
      <c r="X77" s="45"/>
      <c r="Y77" s="45"/>
    </row>
    <row r="78" spans="1:25" s="46" customFormat="1" ht="15" customHeight="1">
      <c r="A78" s="128"/>
      <c r="B78" s="127"/>
      <c r="C78" s="129"/>
      <c r="D78" s="130"/>
      <c r="E78" s="131"/>
      <c r="F78" s="132"/>
      <c r="G78" s="132"/>
      <c r="H78" s="133"/>
      <c r="I78" s="134"/>
      <c r="J78" s="135"/>
      <c r="K78" s="134"/>
      <c r="L78" s="316"/>
      <c r="M78" s="385"/>
      <c r="N78" s="373"/>
      <c r="O78" s="121"/>
      <c r="P78" s="268"/>
      <c r="Q78" s="268"/>
      <c r="R78" s="375"/>
      <c r="S78" s="84"/>
      <c r="T78" s="45"/>
      <c r="U78" s="45"/>
      <c r="V78" s="45"/>
      <c r="W78" s="45"/>
      <c r="X78" s="45"/>
      <c r="Y78" s="45"/>
    </row>
    <row r="79" spans="1:25" s="46" customFormat="1" ht="49.5" customHeight="1">
      <c r="A79" s="48"/>
      <c r="B79" s="108"/>
      <c r="C79" s="153"/>
      <c r="D79" s="64"/>
      <c r="E79" s="68"/>
      <c r="F79" s="105" t="s">
        <v>259</v>
      </c>
      <c r="G79" s="105" t="s">
        <v>313</v>
      </c>
      <c r="H79" s="211" t="s">
        <v>361</v>
      </c>
      <c r="I79" s="52"/>
      <c r="J79" s="84"/>
      <c r="K79" s="52"/>
      <c r="L79" s="178">
        <f>SUM(L82:L97)</f>
        <v>1063000000</v>
      </c>
      <c r="M79" s="178">
        <f>SUM(M82:M97)</f>
        <v>3144000000</v>
      </c>
      <c r="N79" s="94" t="s">
        <v>169</v>
      </c>
      <c r="O79" s="94"/>
      <c r="P79" s="210"/>
      <c r="Q79" s="178">
        <f>SUM(Q82:Q97)</f>
        <v>2124000000</v>
      </c>
      <c r="R79" s="375"/>
      <c r="S79" s="419" t="s">
        <v>165</v>
      </c>
      <c r="T79" s="45"/>
      <c r="U79" s="45"/>
      <c r="V79" s="45"/>
      <c r="W79" s="45"/>
      <c r="X79" s="45"/>
      <c r="Y79" s="45"/>
    </row>
    <row r="80" spans="1:25" s="46" customFormat="1" ht="49.5" customHeight="1">
      <c r="A80" s="47"/>
      <c r="B80" s="167"/>
      <c r="C80" s="56"/>
      <c r="D80" s="63"/>
      <c r="E80" s="60"/>
      <c r="F80" s="105"/>
      <c r="G80" s="105"/>
      <c r="H80" s="211" t="s">
        <v>362</v>
      </c>
      <c r="I80" s="52"/>
      <c r="J80" s="125"/>
      <c r="K80" s="52"/>
      <c r="L80" s="304"/>
      <c r="M80" s="178"/>
      <c r="N80" s="94"/>
      <c r="O80" s="94"/>
      <c r="P80" s="210"/>
      <c r="Q80" s="210"/>
      <c r="R80" s="375"/>
      <c r="S80" s="420"/>
      <c r="T80" s="45"/>
      <c r="U80" s="45"/>
      <c r="V80" s="45"/>
      <c r="W80" s="45"/>
      <c r="X80" s="45"/>
      <c r="Y80" s="45"/>
    </row>
    <row r="81" spans="1:25" s="46" customFormat="1" ht="53.25" customHeight="1">
      <c r="A81" s="47"/>
      <c r="B81" s="167"/>
      <c r="C81" s="56"/>
      <c r="D81" s="63"/>
      <c r="E81" s="60"/>
      <c r="F81" s="105"/>
      <c r="G81" s="105"/>
      <c r="H81" s="211" t="s">
        <v>363</v>
      </c>
      <c r="I81" s="52"/>
      <c r="J81" s="125"/>
      <c r="K81" s="52"/>
      <c r="L81" s="304"/>
      <c r="M81" s="178"/>
      <c r="N81" s="94"/>
      <c r="O81" s="94"/>
      <c r="P81" s="210"/>
      <c r="Q81" s="210"/>
      <c r="R81" s="375"/>
      <c r="S81" s="420"/>
      <c r="T81" s="45"/>
      <c r="U81" s="45"/>
      <c r="V81" s="45"/>
      <c r="W81" s="45"/>
      <c r="X81" s="45"/>
      <c r="Y81" s="45"/>
    </row>
    <row r="82" spans="1:25" s="46" customFormat="1" ht="39" customHeight="1">
      <c r="A82" s="47"/>
      <c r="B82" s="72"/>
      <c r="C82" s="212"/>
      <c r="D82" s="154"/>
      <c r="E82" s="60"/>
      <c r="F82" s="416" t="s">
        <v>329</v>
      </c>
      <c r="G82" s="377" t="s">
        <v>341</v>
      </c>
      <c r="H82" s="49" t="s">
        <v>415</v>
      </c>
      <c r="I82" s="52" t="s">
        <v>263</v>
      </c>
      <c r="J82" s="84" t="s">
        <v>284</v>
      </c>
      <c r="K82" s="52">
        <v>12</v>
      </c>
      <c r="L82" s="304">
        <v>62000000</v>
      </c>
      <c r="M82" s="120">
        <v>65000000</v>
      </c>
      <c r="N82" s="94" t="s">
        <v>169</v>
      </c>
      <c r="O82" s="94"/>
      <c r="P82" s="182">
        <v>12</v>
      </c>
      <c r="Q82" s="269">
        <v>65000000</v>
      </c>
      <c r="R82" s="375"/>
      <c r="S82" s="420"/>
      <c r="T82" s="45"/>
      <c r="U82" s="45"/>
      <c r="V82" s="45"/>
      <c r="W82" s="45"/>
      <c r="X82" s="45"/>
      <c r="Y82" s="45"/>
    </row>
    <row r="83" spans="1:25" s="46" customFormat="1" ht="39" customHeight="1">
      <c r="A83" s="47"/>
      <c r="B83" s="72"/>
      <c r="C83" s="212"/>
      <c r="D83" s="154"/>
      <c r="E83" s="60"/>
      <c r="F83" s="417"/>
      <c r="G83" s="378"/>
      <c r="H83" s="49" t="s">
        <v>367</v>
      </c>
      <c r="I83" s="52" t="s">
        <v>263</v>
      </c>
      <c r="J83" s="84" t="s">
        <v>284</v>
      </c>
      <c r="K83" s="52">
        <v>12</v>
      </c>
      <c r="L83" s="304">
        <v>20000000</v>
      </c>
      <c r="M83" s="120">
        <v>45000000</v>
      </c>
      <c r="N83" s="94" t="s">
        <v>169</v>
      </c>
      <c r="O83" s="94"/>
      <c r="P83" s="182">
        <v>12</v>
      </c>
      <c r="Q83" s="269">
        <v>45000000</v>
      </c>
      <c r="R83" s="375"/>
      <c r="S83" s="420"/>
      <c r="T83" s="45"/>
      <c r="U83" s="45"/>
      <c r="V83" s="45"/>
      <c r="W83" s="45"/>
      <c r="X83" s="45"/>
      <c r="Y83" s="45"/>
    </row>
    <row r="84" spans="1:25" s="46" customFormat="1" ht="39" customHeight="1">
      <c r="A84" s="47"/>
      <c r="B84" s="72"/>
      <c r="C84" s="212"/>
      <c r="D84" s="154"/>
      <c r="E84" s="60"/>
      <c r="F84" s="417"/>
      <c r="G84" s="378"/>
      <c r="H84" s="49" t="s">
        <v>414</v>
      </c>
      <c r="I84" s="52" t="s">
        <v>263</v>
      </c>
      <c r="J84" s="84" t="s">
        <v>284</v>
      </c>
      <c r="K84" s="52">
        <v>12</v>
      </c>
      <c r="L84" s="304">
        <v>50000000</v>
      </c>
      <c r="M84" s="120">
        <v>60000000</v>
      </c>
      <c r="N84" s="94" t="s">
        <v>169</v>
      </c>
      <c r="O84" s="94"/>
      <c r="P84" s="182">
        <v>12</v>
      </c>
      <c r="Q84" s="269">
        <v>60000000</v>
      </c>
      <c r="R84" s="375"/>
      <c r="S84" s="420"/>
      <c r="T84" s="45"/>
      <c r="U84" s="45"/>
      <c r="V84" s="45"/>
      <c r="W84" s="45"/>
      <c r="X84" s="45"/>
      <c r="Y84" s="45"/>
    </row>
    <row r="85" spans="1:25" s="46" customFormat="1" ht="39" customHeight="1">
      <c r="A85" s="47"/>
      <c r="B85" s="72"/>
      <c r="C85" s="212"/>
      <c r="D85" s="154"/>
      <c r="E85" s="60"/>
      <c r="F85" s="417"/>
      <c r="G85" s="378"/>
      <c r="H85" s="49" t="s">
        <v>412</v>
      </c>
      <c r="I85" s="52" t="s">
        <v>263</v>
      </c>
      <c r="J85" s="84" t="s">
        <v>284</v>
      </c>
      <c r="K85" s="52">
        <v>12</v>
      </c>
      <c r="L85" s="304">
        <v>45000000</v>
      </c>
      <c r="M85" s="120">
        <v>50000000</v>
      </c>
      <c r="N85" s="94" t="s">
        <v>169</v>
      </c>
      <c r="O85" s="94"/>
      <c r="P85" s="182">
        <v>12</v>
      </c>
      <c r="Q85" s="269">
        <v>50000000</v>
      </c>
      <c r="R85" s="375"/>
      <c r="S85" s="420"/>
      <c r="T85" s="45"/>
      <c r="U85" s="45"/>
      <c r="V85" s="45"/>
      <c r="W85" s="45"/>
      <c r="X85" s="45"/>
      <c r="Y85" s="45"/>
    </row>
    <row r="86" spans="1:25" s="46" customFormat="1" ht="39" customHeight="1">
      <c r="A86" s="47"/>
      <c r="B86" s="72"/>
      <c r="C86" s="212"/>
      <c r="D86" s="154"/>
      <c r="E86" s="60"/>
      <c r="F86" s="427"/>
      <c r="G86" s="379"/>
      <c r="H86" s="49" t="s">
        <v>413</v>
      </c>
      <c r="I86" s="52" t="s">
        <v>263</v>
      </c>
      <c r="J86" s="84" t="s">
        <v>284</v>
      </c>
      <c r="K86" s="52">
        <v>12</v>
      </c>
      <c r="L86" s="304">
        <v>50000000</v>
      </c>
      <c r="M86" s="120">
        <v>75000000</v>
      </c>
      <c r="N86" s="94" t="s">
        <v>169</v>
      </c>
      <c r="O86" s="94"/>
      <c r="P86" s="182">
        <v>12</v>
      </c>
      <c r="Q86" s="269">
        <v>75000000</v>
      </c>
      <c r="R86" s="375"/>
      <c r="S86" s="420"/>
      <c r="T86" s="45"/>
      <c r="U86" s="45"/>
      <c r="V86" s="45"/>
      <c r="W86" s="45"/>
      <c r="X86" s="45"/>
      <c r="Y86" s="45"/>
    </row>
    <row r="87" spans="1:25" s="46" customFormat="1" ht="46.5" customHeight="1">
      <c r="A87" s="47"/>
      <c r="B87" s="72"/>
      <c r="C87" s="59"/>
      <c r="D87" s="63"/>
      <c r="E87" s="60"/>
      <c r="F87" s="416" t="s">
        <v>131</v>
      </c>
      <c r="G87" s="377" t="s">
        <v>316</v>
      </c>
      <c r="H87" s="49" t="s">
        <v>317</v>
      </c>
      <c r="I87" s="52" t="s">
        <v>262</v>
      </c>
      <c r="J87" s="84" t="s">
        <v>284</v>
      </c>
      <c r="K87" s="52">
        <v>3</v>
      </c>
      <c r="L87" s="304">
        <v>0</v>
      </c>
      <c r="M87" s="120">
        <v>800000000</v>
      </c>
      <c r="N87" s="94" t="s">
        <v>169</v>
      </c>
      <c r="O87" s="94"/>
      <c r="P87" s="210"/>
      <c r="Q87" s="210"/>
      <c r="R87" s="375"/>
      <c r="S87" s="420"/>
      <c r="T87" s="45"/>
      <c r="U87" s="45"/>
      <c r="V87" s="45"/>
      <c r="W87" s="45"/>
      <c r="X87" s="45"/>
      <c r="Y87" s="45"/>
    </row>
    <row r="88" spans="1:25" s="46" customFormat="1" ht="46.5" customHeight="1">
      <c r="A88" s="47"/>
      <c r="B88" s="72"/>
      <c r="C88" s="59"/>
      <c r="D88" s="63"/>
      <c r="E88" s="223"/>
      <c r="F88" s="417"/>
      <c r="G88" s="378"/>
      <c r="H88" s="49" t="s">
        <v>318</v>
      </c>
      <c r="I88" s="52" t="s">
        <v>264</v>
      </c>
      <c r="J88" s="84" t="s">
        <v>284</v>
      </c>
      <c r="K88" s="52">
        <v>1</v>
      </c>
      <c r="L88" s="304">
        <v>200000000</v>
      </c>
      <c r="M88" s="120">
        <v>500000000</v>
      </c>
      <c r="N88" s="94" t="s">
        <v>169</v>
      </c>
      <c r="O88" s="94"/>
      <c r="P88" s="182" t="s">
        <v>264</v>
      </c>
      <c r="Q88" s="269">
        <v>50000000</v>
      </c>
      <c r="R88" s="375"/>
      <c r="S88" s="420"/>
      <c r="T88" s="45"/>
      <c r="U88" s="45"/>
      <c r="V88" s="45"/>
      <c r="W88" s="45"/>
      <c r="X88" s="45"/>
      <c r="Y88" s="45"/>
    </row>
    <row r="89" spans="1:25" s="46" customFormat="1" ht="46.5" customHeight="1">
      <c r="A89" s="47"/>
      <c r="B89" s="72"/>
      <c r="C89" s="59"/>
      <c r="D89" s="63"/>
      <c r="E89" s="223"/>
      <c r="F89" s="418"/>
      <c r="G89" s="379"/>
      <c r="H89" s="49" t="s">
        <v>416</v>
      </c>
      <c r="I89" s="52" t="s">
        <v>263</v>
      </c>
      <c r="J89" s="84" t="s">
        <v>284</v>
      </c>
      <c r="K89" s="52">
        <v>12</v>
      </c>
      <c r="L89" s="304">
        <v>6000000</v>
      </c>
      <c r="M89" s="120">
        <v>9000000</v>
      </c>
      <c r="N89" s="94" t="s">
        <v>169</v>
      </c>
      <c r="O89" s="94"/>
      <c r="P89" s="182" t="s">
        <v>263</v>
      </c>
      <c r="Q89" s="269">
        <v>9000000</v>
      </c>
      <c r="R89" s="375"/>
      <c r="S89" s="420"/>
      <c r="T89" s="45"/>
      <c r="U89" s="45"/>
      <c r="V89" s="45"/>
      <c r="W89" s="45"/>
      <c r="X89" s="45"/>
      <c r="Y89" s="45"/>
    </row>
    <row r="90" spans="1:25" s="46" customFormat="1" ht="36" customHeight="1">
      <c r="A90" s="47"/>
      <c r="B90" s="72"/>
      <c r="C90" s="59"/>
      <c r="D90" s="63"/>
      <c r="E90" s="60"/>
      <c r="F90" s="416" t="s">
        <v>331</v>
      </c>
      <c r="G90" s="377" t="s">
        <v>319</v>
      </c>
      <c r="H90" s="49" t="s">
        <v>320</v>
      </c>
      <c r="I90" s="52" t="s">
        <v>262</v>
      </c>
      <c r="J90" s="84" t="s">
        <v>284</v>
      </c>
      <c r="K90" s="52">
        <v>19</v>
      </c>
      <c r="L90" s="304">
        <v>300000000</v>
      </c>
      <c r="M90" s="120">
        <v>460000000</v>
      </c>
      <c r="N90" s="94" t="s">
        <v>169</v>
      </c>
      <c r="O90" s="94"/>
      <c r="P90" s="182">
        <v>22</v>
      </c>
      <c r="Q90" s="269">
        <v>660000000</v>
      </c>
      <c r="R90" s="375"/>
      <c r="S90" s="420"/>
      <c r="T90" s="45"/>
      <c r="U90" s="45"/>
      <c r="V90" s="45"/>
      <c r="W90" s="45"/>
      <c r="X90" s="45"/>
      <c r="Y90" s="45"/>
    </row>
    <row r="91" spans="1:25" s="46" customFormat="1" ht="36" customHeight="1">
      <c r="A91" s="47"/>
      <c r="B91" s="72"/>
      <c r="C91" s="59"/>
      <c r="D91" s="63"/>
      <c r="E91" s="60"/>
      <c r="F91" s="418"/>
      <c r="G91" s="379"/>
      <c r="H91" s="49" t="s">
        <v>321</v>
      </c>
      <c r="I91" s="52" t="s">
        <v>262</v>
      </c>
      <c r="J91" s="84" t="s">
        <v>284</v>
      </c>
      <c r="K91" s="52"/>
      <c r="L91" s="304">
        <v>20000000</v>
      </c>
      <c r="M91" s="120">
        <v>75000000</v>
      </c>
      <c r="N91" s="94" t="s">
        <v>169</v>
      </c>
      <c r="O91" s="94"/>
      <c r="P91" s="210"/>
      <c r="Q91" s="269">
        <v>85000000</v>
      </c>
      <c r="R91" s="375"/>
      <c r="S91" s="420"/>
      <c r="T91" s="45"/>
      <c r="U91" s="45"/>
      <c r="V91" s="45"/>
      <c r="W91" s="45"/>
      <c r="X91" s="45"/>
      <c r="Y91" s="45"/>
    </row>
    <row r="92" spans="1:25" s="46" customFormat="1" ht="36.75" customHeight="1">
      <c r="A92" s="47"/>
      <c r="B92" s="72"/>
      <c r="C92" s="59"/>
      <c r="D92" s="63"/>
      <c r="E92" s="60"/>
      <c r="F92" s="416" t="s">
        <v>368</v>
      </c>
      <c r="G92" s="377" t="s">
        <v>332</v>
      </c>
      <c r="H92" s="49" t="s">
        <v>322</v>
      </c>
      <c r="I92" s="52" t="s">
        <v>252</v>
      </c>
      <c r="J92" s="84" t="s">
        <v>284</v>
      </c>
      <c r="K92" s="52">
        <v>35</v>
      </c>
      <c r="L92" s="304">
        <v>0</v>
      </c>
      <c r="M92" s="120">
        <v>30000000</v>
      </c>
      <c r="N92" s="94" t="s">
        <v>169</v>
      </c>
      <c r="O92" s="94"/>
      <c r="P92" s="182">
        <v>35</v>
      </c>
      <c r="Q92" s="269">
        <v>30000000</v>
      </c>
      <c r="R92" s="375"/>
      <c r="S92" s="420"/>
      <c r="T92" s="45"/>
      <c r="U92" s="45"/>
      <c r="V92" s="45"/>
      <c r="W92" s="45"/>
      <c r="X92" s="45"/>
      <c r="Y92" s="45"/>
    </row>
    <row r="93" spans="1:25" s="46" customFormat="1" ht="30.75" customHeight="1">
      <c r="A93" s="47"/>
      <c r="B93" s="72"/>
      <c r="C93" s="59"/>
      <c r="D93" s="63"/>
      <c r="E93" s="60"/>
      <c r="F93" s="418"/>
      <c r="G93" s="379"/>
      <c r="H93" s="49" t="s">
        <v>323</v>
      </c>
      <c r="I93" s="52" t="s">
        <v>252</v>
      </c>
      <c r="J93" s="125" t="s">
        <v>284</v>
      </c>
      <c r="K93" s="52">
        <v>35</v>
      </c>
      <c r="L93" s="304">
        <v>0</v>
      </c>
      <c r="M93" s="120">
        <v>30000000</v>
      </c>
      <c r="N93" s="94" t="s">
        <v>169</v>
      </c>
      <c r="O93" s="94"/>
      <c r="P93" s="182">
        <v>35</v>
      </c>
      <c r="Q93" s="269">
        <v>30000000</v>
      </c>
      <c r="R93" s="375"/>
      <c r="S93" s="420"/>
      <c r="T93" s="45"/>
      <c r="U93" s="45"/>
      <c r="V93" s="45"/>
      <c r="W93" s="45"/>
      <c r="X93" s="45"/>
      <c r="Y93" s="45"/>
    </row>
    <row r="94" spans="1:25" s="46" customFormat="1" ht="44.25" customHeight="1">
      <c r="A94" s="47"/>
      <c r="B94" s="72"/>
      <c r="C94" s="59"/>
      <c r="D94" s="63"/>
      <c r="E94" s="60"/>
      <c r="F94" s="50" t="s">
        <v>133</v>
      </c>
      <c r="G94" s="50" t="s">
        <v>324</v>
      </c>
      <c r="H94" s="49" t="s">
        <v>325</v>
      </c>
      <c r="I94" s="52" t="s">
        <v>251</v>
      </c>
      <c r="J94" s="125" t="s">
        <v>284</v>
      </c>
      <c r="K94" s="52">
        <v>5</v>
      </c>
      <c r="L94" s="304">
        <v>30000000</v>
      </c>
      <c r="M94" s="120">
        <v>120000000</v>
      </c>
      <c r="N94" s="94" t="s">
        <v>169</v>
      </c>
      <c r="O94" s="94"/>
      <c r="P94" s="182">
        <v>5</v>
      </c>
      <c r="Q94" s="269">
        <v>140000000</v>
      </c>
      <c r="R94" s="375"/>
      <c r="S94" s="420"/>
      <c r="T94" s="45"/>
      <c r="U94" s="45"/>
      <c r="V94" s="45"/>
      <c r="W94" s="45"/>
      <c r="X94" s="45"/>
      <c r="Y94" s="45"/>
    </row>
    <row r="95" spans="1:25" s="46" customFormat="1" ht="44.25" customHeight="1">
      <c r="A95" s="47"/>
      <c r="B95" s="72"/>
      <c r="C95" s="59"/>
      <c r="D95" s="63"/>
      <c r="E95" s="60"/>
      <c r="F95" s="180" t="s">
        <v>134</v>
      </c>
      <c r="G95" s="180" t="s">
        <v>127</v>
      </c>
      <c r="H95" s="190" t="s">
        <v>417</v>
      </c>
      <c r="I95" s="182" t="s">
        <v>250</v>
      </c>
      <c r="J95" s="208" t="s">
        <v>284</v>
      </c>
      <c r="K95" s="182">
        <v>1</v>
      </c>
      <c r="L95" s="304">
        <v>30000000</v>
      </c>
      <c r="M95" s="209">
        <v>100000000</v>
      </c>
      <c r="N95" s="210" t="s">
        <v>169</v>
      </c>
      <c r="O95" s="94"/>
      <c r="P95" s="182">
        <v>1</v>
      </c>
      <c r="Q95" s="269">
        <v>100000000</v>
      </c>
      <c r="R95" s="375"/>
      <c r="S95" s="254"/>
      <c r="T95" s="45"/>
      <c r="U95" s="45"/>
      <c r="V95" s="45"/>
      <c r="W95" s="45"/>
      <c r="X95" s="45"/>
      <c r="Y95" s="45"/>
    </row>
    <row r="96" spans="1:25" s="46" customFormat="1" ht="40.5" customHeight="1">
      <c r="A96" s="47"/>
      <c r="B96" s="72"/>
      <c r="C96" s="59"/>
      <c r="D96" s="63"/>
      <c r="E96" s="60"/>
      <c r="F96" s="50" t="s">
        <v>135</v>
      </c>
      <c r="G96" s="50" t="s">
        <v>273</v>
      </c>
      <c r="H96" s="49" t="s">
        <v>409</v>
      </c>
      <c r="I96" s="52" t="s">
        <v>263</v>
      </c>
      <c r="J96" s="125" t="s">
        <v>284</v>
      </c>
      <c r="K96" s="52">
        <v>12</v>
      </c>
      <c r="L96" s="304">
        <v>25000000</v>
      </c>
      <c r="M96" s="120">
        <v>25000000</v>
      </c>
      <c r="N96" s="94" t="s">
        <v>169</v>
      </c>
      <c r="O96" s="94"/>
      <c r="P96" s="182">
        <v>12</v>
      </c>
      <c r="Q96" s="269">
        <v>25000000</v>
      </c>
      <c r="R96" s="375"/>
      <c r="S96" s="254"/>
      <c r="T96" s="45"/>
      <c r="U96" s="45"/>
      <c r="V96" s="45"/>
      <c r="W96" s="45"/>
      <c r="X96" s="45"/>
      <c r="Y96" s="45"/>
    </row>
    <row r="97" spans="1:25" s="46" customFormat="1" ht="37.5" customHeight="1">
      <c r="A97" s="47"/>
      <c r="B97" s="72"/>
      <c r="C97" s="59"/>
      <c r="D97" s="63"/>
      <c r="E97" s="60"/>
      <c r="F97" s="50" t="s">
        <v>136</v>
      </c>
      <c r="G97" s="50" t="s">
        <v>315</v>
      </c>
      <c r="H97" s="49" t="s">
        <v>314</v>
      </c>
      <c r="I97" s="52" t="s">
        <v>263</v>
      </c>
      <c r="J97" s="125"/>
      <c r="K97" s="52">
        <v>12</v>
      </c>
      <c r="L97" s="304">
        <v>225000000</v>
      </c>
      <c r="M97" s="120">
        <v>700000000</v>
      </c>
      <c r="N97" s="94" t="s">
        <v>169</v>
      </c>
      <c r="O97" s="94"/>
      <c r="P97" s="182">
        <v>12</v>
      </c>
      <c r="Q97" s="269">
        <v>700000000</v>
      </c>
      <c r="R97" s="375"/>
      <c r="S97" s="255"/>
      <c r="T97" s="45"/>
      <c r="U97" s="45"/>
      <c r="V97" s="45"/>
      <c r="W97" s="45"/>
      <c r="X97" s="45"/>
      <c r="Y97" s="45"/>
    </row>
    <row r="98" spans="1:25" s="46" customFormat="1">
      <c r="A98" s="47"/>
      <c r="B98" s="72"/>
      <c r="C98" s="59"/>
      <c r="D98" s="63"/>
      <c r="E98" s="60"/>
      <c r="F98" s="50"/>
      <c r="G98" s="50"/>
      <c r="H98" s="49"/>
      <c r="I98" s="52"/>
      <c r="J98" s="125"/>
      <c r="K98" s="52"/>
      <c r="L98" s="304"/>
      <c r="M98" s="120"/>
      <c r="N98" s="94"/>
      <c r="O98" s="94"/>
      <c r="P98" s="210"/>
      <c r="Q98" s="210"/>
      <c r="R98" s="375"/>
      <c r="S98" s="254"/>
      <c r="T98" s="45"/>
      <c r="U98" s="45"/>
      <c r="V98" s="45"/>
      <c r="W98" s="45"/>
      <c r="X98" s="45"/>
      <c r="Y98" s="45"/>
    </row>
    <row r="99" spans="1:25" s="46" customFormat="1" ht="38.25">
      <c r="A99" s="47"/>
      <c r="B99" s="72"/>
      <c r="C99" s="59"/>
      <c r="D99" s="63"/>
      <c r="E99" s="60"/>
      <c r="F99" s="50" t="s">
        <v>372</v>
      </c>
      <c r="G99" s="105" t="s">
        <v>350</v>
      </c>
      <c r="H99" s="197" t="s">
        <v>351</v>
      </c>
      <c r="I99" s="52"/>
      <c r="J99" s="84"/>
      <c r="K99" s="52"/>
      <c r="L99" s="288">
        <f>L101+L102</f>
        <v>25000000</v>
      </c>
      <c r="M99" s="288">
        <f>M101+M102</f>
        <v>28000000</v>
      </c>
      <c r="N99" s="94"/>
      <c r="O99" s="94"/>
      <c r="P99" s="210"/>
      <c r="Q99" s="288">
        <f>Q101+Q102</f>
        <v>28000000</v>
      </c>
      <c r="R99" s="375"/>
      <c r="S99" s="260" t="s">
        <v>167</v>
      </c>
      <c r="T99" s="45"/>
      <c r="U99" s="45"/>
      <c r="V99" s="45"/>
      <c r="W99" s="45"/>
      <c r="X99" s="45"/>
      <c r="Y99" s="45"/>
    </row>
    <row r="100" spans="1:25" s="46" customFormat="1" ht="51">
      <c r="A100" s="47"/>
      <c r="B100" s="72"/>
      <c r="C100" s="59"/>
      <c r="D100" s="63"/>
      <c r="E100" s="60"/>
      <c r="F100" s="50"/>
      <c r="G100" s="105"/>
      <c r="H100" s="197" t="s">
        <v>352</v>
      </c>
      <c r="I100" s="52"/>
      <c r="J100" s="84"/>
      <c r="K100" s="52"/>
      <c r="L100" s="304"/>
      <c r="M100" s="120"/>
      <c r="N100" s="94"/>
      <c r="O100" s="94"/>
      <c r="P100" s="210"/>
      <c r="Q100" s="210"/>
      <c r="R100" s="375"/>
      <c r="S100" s="283"/>
      <c r="T100" s="45"/>
      <c r="U100" s="45"/>
      <c r="V100" s="45"/>
      <c r="W100" s="45"/>
      <c r="X100" s="45"/>
      <c r="Y100" s="45"/>
    </row>
    <row r="101" spans="1:25" s="46" customFormat="1" ht="35.25" customHeight="1">
      <c r="A101" s="47"/>
      <c r="B101" s="72"/>
      <c r="C101" s="59"/>
      <c r="D101" s="63"/>
      <c r="E101" s="60"/>
      <c r="F101" s="50" t="s">
        <v>369</v>
      </c>
      <c r="G101" s="50" t="s">
        <v>353</v>
      </c>
      <c r="H101" s="49" t="s">
        <v>327</v>
      </c>
      <c r="I101" s="52" t="s">
        <v>250</v>
      </c>
      <c r="J101" s="125" t="s">
        <v>284</v>
      </c>
      <c r="K101" s="52">
        <v>2</v>
      </c>
      <c r="L101" s="304">
        <v>22000000</v>
      </c>
      <c r="M101" s="120">
        <v>25000000</v>
      </c>
      <c r="N101" s="94" t="s">
        <v>169</v>
      </c>
      <c r="O101" s="94"/>
      <c r="P101" s="182">
        <v>2</v>
      </c>
      <c r="Q101" s="209">
        <v>25000000</v>
      </c>
      <c r="R101" s="375"/>
      <c r="S101" s="261"/>
      <c r="T101" s="45"/>
      <c r="U101" s="45"/>
      <c r="V101" s="45"/>
      <c r="W101" s="45"/>
      <c r="X101" s="45"/>
      <c r="Y101" s="45"/>
    </row>
    <row r="102" spans="1:25" s="46" customFormat="1" ht="33.75" customHeight="1">
      <c r="A102" s="47"/>
      <c r="B102" s="72"/>
      <c r="C102" s="59"/>
      <c r="D102" s="63"/>
      <c r="E102" s="60"/>
      <c r="F102" s="50" t="s">
        <v>370</v>
      </c>
      <c r="G102" s="50" t="s">
        <v>354</v>
      </c>
      <c r="H102" s="49" t="s">
        <v>327</v>
      </c>
      <c r="I102" s="52" t="s">
        <v>250</v>
      </c>
      <c r="J102" s="125" t="s">
        <v>284</v>
      </c>
      <c r="K102" s="52">
        <v>1</v>
      </c>
      <c r="L102" s="304">
        <v>3000000</v>
      </c>
      <c r="M102" s="120">
        <v>3000000</v>
      </c>
      <c r="N102" s="94" t="s">
        <v>169</v>
      </c>
      <c r="O102" s="84"/>
      <c r="P102" s="182">
        <v>1</v>
      </c>
      <c r="Q102" s="209">
        <v>3000000</v>
      </c>
      <c r="R102" s="375"/>
      <c r="S102" s="216"/>
      <c r="T102" s="45"/>
      <c r="U102" s="45"/>
      <c r="V102" s="45"/>
      <c r="W102" s="45"/>
      <c r="X102" s="45"/>
      <c r="Y102" s="45"/>
    </row>
    <row r="103" spans="1:25" s="46" customFormat="1" ht="44.25" customHeight="1">
      <c r="A103" s="47"/>
      <c r="B103" s="72"/>
      <c r="C103" s="59"/>
      <c r="D103" s="63"/>
      <c r="E103" s="60"/>
      <c r="F103" s="50"/>
      <c r="G103" s="50"/>
      <c r="H103" s="49"/>
      <c r="I103" s="52"/>
      <c r="J103" s="125"/>
      <c r="K103" s="52"/>
      <c r="L103" s="304"/>
      <c r="M103" s="120"/>
      <c r="N103" s="94"/>
      <c r="O103" s="94"/>
      <c r="P103" s="210"/>
      <c r="Q103" s="210"/>
      <c r="R103" s="375"/>
      <c r="S103" s="254"/>
      <c r="T103" s="45"/>
      <c r="U103" s="45"/>
      <c r="V103" s="45"/>
      <c r="W103" s="45"/>
      <c r="X103" s="45"/>
      <c r="Y103" s="45"/>
    </row>
    <row r="104" spans="1:25" s="46" customFormat="1" ht="67.5" customHeight="1">
      <c r="A104" s="47"/>
      <c r="B104" s="72"/>
      <c r="C104" s="59"/>
      <c r="D104" s="63"/>
      <c r="E104" s="60"/>
      <c r="F104" s="50" t="s">
        <v>371</v>
      </c>
      <c r="G104" s="105" t="s">
        <v>355</v>
      </c>
      <c r="H104" s="197" t="s">
        <v>356</v>
      </c>
      <c r="I104" s="52"/>
      <c r="J104" s="125"/>
      <c r="K104" s="52"/>
      <c r="L104" s="288">
        <f>SUM(L105:L108)</f>
        <v>300000000</v>
      </c>
      <c r="M104" s="288">
        <f>SUM(M105:M108)</f>
        <v>320000000</v>
      </c>
      <c r="N104" s="94"/>
      <c r="O104" s="94"/>
      <c r="P104" s="210"/>
      <c r="Q104" s="288">
        <f>SUM(Q105:Q108)</f>
        <v>310000000</v>
      </c>
      <c r="R104" s="375"/>
      <c r="S104" s="260" t="s">
        <v>364</v>
      </c>
      <c r="T104" s="45"/>
      <c r="U104" s="45"/>
      <c r="V104" s="45"/>
      <c r="W104" s="45"/>
      <c r="X104" s="45"/>
      <c r="Y104" s="45"/>
    </row>
    <row r="105" spans="1:25" s="46" customFormat="1" ht="54.75" customHeight="1">
      <c r="A105" s="47"/>
      <c r="B105" s="72"/>
      <c r="C105" s="59"/>
      <c r="D105" s="63"/>
      <c r="E105" s="60"/>
      <c r="F105" s="50" t="s">
        <v>365</v>
      </c>
      <c r="G105" s="198" t="s">
        <v>357</v>
      </c>
      <c r="H105" s="198" t="s">
        <v>410</v>
      </c>
      <c r="I105" s="52" t="s">
        <v>250</v>
      </c>
      <c r="J105" s="125" t="s">
        <v>284</v>
      </c>
      <c r="K105" s="52">
        <v>3</v>
      </c>
      <c r="L105" s="304">
        <v>100000000</v>
      </c>
      <c r="M105" s="120">
        <v>110000000</v>
      </c>
      <c r="N105" s="94" t="s">
        <v>169</v>
      </c>
      <c r="O105" s="94"/>
      <c r="P105" s="182">
        <v>3</v>
      </c>
      <c r="Q105" s="269">
        <v>120000000</v>
      </c>
      <c r="R105" s="375"/>
      <c r="S105" s="261"/>
      <c r="T105" s="45"/>
      <c r="U105" s="45"/>
      <c r="V105" s="45"/>
      <c r="W105" s="45"/>
      <c r="X105" s="45"/>
      <c r="Y105" s="45"/>
    </row>
    <row r="106" spans="1:25" s="46" customFormat="1" ht="44.25" customHeight="1">
      <c r="A106" s="47"/>
      <c r="B106" s="72"/>
      <c r="C106" s="59"/>
      <c r="D106" s="63"/>
      <c r="E106" s="60"/>
      <c r="F106" s="50"/>
      <c r="G106" s="198" t="s">
        <v>358</v>
      </c>
      <c r="H106" s="198" t="s">
        <v>359</v>
      </c>
      <c r="I106" s="52" t="s">
        <v>250</v>
      </c>
      <c r="J106" s="125" t="s">
        <v>284</v>
      </c>
      <c r="K106" s="52">
        <v>2</v>
      </c>
      <c r="L106" s="304">
        <v>80000000</v>
      </c>
      <c r="M106" s="120">
        <v>85000000</v>
      </c>
      <c r="N106" s="94" t="s">
        <v>169</v>
      </c>
      <c r="O106" s="94"/>
      <c r="P106" s="182">
        <v>2</v>
      </c>
      <c r="Q106" s="269">
        <v>95000000</v>
      </c>
      <c r="R106" s="375"/>
      <c r="S106" s="254"/>
      <c r="T106" s="45"/>
      <c r="U106" s="45"/>
      <c r="V106" s="45"/>
      <c r="W106" s="45"/>
      <c r="X106" s="45"/>
      <c r="Y106" s="45"/>
    </row>
    <row r="107" spans="1:25" s="46" customFormat="1" ht="44.25" customHeight="1">
      <c r="A107" s="47"/>
      <c r="B107" s="72"/>
      <c r="C107" s="59"/>
      <c r="D107" s="63"/>
      <c r="E107" s="60"/>
      <c r="F107" s="50"/>
      <c r="G107" s="198" t="s">
        <v>450</v>
      </c>
      <c r="H107" s="198" t="s">
        <v>451</v>
      </c>
      <c r="I107" s="52" t="s">
        <v>250</v>
      </c>
      <c r="J107" s="125" t="s">
        <v>284</v>
      </c>
      <c r="K107" s="52">
        <v>4</v>
      </c>
      <c r="L107" s="304">
        <v>40000000</v>
      </c>
      <c r="M107" s="120">
        <v>40000000</v>
      </c>
      <c r="N107" s="94" t="s">
        <v>169</v>
      </c>
      <c r="O107" s="94"/>
      <c r="P107" s="182"/>
      <c r="Q107" s="269"/>
      <c r="R107" s="375"/>
      <c r="S107" s="254"/>
      <c r="T107" s="45"/>
      <c r="U107" s="45"/>
      <c r="V107" s="45"/>
      <c r="W107" s="45"/>
      <c r="X107" s="45"/>
      <c r="Y107" s="45"/>
    </row>
    <row r="108" spans="1:25" s="46" customFormat="1" ht="57.75" customHeight="1">
      <c r="A108" s="47"/>
      <c r="B108" s="72"/>
      <c r="C108" s="59"/>
      <c r="D108" s="63"/>
      <c r="E108" s="60"/>
      <c r="F108" s="50" t="s">
        <v>366</v>
      </c>
      <c r="G108" s="198" t="s">
        <v>360</v>
      </c>
      <c r="H108" s="221" t="s">
        <v>411</v>
      </c>
      <c r="I108" s="52" t="s">
        <v>250</v>
      </c>
      <c r="J108" s="125" t="s">
        <v>284</v>
      </c>
      <c r="K108" s="52">
        <v>3</v>
      </c>
      <c r="L108" s="304">
        <v>80000000</v>
      </c>
      <c r="M108" s="120">
        <v>85000000</v>
      </c>
      <c r="N108" s="94" t="s">
        <v>169</v>
      </c>
      <c r="O108" s="94"/>
      <c r="P108" s="182">
        <v>3</v>
      </c>
      <c r="Q108" s="209">
        <v>95000000</v>
      </c>
      <c r="R108" s="375"/>
      <c r="S108" s="261"/>
      <c r="T108" s="45"/>
      <c r="U108" s="45"/>
      <c r="V108" s="45"/>
      <c r="W108" s="45"/>
      <c r="X108" s="45"/>
      <c r="Y108" s="45"/>
    </row>
    <row r="109" spans="1:25" s="46" customFormat="1" ht="19.5" hidden="1" customHeight="1">
      <c r="A109" s="47"/>
      <c r="B109" s="72"/>
      <c r="C109" s="59"/>
      <c r="D109" s="63"/>
      <c r="E109" s="60"/>
      <c r="F109" s="421" t="s">
        <v>144</v>
      </c>
      <c r="G109" s="421" t="s">
        <v>124</v>
      </c>
      <c r="H109" s="204" t="s">
        <v>239</v>
      </c>
      <c r="I109" s="201" t="s">
        <v>250</v>
      </c>
      <c r="J109" s="205" t="s">
        <v>284</v>
      </c>
      <c r="K109" s="201">
        <v>1</v>
      </c>
      <c r="L109" s="311"/>
      <c r="M109" s="424"/>
      <c r="N109" s="203" t="s">
        <v>169</v>
      </c>
      <c r="O109" s="94"/>
      <c r="P109" s="210"/>
      <c r="Q109" s="210"/>
      <c r="R109" s="375"/>
      <c r="S109" s="375"/>
      <c r="T109" s="45"/>
      <c r="U109" s="45"/>
      <c r="V109" s="45"/>
      <c r="W109" s="45"/>
      <c r="X109" s="45"/>
      <c r="Y109" s="45"/>
    </row>
    <row r="110" spans="1:25" s="46" customFormat="1" ht="19.5" hidden="1" customHeight="1">
      <c r="A110" s="47"/>
      <c r="B110" s="72"/>
      <c r="C110" s="59"/>
      <c r="D110" s="63"/>
      <c r="E110" s="60"/>
      <c r="F110" s="422"/>
      <c r="G110" s="422"/>
      <c r="H110" s="204" t="s">
        <v>240</v>
      </c>
      <c r="I110" s="201" t="s">
        <v>250</v>
      </c>
      <c r="J110" s="205" t="s">
        <v>284</v>
      </c>
      <c r="K110" s="201">
        <v>1</v>
      </c>
      <c r="L110" s="312"/>
      <c r="M110" s="425"/>
      <c r="N110" s="203" t="s">
        <v>169</v>
      </c>
      <c r="O110" s="94"/>
      <c r="P110" s="210"/>
      <c r="Q110" s="210"/>
      <c r="R110" s="375"/>
      <c r="S110" s="375"/>
      <c r="T110" s="45"/>
      <c r="U110" s="45"/>
      <c r="V110" s="45"/>
      <c r="W110" s="45"/>
      <c r="X110" s="45"/>
      <c r="Y110" s="45"/>
    </row>
    <row r="111" spans="1:25" s="46" customFormat="1" ht="18" hidden="1" customHeight="1">
      <c r="A111" s="47"/>
      <c r="B111" s="72"/>
      <c r="C111" s="59"/>
      <c r="D111" s="63"/>
      <c r="E111" s="60"/>
      <c r="F111" s="423"/>
      <c r="G111" s="423"/>
      <c r="H111" s="204" t="s">
        <v>241</v>
      </c>
      <c r="I111" s="201" t="s">
        <v>250</v>
      </c>
      <c r="J111" s="205" t="s">
        <v>284</v>
      </c>
      <c r="K111" s="201">
        <v>1</v>
      </c>
      <c r="L111" s="313"/>
      <c r="M111" s="426"/>
      <c r="N111" s="203" t="s">
        <v>169</v>
      </c>
      <c r="O111" s="94"/>
      <c r="P111" s="210"/>
      <c r="Q111" s="210"/>
      <c r="R111" s="375"/>
      <c r="S111" s="375"/>
      <c r="T111" s="45"/>
      <c r="U111" s="45"/>
      <c r="V111" s="45"/>
      <c r="W111" s="45"/>
      <c r="X111" s="45"/>
      <c r="Y111" s="45"/>
    </row>
    <row r="112" spans="1:25" s="46" customFormat="1" ht="22.5" hidden="1" customHeight="1">
      <c r="A112" s="47"/>
      <c r="B112" s="72"/>
      <c r="C112" s="59"/>
      <c r="D112" s="63"/>
      <c r="E112" s="60"/>
      <c r="F112" s="421" t="s">
        <v>146</v>
      </c>
      <c r="G112" s="421" t="s">
        <v>125</v>
      </c>
      <c r="H112" s="206" t="s">
        <v>242</v>
      </c>
      <c r="I112" s="201" t="s">
        <v>250</v>
      </c>
      <c r="J112" s="205" t="s">
        <v>284</v>
      </c>
      <c r="K112" s="201">
        <v>1</v>
      </c>
      <c r="L112" s="311"/>
      <c r="M112" s="424"/>
      <c r="N112" s="203" t="s">
        <v>169</v>
      </c>
      <c r="O112" s="94"/>
      <c r="P112" s="210"/>
      <c r="Q112" s="210"/>
      <c r="R112" s="375"/>
      <c r="S112" s="375"/>
      <c r="T112" s="45"/>
      <c r="U112" s="45"/>
      <c r="V112" s="45"/>
      <c r="W112" s="45"/>
      <c r="X112" s="45"/>
      <c r="Y112" s="45"/>
    </row>
    <row r="113" spans="1:25" s="46" customFormat="1" ht="22.5" hidden="1" customHeight="1">
      <c r="A113" s="47"/>
      <c r="B113" s="72"/>
      <c r="C113" s="59"/>
      <c r="D113" s="63"/>
      <c r="E113" s="60"/>
      <c r="F113" s="422"/>
      <c r="G113" s="422"/>
      <c r="H113" s="207" t="s">
        <v>243</v>
      </c>
      <c r="I113" s="201" t="s">
        <v>250</v>
      </c>
      <c r="J113" s="205" t="s">
        <v>284</v>
      </c>
      <c r="K113" s="201">
        <v>1</v>
      </c>
      <c r="L113" s="312"/>
      <c r="M113" s="425"/>
      <c r="N113" s="203" t="s">
        <v>169</v>
      </c>
      <c r="O113" s="94"/>
      <c r="P113" s="210"/>
      <c r="Q113" s="210"/>
      <c r="R113" s="375"/>
      <c r="S113" s="375"/>
      <c r="T113" s="45"/>
      <c r="U113" s="45"/>
      <c r="V113" s="45"/>
      <c r="W113" s="45"/>
      <c r="X113" s="45"/>
      <c r="Y113" s="45"/>
    </row>
    <row r="114" spans="1:25" s="46" customFormat="1" ht="22.5" hidden="1" customHeight="1">
      <c r="A114" s="47"/>
      <c r="B114" s="72"/>
      <c r="C114" s="59"/>
      <c r="D114" s="63"/>
      <c r="E114" s="60"/>
      <c r="F114" s="423"/>
      <c r="G114" s="423"/>
      <c r="H114" s="207" t="s">
        <v>244</v>
      </c>
      <c r="I114" s="201" t="s">
        <v>251</v>
      </c>
      <c r="J114" s="205" t="s">
        <v>284</v>
      </c>
      <c r="K114" s="201">
        <v>1</v>
      </c>
      <c r="L114" s="313"/>
      <c r="M114" s="426"/>
      <c r="N114" s="203" t="s">
        <v>169</v>
      </c>
      <c r="O114" s="94"/>
      <c r="P114" s="210"/>
      <c r="Q114" s="210"/>
      <c r="R114" s="375"/>
      <c r="S114" s="375"/>
      <c r="T114" s="45"/>
      <c r="U114" s="45"/>
      <c r="V114" s="45"/>
      <c r="W114" s="45"/>
      <c r="X114" s="45"/>
      <c r="Y114" s="45"/>
    </row>
    <row r="115" spans="1:25" s="46" customFormat="1" ht="25.5" hidden="1" customHeight="1">
      <c r="A115" s="47"/>
      <c r="B115" s="72"/>
      <c r="C115" s="59"/>
      <c r="D115" s="63"/>
      <c r="E115" s="60"/>
      <c r="F115" s="199" t="s">
        <v>148</v>
      </c>
      <c r="G115" s="199" t="s">
        <v>126</v>
      </c>
      <c r="H115" s="200" t="s">
        <v>245</v>
      </c>
      <c r="I115" s="201" t="s">
        <v>250</v>
      </c>
      <c r="J115" s="205" t="s">
        <v>284</v>
      </c>
      <c r="K115" s="201">
        <v>1</v>
      </c>
      <c r="L115" s="304"/>
      <c r="M115" s="202"/>
      <c r="N115" s="203" t="s">
        <v>169</v>
      </c>
      <c r="O115" s="94"/>
      <c r="P115" s="210"/>
      <c r="Q115" s="210"/>
      <c r="R115" s="375"/>
      <c r="S115" s="375"/>
      <c r="T115" s="45"/>
      <c r="U115" s="45"/>
      <c r="V115" s="45"/>
      <c r="W115" s="45"/>
      <c r="X115" s="45"/>
      <c r="Y115" s="45"/>
    </row>
    <row r="116" spans="1:25" s="46" customFormat="1">
      <c r="A116" s="44"/>
      <c r="B116" s="54"/>
      <c r="C116" s="57"/>
      <c r="D116" s="65"/>
      <c r="E116" s="44"/>
      <c r="F116" s="50"/>
      <c r="G116" s="50"/>
      <c r="H116" s="51" t="s">
        <v>39</v>
      </c>
      <c r="I116" s="52" t="s">
        <v>40</v>
      </c>
      <c r="J116" s="52" t="s">
        <v>41</v>
      </c>
      <c r="K116" s="52" t="s">
        <v>41</v>
      </c>
      <c r="L116" s="303"/>
      <c r="M116" s="51" t="s">
        <v>40</v>
      </c>
      <c r="N116" s="52" t="s">
        <v>40</v>
      </c>
      <c r="O116" s="52"/>
      <c r="P116" s="182"/>
      <c r="Q116" s="270"/>
      <c r="R116" s="216"/>
      <c r="S116" s="106" t="s">
        <v>41</v>
      </c>
      <c r="T116" s="45"/>
      <c r="U116" s="45"/>
      <c r="V116" s="45"/>
      <c r="W116" s="45"/>
      <c r="X116" s="45"/>
      <c r="Y116" s="45"/>
    </row>
    <row r="119" spans="1:25">
      <c r="M119" s="227"/>
    </row>
  </sheetData>
  <mergeCells count="66">
    <mergeCell ref="F1:S1"/>
    <mergeCell ref="C8:D8"/>
    <mergeCell ref="R8:S8"/>
    <mergeCell ref="A3:B3"/>
    <mergeCell ref="C3:D3"/>
    <mergeCell ref="F3:F4"/>
    <mergeCell ref="I3:I4"/>
    <mergeCell ref="J3:N3"/>
    <mergeCell ref="O3:O4"/>
    <mergeCell ref="P3:Q3"/>
    <mergeCell ref="R3:S4"/>
    <mergeCell ref="R5:S5"/>
    <mergeCell ref="R6:S6"/>
    <mergeCell ref="R7:S7"/>
    <mergeCell ref="F48:F51"/>
    <mergeCell ref="G48:G51"/>
    <mergeCell ref="S48:S51"/>
    <mergeCell ref="M10:N10"/>
    <mergeCell ref="S21:S22"/>
    <mergeCell ref="M26:N26"/>
    <mergeCell ref="R26:R37"/>
    <mergeCell ref="F32:F34"/>
    <mergeCell ref="G32:G34"/>
    <mergeCell ref="M38:N38"/>
    <mergeCell ref="R38:R46"/>
    <mergeCell ref="F44:F46"/>
    <mergeCell ref="G44:G46"/>
    <mergeCell ref="S44:S47"/>
    <mergeCell ref="F52:F53"/>
    <mergeCell ref="G52:G53"/>
    <mergeCell ref="S52:S53"/>
    <mergeCell ref="F54:F58"/>
    <mergeCell ref="G54:G58"/>
    <mergeCell ref="S54:S58"/>
    <mergeCell ref="F59:F60"/>
    <mergeCell ref="G59:G60"/>
    <mergeCell ref="S59:S60"/>
    <mergeCell ref="F61:F62"/>
    <mergeCell ref="G61:G62"/>
    <mergeCell ref="S61:S62"/>
    <mergeCell ref="C76:D76"/>
    <mergeCell ref="S109:S115"/>
    <mergeCell ref="F63:F64"/>
    <mergeCell ref="G63:G64"/>
    <mergeCell ref="S63:S64"/>
    <mergeCell ref="C67:D67"/>
    <mergeCell ref="R69:R74"/>
    <mergeCell ref="F72:F73"/>
    <mergeCell ref="G72:G73"/>
    <mergeCell ref="S79:S94"/>
    <mergeCell ref="F82:F86"/>
    <mergeCell ref="G82:G86"/>
    <mergeCell ref="F87:F89"/>
    <mergeCell ref="G87:G89"/>
    <mergeCell ref="F90:F91"/>
    <mergeCell ref="G90:G91"/>
    <mergeCell ref="R76:R115"/>
    <mergeCell ref="M78:N78"/>
    <mergeCell ref="F109:F111"/>
    <mergeCell ref="G109:G111"/>
    <mergeCell ref="M109:M111"/>
    <mergeCell ref="G92:G93"/>
    <mergeCell ref="F112:F114"/>
    <mergeCell ref="G112:G114"/>
    <mergeCell ref="M112:M114"/>
    <mergeCell ref="F92:F93"/>
  </mergeCells>
  <pageMargins left="0.31496062992125984" right="0.31496062992125984" top="0.74803149606299213" bottom="0.74803149606299213" header="0.31496062992125984" footer="0.31496062992125984"/>
  <pageSetup paperSize="512" scale="65" orientation="landscape" horizontalDpi="0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20"/>
  <sheetViews>
    <sheetView topLeftCell="G1" workbookViewId="0">
      <selection activeCell="G1" sqref="A1:XFD1048576"/>
    </sheetView>
  </sheetViews>
  <sheetFormatPr defaultRowHeight="15"/>
  <cols>
    <col min="1" max="1" width="14.5703125" style="34" customWidth="1"/>
    <col min="2" max="2" width="15.85546875" style="34" hidden="1" customWidth="1"/>
    <col min="3" max="3" width="6" style="34" customWidth="1"/>
    <col min="4" max="4" width="19.85546875" style="34" customWidth="1"/>
    <col min="5" max="5" width="15" style="34" customWidth="1"/>
    <col min="6" max="6" width="16.5703125" style="34" customWidth="1"/>
    <col min="7" max="7" width="20.28515625" style="34" customWidth="1"/>
    <col min="8" max="8" width="21.28515625" style="34" customWidth="1"/>
    <col min="9" max="9" width="9" style="34" customWidth="1"/>
    <col min="10" max="10" width="11.42578125" style="34" customWidth="1"/>
    <col min="11" max="12" width="9.140625" style="34"/>
    <col min="13" max="13" width="13.7109375" style="305" customWidth="1"/>
    <col min="14" max="14" width="15.5703125" style="34" customWidth="1"/>
    <col min="15" max="15" width="10" style="34" customWidth="1"/>
    <col min="16" max="16" width="8.140625" style="34" customWidth="1"/>
    <col min="17" max="17" width="9.140625" style="271"/>
    <col min="18" max="18" width="15" style="271" customWidth="1"/>
    <col min="19" max="19" width="10.5703125" style="34" customWidth="1"/>
    <col min="20" max="20" width="10.7109375" style="34" customWidth="1"/>
    <col min="21" max="26" width="9.140625" style="34"/>
    <col min="27" max="16384" width="9.140625" style="35"/>
  </cols>
  <sheetData>
    <row r="1" spans="1:26">
      <c r="M1" s="34"/>
      <c r="Q1" s="263"/>
      <c r="R1" s="263"/>
    </row>
    <row r="2" spans="1:26">
      <c r="Q2" s="263"/>
      <c r="R2" s="263"/>
    </row>
    <row r="3" spans="1:26" s="39" customFormat="1" ht="33.75" customHeight="1">
      <c r="A3" s="391" t="s">
        <v>21</v>
      </c>
      <c r="B3" s="391"/>
      <c r="C3" s="391" t="s">
        <v>22</v>
      </c>
      <c r="D3" s="391"/>
      <c r="E3" s="291" t="s">
        <v>23</v>
      </c>
      <c r="F3" s="392" t="s">
        <v>24</v>
      </c>
      <c r="G3" s="290" t="s">
        <v>5</v>
      </c>
      <c r="H3" s="291" t="s">
        <v>25</v>
      </c>
      <c r="I3" s="393" t="s">
        <v>26</v>
      </c>
      <c r="J3" s="390" t="s">
        <v>28</v>
      </c>
      <c r="K3" s="390"/>
      <c r="L3" s="390"/>
      <c r="M3" s="390"/>
      <c r="N3" s="390"/>
      <c r="O3" s="390"/>
      <c r="P3" s="437" t="s">
        <v>347</v>
      </c>
      <c r="Q3" s="439" t="s">
        <v>348</v>
      </c>
      <c r="R3" s="440"/>
      <c r="S3" s="392" t="s">
        <v>29</v>
      </c>
      <c r="T3" s="392"/>
      <c r="U3" s="38"/>
      <c r="V3" s="38"/>
      <c r="W3" s="38"/>
      <c r="X3" s="38"/>
      <c r="Y3" s="38"/>
      <c r="Z3" s="38"/>
    </row>
    <row r="4" spans="1:26" s="39" customFormat="1" ht="47.25" customHeight="1">
      <c r="A4" s="40"/>
      <c r="B4" s="40" t="s">
        <v>30</v>
      </c>
      <c r="C4" s="40"/>
      <c r="D4" s="290" t="s">
        <v>31</v>
      </c>
      <c r="E4" s="291" t="s">
        <v>32</v>
      </c>
      <c r="F4" s="392"/>
      <c r="G4" s="290" t="s">
        <v>33</v>
      </c>
      <c r="H4" s="291" t="s">
        <v>34</v>
      </c>
      <c r="I4" s="394"/>
      <c r="J4" s="290" t="s">
        <v>35</v>
      </c>
      <c r="K4" s="291" t="s">
        <v>36</v>
      </c>
      <c r="L4" s="324" t="s">
        <v>474</v>
      </c>
      <c r="M4" s="306" t="s">
        <v>473</v>
      </c>
      <c r="N4" s="291" t="s">
        <v>37</v>
      </c>
      <c r="O4" s="291" t="s">
        <v>38</v>
      </c>
      <c r="P4" s="438"/>
      <c r="Q4" s="272" t="s">
        <v>36</v>
      </c>
      <c r="R4" s="272" t="s">
        <v>37</v>
      </c>
      <c r="S4" s="392"/>
      <c r="T4" s="392"/>
      <c r="U4" s="38"/>
      <c r="V4" s="38"/>
      <c r="W4" s="38"/>
      <c r="X4" s="38"/>
      <c r="Y4" s="38"/>
      <c r="Z4" s="38"/>
    </row>
    <row r="5" spans="1:26" s="42" customFormat="1" ht="17.25" customHeight="1">
      <c r="A5" s="290">
        <v>1</v>
      </c>
      <c r="B5" s="290">
        <v>3</v>
      </c>
      <c r="C5" s="290">
        <v>2</v>
      </c>
      <c r="D5" s="290">
        <v>3</v>
      </c>
      <c r="E5" s="290">
        <v>4</v>
      </c>
      <c r="F5" s="290">
        <v>5</v>
      </c>
      <c r="G5" s="290">
        <v>6</v>
      </c>
      <c r="H5" s="290">
        <v>7</v>
      </c>
      <c r="I5" s="290">
        <v>8</v>
      </c>
      <c r="J5" s="290">
        <v>9</v>
      </c>
      <c r="K5" s="290">
        <v>10</v>
      </c>
      <c r="L5" s="323"/>
      <c r="M5" s="307"/>
      <c r="N5" s="290">
        <v>11</v>
      </c>
      <c r="O5" s="290">
        <v>12</v>
      </c>
      <c r="P5" s="196">
        <v>13</v>
      </c>
      <c r="Q5" s="196">
        <v>14</v>
      </c>
      <c r="R5" s="196">
        <v>15</v>
      </c>
      <c r="S5" s="390">
        <v>16</v>
      </c>
      <c r="T5" s="390"/>
      <c r="U5" s="41"/>
      <c r="V5" s="41"/>
      <c r="W5" s="41"/>
      <c r="X5" s="41"/>
      <c r="Y5" s="41"/>
      <c r="Z5" s="41"/>
    </row>
    <row r="6" spans="1:26" s="46" customFormat="1">
      <c r="A6" s="44" t="s">
        <v>183</v>
      </c>
      <c r="B6" s="44"/>
      <c r="C6" s="91"/>
      <c r="D6" s="91"/>
      <c r="E6" s="91"/>
      <c r="F6" s="91"/>
      <c r="G6" s="91"/>
      <c r="H6" s="91"/>
      <c r="I6" s="91"/>
      <c r="J6" s="91"/>
      <c r="K6" s="91"/>
      <c r="L6" s="91"/>
      <c r="M6" s="308"/>
      <c r="N6" s="92"/>
      <c r="O6" s="91"/>
      <c r="P6" s="91"/>
      <c r="Q6" s="264"/>
      <c r="R6" s="264"/>
      <c r="S6" s="389"/>
      <c r="T6" s="389"/>
      <c r="U6" s="45"/>
      <c r="V6" s="45"/>
      <c r="W6" s="45"/>
      <c r="X6" s="45"/>
      <c r="Y6" s="45"/>
      <c r="Z6" s="45"/>
    </row>
    <row r="7" spans="1:26" s="46" customFormat="1" ht="31.5" customHeight="1">
      <c r="A7" s="44" t="s">
        <v>373</v>
      </c>
      <c r="B7" s="71"/>
      <c r="C7" s="93"/>
      <c r="D7" s="91"/>
      <c r="E7" s="91"/>
      <c r="F7" s="91"/>
      <c r="G7" s="91"/>
      <c r="H7" s="91"/>
      <c r="I7" s="91"/>
      <c r="J7" s="91"/>
      <c r="K7" s="91"/>
      <c r="L7" s="91"/>
      <c r="M7" s="138">
        <f>SUM(M11,M27,M39,M69,M76)</f>
        <v>4283000000</v>
      </c>
      <c r="N7" s="138">
        <f>SUM(N11,N27,N39,N69,N76)</f>
        <v>10057000000</v>
      </c>
      <c r="O7" s="91"/>
      <c r="P7" s="91"/>
      <c r="Q7" s="264"/>
      <c r="R7" s="138">
        <f>SUM(R11,R27,R39,R69,R76)</f>
        <v>10437000000</v>
      </c>
      <c r="S7" s="389" t="s">
        <v>67</v>
      </c>
      <c r="T7" s="436"/>
      <c r="U7" s="45"/>
      <c r="V7" s="45"/>
      <c r="W7" s="45"/>
      <c r="X7" s="45"/>
      <c r="Y7" s="45"/>
      <c r="Z7" s="45"/>
    </row>
    <row r="8" spans="1:26" s="46" customFormat="1" ht="70.5" customHeight="1">
      <c r="A8" s="48"/>
      <c r="B8" s="100" t="s">
        <v>59</v>
      </c>
      <c r="C8" s="434" t="s">
        <v>374</v>
      </c>
      <c r="D8" s="435"/>
      <c r="E8" s="49" t="s">
        <v>375</v>
      </c>
      <c r="F8" s="94"/>
      <c r="G8" s="87"/>
      <c r="H8" s="94"/>
      <c r="I8" s="51" t="s">
        <v>306</v>
      </c>
      <c r="J8" s="94" t="s">
        <v>284</v>
      </c>
      <c r="K8" s="51" t="s">
        <v>453</v>
      </c>
      <c r="L8" s="51"/>
      <c r="M8" s="309"/>
      <c r="N8" s="120"/>
      <c r="O8" s="84"/>
      <c r="P8" s="125"/>
      <c r="Q8" s="208" t="s">
        <v>454</v>
      </c>
      <c r="R8" s="265"/>
      <c r="S8" s="432" t="s">
        <v>68</v>
      </c>
      <c r="T8" s="433"/>
      <c r="U8" s="45"/>
      <c r="V8" s="45"/>
      <c r="W8" s="45"/>
      <c r="X8" s="45"/>
      <c r="Y8" s="45"/>
      <c r="Z8" s="45"/>
    </row>
    <row r="9" spans="1:26" s="46" customFormat="1" ht="68.25" customHeight="1">
      <c r="A9" s="47"/>
      <c r="B9" s="72"/>
      <c r="C9" s="55"/>
      <c r="D9" s="215" t="s">
        <v>303</v>
      </c>
      <c r="E9" s="49" t="s">
        <v>305</v>
      </c>
      <c r="F9" s="94"/>
      <c r="G9" s="73"/>
      <c r="H9" s="75"/>
      <c r="I9" s="51" t="s">
        <v>306</v>
      </c>
      <c r="J9" s="94" t="s">
        <v>284</v>
      </c>
      <c r="K9" s="51" t="s">
        <v>455</v>
      </c>
      <c r="L9" s="51"/>
      <c r="M9" s="309"/>
      <c r="N9" s="120"/>
      <c r="O9" s="84"/>
      <c r="P9" s="84"/>
      <c r="Q9" s="182" t="s">
        <v>456</v>
      </c>
      <c r="R9" s="266"/>
      <c r="S9" s="217"/>
      <c r="T9" s="218"/>
      <c r="U9" s="45"/>
      <c r="V9" s="45"/>
      <c r="W9" s="45"/>
      <c r="X9" s="45"/>
      <c r="Y9" s="45"/>
      <c r="Z9" s="45"/>
    </row>
    <row r="10" spans="1:26" s="137" customFormat="1" ht="15" customHeight="1">
      <c r="A10" s="48"/>
      <c r="B10" s="90"/>
      <c r="C10" s="67"/>
      <c r="D10" s="64"/>
      <c r="E10" s="68"/>
      <c r="F10" s="50"/>
      <c r="G10" s="87"/>
      <c r="H10" s="106"/>
      <c r="I10" s="52"/>
      <c r="J10" s="84"/>
      <c r="K10" s="52"/>
      <c r="L10" s="325"/>
      <c r="M10" s="310"/>
      <c r="N10" s="372"/>
      <c r="O10" s="373"/>
      <c r="P10" s="121"/>
      <c r="Q10" s="267"/>
      <c r="R10" s="267"/>
      <c r="S10" s="101"/>
      <c r="T10" s="86"/>
      <c r="U10" s="136"/>
      <c r="V10" s="136"/>
      <c r="W10" s="136"/>
      <c r="X10" s="136"/>
      <c r="Y10" s="136"/>
      <c r="Z10" s="136"/>
    </row>
    <row r="11" spans="1:26" s="46" customFormat="1" ht="52.5" customHeight="1">
      <c r="A11" s="47"/>
      <c r="B11" s="53"/>
      <c r="C11" s="59"/>
      <c r="D11" s="63"/>
      <c r="E11" s="60"/>
      <c r="F11" s="107"/>
      <c r="G11" s="87" t="s">
        <v>471</v>
      </c>
      <c r="H11" s="192" t="s">
        <v>390</v>
      </c>
      <c r="I11" s="52" t="s">
        <v>306</v>
      </c>
      <c r="J11" s="84" t="s">
        <v>284</v>
      </c>
      <c r="K11" s="52">
        <v>100</v>
      </c>
      <c r="L11" s="52"/>
      <c r="M11" s="121">
        <f>SUM(M15:M23)</f>
        <v>1085000000</v>
      </c>
      <c r="N11" s="121">
        <f>SUM(N15:N23)</f>
        <v>1780000000</v>
      </c>
      <c r="O11" s="94" t="s">
        <v>169</v>
      </c>
      <c r="P11" s="94"/>
      <c r="Q11" s="182">
        <v>100</v>
      </c>
      <c r="R11" s="268">
        <f>SUM(R15:R23)</f>
        <v>2590000000</v>
      </c>
      <c r="S11" s="101" t="s">
        <v>79</v>
      </c>
      <c r="T11" s="94"/>
      <c r="U11" s="45"/>
      <c r="V11" s="45"/>
      <c r="W11" s="45"/>
      <c r="X11" s="45"/>
      <c r="Y11" s="45"/>
      <c r="Z11" s="45"/>
    </row>
    <row r="12" spans="1:26" s="46" customFormat="1" ht="52.5" customHeight="1">
      <c r="A12" s="47"/>
      <c r="B12" s="53"/>
      <c r="C12" s="59"/>
      <c r="D12" s="63"/>
      <c r="E12" s="60"/>
      <c r="F12" s="107"/>
      <c r="G12" s="87"/>
      <c r="H12" s="192" t="s">
        <v>378</v>
      </c>
      <c r="I12" s="52" t="s">
        <v>306</v>
      </c>
      <c r="J12" s="84" t="s">
        <v>284</v>
      </c>
      <c r="K12" s="52">
        <v>100</v>
      </c>
      <c r="L12" s="52"/>
      <c r="M12" s="303"/>
      <c r="N12" s="121"/>
      <c r="O12" s="94"/>
      <c r="P12" s="94"/>
      <c r="Q12" s="182">
        <v>100</v>
      </c>
      <c r="R12" s="268"/>
      <c r="S12" s="219"/>
      <c r="T12" s="225"/>
      <c r="U12" s="45"/>
      <c r="V12" s="45"/>
      <c r="W12" s="45"/>
      <c r="X12" s="45"/>
      <c r="Y12" s="45"/>
      <c r="Z12" s="45"/>
    </row>
    <row r="13" spans="1:26" s="46" customFormat="1" ht="52.5" customHeight="1">
      <c r="A13" s="47"/>
      <c r="B13" s="53"/>
      <c r="C13" s="59"/>
      <c r="D13" s="63"/>
      <c r="E13" s="60"/>
      <c r="F13" s="107"/>
      <c r="G13" s="87"/>
      <c r="H13" s="192" t="s">
        <v>377</v>
      </c>
      <c r="I13" s="52" t="s">
        <v>306</v>
      </c>
      <c r="J13" s="84" t="s">
        <v>284</v>
      </c>
      <c r="K13" s="52">
        <v>100</v>
      </c>
      <c r="L13" s="52"/>
      <c r="M13" s="303"/>
      <c r="N13" s="121"/>
      <c r="O13" s="94"/>
      <c r="P13" s="94"/>
      <c r="Q13" s="182">
        <v>100</v>
      </c>
      <c r="R13" s="268"/>
      <c r="S13" s="219"/>
      <c r="T13" s="225"/>
      <c r="U13" s="45"/>
      <c r="V13" s="45"/>
      <c r="W13" s="45"/>
      <c r="X13" s="45"/>
      <c r="Y13" s="45"/>
      <c r="Z13" s="45"/>
    </row>
    <row r="14" spans="1:26" s="46" customFormat="1" ht="52.5" customHeight="1">
      <c r="A14" s="47"/>
      <c r="B14" s="53"/>
      <c r="C14" s="59"/>
      <c r="D14" s="63"/>
      <c r="E14" s="60"/>
      <c r="F14" s="107"/>
      <c r="G14" s="87"/>
      <c r="H14" s="192" t="s">
        <v>457</v>
      </c>
      <c r="I14" s="52" t="s">
        <v>268</v>
      </c>
      <c r="J14" s="84" t="s">
        <v>284</v>
      </c>
      <c r="K14" s="52">
        <v>5</v>
      </c>
      <c r="L14" s="52"/>
      <c r="M14" s="303"/>
      <c r="N14" s="121"/>
      <c r="O14" s="94"/>
      <c r="P14" s="94"/>
      <c r="Q14" s="182">
        <v>7</v>
      </c>
      <c r="R14" s="268"/>
      <c r="S14" s="219"/>
      <c r="T14" s="225"/>
      <c r="U14" s="45"/>
      <c r="V14" s="45"/>
      <c r="W14" s="45"/>
      <c r="X14" s="45"/>
      <c r="Y14" s="45"/>
      <c r="Z14" s="45"/>
    </row>
    <row r="15" spans="1:26" s="46" customFormat="1" ht="45" customHeight="1">
      <c r="A15" s="47"/>
      <c r="B15" s="53"/>
      <c r="C15" s="59"/>
      <c r="D15" s="63"/>
      <c r="E15" s="60"/>
      <c r="F15" s="96" t="s">
        <v>171</v>
      </c>
      <c r="G15" s="75" t="s">
        <v>78</v>
      </c>
      <c r="H15" s="292" t="s">
        <v>380</v>
      </c>
      <c r="I15" s="52" t="s">
        <v>265</v>
      </c>
      <c r="J15" s="84" t="s">
        <v>284</v>
      </c>
      <c r="K15" s="52">
        <v>25</v>
      </c>
      <c r="L15" s="201">
        <v>25</v>
      </c>
      <c r="M15" s="304">
        <v>25000000</v>
      </c>
      <c r="N15" s="120">
        <v>110000000</v>
      </c>
      <c r="O15" s="94" t="s">
        <v>169</v>
      </c>
      <c r="P15" s="94"/>
      <c r="Q15" s="182">
        <v>25</v>
      </c>
      <c r="R15" s="269">
        <v>130000000</v>
      </c>
      <c r="S15" s="219"/>
      <c r="T15" s="85" t="s">
        <v>89</v>
      </c>
      <c r="U15" s="45"/>
      <c r="V15" s="45"/>
      <c r="W15" s="45"/>
      <c r="X15" s="45"/>
      <c r="Y15" s="45"/>
      <c r="Z15" s="45"/>
    </row>
    <row r="16" spans="1:26" s="46" customFormat="1" ht="31.5" customHeight="1">
      <c r="A16" s="47"/>
      <c r="B16" s="103"/>
      <c r="C16" s="59"/>
      <c r="D16" s="63"/>
      <c r="E16" s="60"/>
      <c r="F16" s="50"/>
      <c r="G16" s="75"/>
      <c r="H16" s="74" t="s">
        <v>379</v>
      </c>
      <c r="I16" s="52" t="s">
        <v>269</v>
      </c>
      <c r="J16" s="84" t="s">
        <v>284</v>
      </c>
      <c r="K16" s="52">
        <v>30</v>
      </c>
      <c r="L16" s="201">
        <v>27</v>
      </c>
      <c r="M16" s="304">
        <v>40000000</v>
      </c>
      <c r="N16" s="120">
        <v>30000000</v>
      </c>
      <c r="O16" s="94" t="s">
        <v>169</v>
      </c>
      <c r="P16" s="94"/>
      <c r="Q16" s="182">
        <v>30</v>
      </c>
      <c r="R16" s="269">
        <v>40000000</v>
      </c>
      <c r="S16" s="220"/>
      <c r="T16" s="278"/>
      <c r="U16" s="45"/>
      <c r="V16" s="45"/>
      <c r="W16" s="45"/>
      <c r="X16" s="45"/>
      <c r="Y16" s="45"/>
      <c r="Z16" s="45"/>
    </row>
    <row r="17" spans="1:26" s="46" customFormat="1" ht="45">
      <c r="A17" s="47"/>
      <c r="B17" s="53"/>
      <c r="C17" s="59"/>
      <c r="D17" s="63"/>
      <c r="E17" s="60"/>
      <c r="F17" s="50" t="s">
        <v>172</v>
      </c>
      <c r="G17" s="78" t="s">
        <v>72</v>
      </c>
      <c r="H17" s="292" t="s">
        <v>382</v>
      </c>
      <c r="I17" s="52" t="s">
        <v>384</v>
      </c>
      <c r="J17" s="84" t="s">
        <v>284</v>
      </c>
      <c r="K17" s="52">
        <v>2</v>
      </c>
      <c r="L17" s="201">
        <v>1</v>
      </c>
      <c r="M17" s="304">
        <v>120000000</v>
      </c>
      <c r="N17" s="120">
        <v>120000000</v>
      </c>
      <c r="O17" s="94" t="s">
        <v>169</v>
      </c>
      <c r="P17" s="94"/>
      <c r="Q17" s="182">
        <v>2</v>
      </c>
      <c r="R17" s="269">
        <v>160000000</v>
      </c>
      <c r="S17" s="219"/>
      <c r="T17" s="85" t="s">
        <v>90</v>
      </c>
      <c r="U17" s="45"/>
      <c r="V17" s="45"/>
      <c r="W17" s="45"/>
      <c r="X17" s="45"/>
      <c r="Y17" s="45"/>
      <c r="Z17" s="45"/>
    </row>
    <row r="18" spans="1:26" s="46" customFormat="1" ht="21" customHeight="1">
      <c r="A18" s="47"/>
      <c r="B18" s="53"/>
      <c r="C18" s="59"/>
      <c r="D18" s="63"/>
      <c r="E18" s="60"/>
      <c r="F18" s="50"/>
      <c r="G18" s="78"/>
      <c r="H18" s="292" t="s">
        <v>383</v>
      </c>
      <c r="I18" s="52" t="s">
        <v>265</v>
      </c>
      <c r="J18" s="84" t="s">
        <v>284</v>
      </c>
      <c r="K18" s="52">
        <v>30</v>
      </c>
      <c r="L18" s="201">
        <v>40</v>
      </c>
      <c r="M18" s="304"/>
      <c r="N18" s="120"/>
      <c r="O18" s="94" t="s">
        <v>169</v>
      </c>
      <c r="P18" s="94"/>
      <c r="Q18" s="182">
        <v>40</v>
      </c>
      <c r="R18" s="269"/>
      <c r="S18" s="219"/>
      <c r="T18" s="278"/>
      <c r="U18" s="45"/>
      <c r="V18" s="45"/>
      <c r="W18" s="45"/>
      <c r="X18" s="45"/>
      <c r="Y18" s="45"/>
      <c r="Z18" s="45"/>
    </row>
    <row r="19" spans="1:26" s="46" customFormat="1" ht="29.25" customHeight="1">
      <c r="A19" s="47"/>
      <c r="B19" s="103"/>
      <c r="C19" s="59"/>
      <c r="D19" s="63"/>
      <c r="E19" s="60"/>
      <c r="F19" s="50" t="s">
        <v>173</v>
      </c>
      <c r="G19" s="78" t="s">
        <v>386</v>
      </c>
      <c r="H19" s="292" t="s">
        <v>385</v>
      </c>
      <c r="I19" s="52" t="s">
        <v>268</v>
      </c>
      <c r="J19" s="84" t="s">
        <v>284</v>
      </c>
      <c r="K19" s="52">
        <v>30</v>
      </c>
      <c r="L19" s="201">
        <v>40</v>
      </c>
      <c r="M19" s="304">
        <v>50000000</v>
      </c>
      <c r="N19" s="120">
        <v>120000000</v>
      </c>
      <c r="O19" s="94" t="s">
        <v>169</v>
      </c>
      <c r="P19" s="94"/>
      <c r="Q19" s="182">
        <v>40</v>
      </c>
      <c r="R19" s="269">
        <v>160000000</v>
      </c>
      <c r="S19" s="219"/>
      <c r="T19" s="278"/>
      <c r="U19" s="45"/>
      <c r="V19" s="45"/>
      <c r="W19" s="45"/>
      <c r="X19" s="45"/>
      <c r="Y19" s="45"/>
      <c r="Z19" s="45"/>
    </row>
    <row r="20" spans="1:26" s="46" customFormat="1" ht="26.25" customHeight="1">
      <c r="A20" s="44"/>
      <c r="B20" s="79"/>
      <c r="C20" s="80"/>
      <c r="D20" s="65"/>
      <c r="E20" s="81"/>
      <c r="F20" s="50"/>
      <c r="G20" s="78"/>
      <c r="H20" s="292" t="s">
        <v>387</v>
      </c>
      <c r="I20" s="52" t="s">
        <v>384</v>
      </c>
      <c r="J20" s="84"/>
      <c r="K20" s="52">
        <v>2</v>
      </c>
      <c r="L20" s="201">
        <v>1</v>
      </c>
      <c r="M20" s="304"/>
      <c r="N20" s="120"/>
      <c r="O20" s="94"/>
      <c r="P20" s="94"/>
      <c r="Q20" s="182">
        <v>2</v>
      </c>
      <c r="R20" s="269"/>
      <c r="S20" s="219"/>
      <c r="T20" s="278"/>
      <c r="U20" s="45"/>
      <c r="V20" s="45"/>
      <c r="W20" s="45"/>
      <c r="X20" s="45"/>
      <c r="Y20" s="45"/>
      <c r="Z20" s="45"/>
    </row>
    <row r="21" spans="1:26" s="46" customFormat="1" ht="45" customHeight="1">
      <c r="A21" s="47"/>
      <c r="B21" s="53"/>
      <c r="C21" s="59"/>
      <c r="D21" s="63"/>
      <c r="E21" s="60"/>
      <c r="F21" s="96" t="s">
        <v>170</v>
      </c>
      <c r="G21" s="75" t="s">
        <v>74</v>
      </c>
      <c r="H21" s="292" t="s">
        <v>388</v>
      </c>
      <c r="I21" s="52" t="s">
        <v>384</v>
      </c>
      <c r="J21" s="84" t="s">
        <v>284</v>
      </c>
      <c r="K21" s="52">
        <v>3</v>
      </c>
      <c r="L21" s="201">
        <v>4</v>
      </c>
      <c r="M21" s="304">
        <v>500000000</v>
      </c>
      <c r="N21" s="120">
        <v>400000000</v>
      </c>
      <c r="O21" s="94" t="s">
        <v>169</v>
      </c>
      <c r="P21" s="94"/>
      <c r="Q21" s="182">
        <v>6</v>
      </c>
      <c r="R21" s="269">
        <v>600000000</v>
      </c>
      <c r="S21" s="219"/>
      <c r="T21" s="441" t="s">
        <v>91</v>
      </c>
      <c r="U21" s="45"/>
      <c r="V21" s="45"/>
      <c r="W21" s="45"/>
      <c r="X21" s="45"/>
      <c r="Y21" s="45"/>
      <c r="Z21" s="45"/>
    </row>
    <row r="22" spans="1:26" s="46" customFormat="1" ht="45" customHeight="1">
      <c r="A22" s="47"/>
      <c r="B22" s="53"/>
      <c r="C22" s="59"/>
      <c r="D22" s="63"/>
      <c r="E22" s="60"/>
      <c r="F22" s="96"/>
      <c r="G22" s="75"/>
      <c r="H22" s="292" t="s">
        <v>383</v>
      </c>
      <c r="I22" s="52" t="s">
        <v>265</v>
      </c>
      <c r="J22" s="84"/>
      <c r="K22" s="52">
        <v>90</v>
      </c>
      <c r="L22" s="201">
        <v>60</v>
      </c>
      <c r="M22" s="304"/>
      <c r="N22" s="120"/>
      <c r="O22" s="94"/>
      <c r="P22" s="94"/>
      <c r="Q22" s="182">
        <v>120</v>
      </c>
      <c r="R22" s="269"/>
      <c r="S22" s="219"/>
      <c r="T22" s="442"/>
      <c r="U22" s="45"/>
      <c r="V22" s="45"/>
      <c r="W22" s="45"/>
      <c r="X22" s="45"/>
      <c r="Y22" s="45"/>
      <c r="Z22" s="45"/>
    </row>
    <row r="23" spans="1:26" s="46" customFormat="1" ht="45" customHeight="1">
      <c r="A23" s="47"/>
      <c r="B23" s="53"/>
      <c r="C23" s="59"/>
      <c r="D23" s="63"/>
      <c r="E23" s="60"/>
      <c r="F23" s="50" t="s">
        <v>176</v>
      </c>
      <c r="G23" s="82" t="s">
        <v>76</v>
      </c>
      <c r="H23" s="74" t="s">
        <v>389</v>
      </c>
      <c r="I23" s="52" t="s">
        <v>384</v>
      </c>
      <c r="J23" s="84" t="s">
        <v>284</v>
      </c>
      <c r="K23" s="52">
        <v>4</v>
      </c>
      <c r="L23" s="201">
        <v>1</v>
      </c>
      <c r="M23" s="304">
        <v>350000000</v>
      </c>
      <c r="N23" s="120">
        <v>1000000000</v>
      </c>
      <c r="O23" s="94" t="s">
        <v>169</v>
      </c>
      <c r="P23" s="225"/>
      <c r="Q23" s="208">
        <v>5</v>
      </c>
      <c r="R23" s="280">
        <v>1500000000</v>
      </c>
      <c r="S23" s="219"/>
      <c r="T23" s="278"/>
      <c r="U23" s="45"/>
      <c r="V23" s="45"/>
      <c r="W23" s="45"/>
      <c r="X23" s="45"/>
      <c r="Y23" s="45"/>
      <c r="Z23" s="45"/>
    </row>
    <row r="24" spans="1:26" s="46" customFormat="1" ht="45" customHeight="1">
      <c r="A24" s="44"/>
      <c r="B24" s="168"/>
      <c r="C24" s="277"/>
      <c r="D24" s="65"/>
      <c r="E24" s="81"/>
      <c r="F24" s="50"/>
      <c r="G24" s="82"/>
      <c r="H24" s="75" t="s">
        <v>383</v>
      </c>
      <c r="I24" s="52" t="s">
        <v>265</v>
      </c>
      <c r="J24" s="84"/>
      <c r="K24" s="52">
        <v>120</v>
      </c>
      <c r="L24" s="201">
        <v>23</v>
      </c>
      <c r="M24" s="304"/>
      <c r="N24" s="120"/>
      <c r="O24" s="94"/>
      <c r="P24" s="94"/>
      <c r="Q24" s="182">
        <v>100</v>
      </c>
      <c r="R24" s="269"/>
      <c r="S24" s="220"/>
      <c r="T24" s="279"/>
      <c r="U24" s="45"/>
      <c r="V24" s="45"/>
      <c r="W24" s="45"/>
      <c r="X24" s="45"/>
      <c r="Y24" s="45"/>
      <c r="Z24" s="45"/>
    </row>
    <row r="25" spans="1:26">
      <c r="M25" s="314"/>
    </row>
    <row r="26" spans="1:26" s="46" customFormat="1">
      <c r="A26" s="48"/>
      <c r="B26" s="103"/>
      <c r="C26" s="161"/>
      <c r="D26" s="61"/>
      <c r="E26" s="160"/>
      <c r="F26" s="50"/>
      <c r="G26" s="75"/>
      <c r="H26" s="74"/>
      <c r="I26" s="52"/>
      <c r="J26" s="84"/>
      <c r="K26" s="52"/>
      <c r="L26" s="325"/>
      <c r="M26" s="315"/>
      <c r="N26" s="372"/>
      <c r="O26" s="373"/>
      <c r="P26" s="121"/>
      <c r="Q26" s="268"/>
      <c r="R26" s="268"/>
      <c r="S26" s="374" t="s">
        <v>80</v>
      </c>
      <c r="T26" s="85"/>
      <c r="U26" s="45"/>
      <c r="V26" s="45"/>
      <c r="W26" s="45"/>
      <c r="X26" s="45"/>
      <c r="Y26" s="45"/>
      <c r="Z26" s="45"/>
    </row>
    <row r="27" spans="1:26" s="46" customFormat="1" ht="42">
      <c r="A27" s="47"/>
      <c r="B27" s="53"/>
      <c r="C27" s="59"/>
      <c r="D27" s="63"/>
      <c r="E27" s="60"/>
      <c r="F27" s="107"/>
      <c r="G27" s="87" t="s">
        <v>310</v>
      </c>
      <c r="H27" s="192" t="s">
        <v>458</v>
      </c>
      <c r="I27" s="52" t="s">
        <v>306</v>
      </c>
      <c r="J27" s="84" t="s">
        <v>284</v>
      </c>
      <c r="K27" s="52" t="s">
        <v>459</v>
      </c>
      <c r="L27" s="52"/>
      <c r="M27" s="121">
        <f>SUM(M30:M37)</f>
        <v>885000000</v>
      </c>
      <c r="N27" s="121">
        <f>SUM(N30:N37)</f>
        <v>1235000000</v>
      </c>
      <c r="O27" s="94" t="s">
        <v>169</v>
      </c>
      <c r="P27" s="94"/>
      <c r="Q27" s="182" t="s">
        <v>460</v>
      </c>
      <c r="R27" s="268">
        <f>SUM(R30:R37)</f>
        <v>1293000000</v>
      </c>
      <c r="S27" s="375"/>
      <c r="T27" s="84"/>
      <c r="U27" s="45"/>
      <c r="V27" s="45"/>
      <c r="W27" s="45"/>
      <c r="X27" s="45"/>
      <c r="Y27" s="45"/>
      <c r="Z27" s="45"/>
    </row>
    <row r="28" spans="1:26" s="46" customFormat="1" ht="63" customHeight="1">
      <c r="A28" s="47"/>
      <c r="B28" s="53"/>
      <c r="C28" s="59"/>
      <c r="D28" s="63"/>
      <c r="E28" s="60"/>
      <c r="F28" s="107"/>
      <c r="G28" s="87"/>
      <c r="H28" s="192" t="s">
        <v>427</v>
      </c>
      <c r="I28" s="319" t="s">
        <v>306</v>
      </c>
      <c r="J28" s="84" t="s">
        <v>284</v>
      </c>
      <c r="K28" s="52">
        <v>70</v>
      </c>
      <c r="L28" s="201"/>
      <c r="M28" s="304"/>
      <c r="N28" s="121"/>
      <c r="O28" s="94"/>
      <c r="P28" s="94"/>
      <c r="Q28" s="182">
        <v>72</v>
      </c>
      <c r="R28" s="268"/>
      <c r="S28" s="375"/>
      <c r="T28" s="84"/>
      <c r="U28" s="45"/>
      <c r="V28" s="45"/>
      <c r="W28" s="45"/>
      <c r="X28" s="45"/>
      <c r="Y28" s="45"/>
      <c r="Z28" s="45"/>
    </row>
    <row r="29" spans="1:26" s="46" customFormat="1">
      <c r="A29" s="47"/>
      <c r="B29" s="53"/>
      <c r="C29" s="59"/>
      <c r="D29" s="63"/>
      <c r="E29" s="60"/>
      <c r="F29" s="107"/>
      <c r="G29" s="87"/>
      <c r="H29" s="118"/>
      <c r="I29" s="52"/>
      <c r="J29" s="84"/>
      <c r="K29" s="52"/>
      <c r="L29" s="201"/>
      <c r="M29" s="304"/>
      <c r="N29" s="121"/>
      <c r="O29" s="94"/>
      <c r="P29" s="94"/>
      <c r="Q29" s="182"/>
      <c r="R29" s="268"/>
      <c r="S29" s="375"/>
      <c r="T29" s="84"/>
      <c r="U29" s="45"/>
      <c r="V29" s="45"/>
      <c r="W29" s="45"/>
      <c r="X29" s="45"/>
      <c r="Y29" s="45"/>
      <c r="Z29" s="45"/>
    </row>
    <row r="30" spans="1:26" s="46" customFormat="1" ht="47.25" customHeight="1">
      <c r="A30" s="47"/>
      <c r="B30" s="53"/>
      <c r="C30" s="59"/>
      <c r="D30" s="63"/>
      <c r="E30" s="60"/>
      <c r="F30" s="96"/>
      <c r="G30" s="78" t="s">
        <v>81</v>
      </c>
      <c r="H30" s="77" t="s">
        <v>391</v>
      </c>
      <c r="I30" s="52" t="s">
        <v>250</v>
      </c>
      <c r="J30" s="84" t="s">
        <v>284</v>
      </c>
      <c r="K30" s="52">
        <v>1</v>
      </c>
      <c r="L30" s="201">
        <v>1</v>
      </c>
      <c r="M30" s="304">
        <v>100000000</v>
      </c>
      <c r="N30" s="120">
        <v>130000000</v>
      </c>
      <c r="O30" s="94" t="s">
        <v>169</v>
      </c>
      <c r="P30" s="94"/>
      <c r="Q30" s="182">
        <v>1</v>
      </c>
      <c r="R30" s="269">
        <v>143000000</v>
      </c>
      <c r="S30" s="375"/>
      <c r="T30" s="450" t="s">
        <v>82</v>
      </c>
      <c r="U30" s="45"/>
      <c r="V30" s="45"/>
      <c r="W30" s="45"/>
      <c r="X30" s="45"/>
      <c r="Y30" s="45"/>
      <c r="Z30" s="45"/>
    </row>
    <row r="31" spans="1:26" s="238" customFormat="1" ht="45.75" customHeight="1">
      <c r="A31" s="231"/>
      <c r="B31" s="232"/>
      <c r="C31" s="233"/>
      <c r="D31" s="234"/>
      <c r="E31" s="235"/>
      <c r="F31" s="180"/>
      <c r="G31" s="242" t="s">
        <v>432</v>
      </c>
      <c r="H31" s="243" t="s">
        <v>429</v>
      </c>
      <c r="I31" s="182" t="s">
        <v>268</v>
      </c>
      <c r="J31" s="182" t="s">
        <v>284</v>
      </c>
      <c r="K31" s="182">
        <v>50</v>
      </c>
      <c r="L31" s="201">
        <v>50</v>
      </c>
      <c r="M31" s="304">
        <v>50000000</v>
      </c>
      <c r="N31" s="209">
        <v>130000000</v>
      </c>
      <c r="O31" s="210" t="s">
        <v>169</v>
      </c>
      <c r="P31" s="210"/>
      <c r="Q31" s="182">
        <v>50</v>
      </c>
      <c r="R31" s="269">
        <v>150000000</v>
      </c>
      <c r="S31" s="375"/>
      <c r="T31" s="451"/>
      <c r="U31" s="237"/>
      <c r="V31" s="237"/>
      <c r="W31" s="237"/>
      <c r="X31" s="237"/>
      <c r="Y31" s="237"/>
      <c r="Z31" s="237"/>
    </row>
    <row r="32" spans="1:26" s="46" customFormat="1" ht="63.75" customHeight="1">
      <c r="A32" s="47"/>
      <c r="B32" s="53"/>
      <c r="C32" s="59"/>
      <c r="D32" s="63"/>
      <c r="E32" s="60"/>
      <c r="F32" s="416"/>
      <c r="G32" s="446" t="s">
        <v>83</v>
      </c>
      <c r="H32" s="74" t="s">
        <v>442</v>
      </c>
      <c r="I32" s="52" t="s">
        <v>384</v>
      </c>
      <c r="J32" s="84" t="s">
        <v>284</v>
      </c>
      <c r="K32" s="52">
        <v>4</v>
      </c>
      <c r="L32" s="201">
        <v>1</v>
      </c>
      <c r="M32" s="304">
        <v>115000000</v>
      </c>
      <c r="N32" s="120">
        <v>230000000</v>
      </c>
      <c r="O32" s="94" t="s">
        <v>169</v>
      </c>
      <c r="P32" s="94"/>
      <c r="Q32" s="182">
        <v>4</v>
      </c>
      <c r="R32" s="269">
        <v>240000000</v>
      </c>
      <c r="S32" s="375"/>
      <c r="T32" s="441" t="s">
        <v>84</v>
      </c>
      <c r="U32" s="45"/>
      <c r="V32" s="45"/>
      <c r="W32" s="45"/>
      <c r="X32" s="45"/>
      <c r="Y32" s="45"/>
      <c r="Z32" s="45"/>
    </row>
    <row r="33" spans="1:26" s="46" customFormat="1" ht="33" customHeight="1">
      <c r="A33" s="47"/>
      <c r="B33" s="53"/>
      <c r="C33" s="59"/>
      <c r="D33" s="63"/>
      <c r="E33" s="60"/>
      <c r="F33" s="417"/>
      <c r="G33" s="447"/>
      <c r="H33" s="74" t="s">
        <v>392</v>
      </c>
      <c r="I33" s="52" t="s">
        <v>265</v>
      </c>
      <c r="J33" s="84" t="s">
        <v>284</v>
      </c>
      <c r="K33" s="52">
        <v>280</v>
      </c>
      <c r="L33" s="201">
        <v>110</v>
      </c>
      <c r="M33" s="304"/>
      <c r="N33" s="120"/>
      <c r="O33" s="94"/>
      <c r="P33" s="94"/>
      <c r="Q33" s="182">
        <v>280</v>
      </c>
      <c r="R33" s="269"/>
      <c r="S33" s="375"/>
      <c r="T33" s="442"/>
      <c r="U33" s="45"/>
      <c r="V33" s="45"/>
      <c r="W33" s="45"/>
      <c r="X33" s="45"/>
      <c r="Y33" s="45"/>
      <c r="Z33" s="45"/>
    </row>
    <row r="34" spans="1:26" s="46" customFormat="1" ht="24" customHeight="1">
      <c r="A34" s="47"/>
      <c r="B34" s="53"/>
      <c r="C34" s="59"/>
      <c r="D34" s="63"/>
      <c r="E34" s="60"/>
      <c r="F34" s="418"/>
      <c r="G34" s="448"/>
      <c r="H34" s="74" t="s">
        <v>393</v>
      </c>
      <c r="I34" s="52" t="s">
        <v>384</v>
      </c>
      <c r="J34" s="84" t="s">
        <v>284</v>
      </c>
      <c r="K34" s="52">
        <v>1</v>
      </c>
      <c r="L34" s="201">
        <v>1</v>
      </c>
      <c r="M34" s="304">
        <v>450000000</v>
      </c>
      <c r="N34" s="120">
        <v>500000000</v>
      </c>
      <c r="O34" s="94"/>
      <c r="P34" s="94"/>
      <c r="Q34" s="182">
        <v>1</v>
      </c>
      <c r="R34" s="269">
        <v>500000000</v>
      </c>
      <c r="S34" s="375"/>
      <c r="T34" s="452"/>
      <c r="U34" s="45"/>
      <c r="V34" s="45"/>
      <c r="W34" s="45"/>
      <c r="X34" s="45"/>
      <c r="Y34" s="45"/>
      <c r="Z34" s="45"/>
    </row>
    <row r="35" spans="1:26" s="46" customFormat="1" ht="45.75" customHeight="1">
      <c r="A35" s="47"/>
      <c r="B35" s="168"/>
      <c r="C35" s="59"/>
      <c r="D35" s="63"/>
      <c r="E35" s="60"/>
      <c r="F35" s="50"/>
      <c r="G35" s="89" t="s">
        <v>461</v>
      </c>
      <c r="H35" s="88" t="s">
        <v>430</v>
      </c>
      <c r="I35" s="52" t="s">
        <v>265</v>
      </c>
      <c r="J35" s="84" t="s">
        <v>284</v>
      </c>
      <c r="K35" s="52">
        <v>80</v>
      </c>
      <c r="L35" s="201">
        <v>45</v>
      </c>
      <c r="M35" s="304">
        <v>50000000</v>
      </c>
      <c r="N35" s="120">
        <v>125000000</v>
      </c>
      <c r="O35" s="94" t="s">
        <v>169</v>
      </c>
      <c r="P35" s="94"/>
      <c r="Q35" s="182">
        <v>80</v>
      </c>
      <c r="R35" s="269">
        <v>130000000</v>
      </c>
      <c r="S35" s="375"/>
      <c r="T35" s="85" t="s">
        <v>84</v>
      </c>
      <c r="U35" s="45"/>
      <c r="V35" s="45"/>
      <c r="W35" s="45"/>
      <c r="X35" s="45"/>
      <c r="Y35" s="45"/>
      <c r="Z35" s="45"/>
    </row>
    <row r="36" spans="1:26" s="46" customFormat="1" ht="67.5">
      <c r="A36" s="44"/>
      <c r="B36" s="79"/>
      <c r="C36" s="80"/>
      <c r="D36" s="65"/>
      <c r="E36" s="81"/>
      <c r="F36" s="50"/>
      <c r="G36" s="78" t="s">
        <v>433</v>
      </c>
      <c r="H36" s="77" t="s">
        <v>462</v>
      </c>
      <c r="I36" s="182" t="s">
        <v>265</v>
      </c>
      <c r="J36" s="182" t="s">
        <v>284</v>
      </c>
      <c r="K36" s="182">
        <v>50</v>
      </c>
      <c r="L36" s="201">
        <v>70</v>
      </c>
      <c r="M36" s="304">
        <v>120000000</v>
      </c>
      <c r="N36" s="120">
        <v>120000000</v>
      </c>
      <c r="O36" s="94" t="s">
        <v>169</v>
      </c>
      <c r="P36" s="94"/>
      <c r="Q36" s="182">
        <v>50</v>
      </c>
      <c r="R36" s="269">
        <v>130000000</v>
      </c>
      <c r="S36" s="375"/>
      <c r="T36" s="85" t="s">
        <v>86</v>
      </c>
      <c r="U36" s="45"/>
      <c r="V36" s="45"/>
      <c r="W36" s="45"/>
      <c r="X36" s="45"/>
      <c r="Y36" s="45"/>
      <c r="Z36" s="45"/>
    </row>
    <row r="37" spans="1:26" s="46" customFormat="1" ht="36.75" hidden="1" customHeight="1">
      <c r="A37" s="47"/>
      <c r="B37" s="53"/>
      <c r="C37" s="59"/>
      <c r="D37" s="63"/>
      <c r="E37" s="60"/>
      <c r="F37" s="50" t="s">
        <v>164</v>
      </c>
      <c r="G37" s="75" t="s">
        <v>87</v>
      </c>
      <c r="H37" s="74" t="s">
        <v>200</v>
      </c>
      <c r="I37" s="52" t="s">
        <v>268</v>
      </c>
      <c r="J37" s="84" t="s">
        <v>284</v>
      </c>
      <c r="K37" s="52">
        <v>50</v>
      </c>
      <c r="L37" s="201"/>
      <c r="M37" s="304"/>
      <c r="N37" s="120"/>
      <c r="O37" s="94" t="s">
        <v>169</v>
      </c>
      <c r="P37" s="94"/>
      <c r="Q37" s="182">
        <v>50</v>
      </c>
      <c r="R37" s="269"/>
      <c r="S37" s="375"/>
      <c r="T37" s="83" t="s">
        <v>82</v>
      </c>
      <c r="U37" s="45"/>
      <c r="V37" s="45"/>
      <c r="W37" s="45"/>
      <c r="X37" s="45"/>
      <c r="Y37" s="45"/>
      <c r="Z37" s="45"/>
    </row>
    <row r="38" spans="1:26" s="46" customFormat="1" ht="15" customHeight="1">
      <c r="A38" s="47"/>
      <c r="B38" s="103"/>
      <c r="C38" s="163"/>
      <c r="D38" s="162"/>
      <c r="E38" s="160"/>
      <c r="F38" s="50"/>
      <c r="G38" s="89"/>
      <c r="H38" s="88"/>
      <c r="I38" s="52"/>
      <c r="J38" s="84"/>
      <c r="K38" s="52"/>
      <c r="L38" s="342"/>
      <c r="M38" s="315"/>
      <c r="N38" s="372"/>
      <c r="O38" s="373"/>
      <c r="P38" s="121"/>
      <c r="Q38" s="268"/>
      <c r="R38" s="268"/>
      <c r="S38" s="414" t="s">
        <v>92</v>
      </c>
      <c r="T38" s="85"/>
      <c r="U38" s="45"/>
      <c r="V38" s="45"/>
      <c r="W38" s="45"/>
      <c r="X38" s="45"/>
      <c r="Y38" s="45"/>
      <c r="Z38" s="45"/>
    </row>
    <row r="39" spans="1:26" s="46" customFormat="1" ht="60.75" customHeight="1">
      <c r="A39" s="47"/>
      <c r="B39" s="103"/>
      <c r="C39" s="59"/>
      <c r="D39" s="63"/>
      <c r="E39" s="60"/>
      <c r="F39" s="105"/>
      <c r="G39" s="87" t="s">
        <v>394</v>
      </c>
      <c r="H39" s="193" t="s">
        <v>445</v>
      </c>
      <c r="I39" s="52" t="s">
        <v>306</v>
      </c>
      <c r="J39" s="84" t="s">
        <v>284</v>
      </c>
      <c r="K39" s="52" t="s">
        <v>463</v>
      </c>
      <c r="L39" s="52"/>
      <c r="M39" s="121">
        <f>SUM(M44:M63)</f>
        <v>580000000</v>
      </c>
      <c r="N39" s="121">
        <f>SUM(N44:N63)</f>
        <v>2675000000</v>
      </c>
      <c r="O39" s="94" t="s">
        <v>169</v>
      </c>
      <c r="P39" s="94"/>
      <c r="Q39" s="182" t="s">
        <v>464</v>
      </c>
      <c r="R39" s="268">
        <f>SUM(R44:R63)</f>
        <v>2675000000</v>
      </c>
      <c r="S39" s="383"/>
      <c r="T39" s="85"/>
      <c r="U39" s="45"/>
      <c r="V39" s="45"/>
      <c r="W39" s="45"/>
      <c r="X39" s="45"/>
      <c r="Y39" s="45"/>
      <c r="Z39" s="45"/>
    </row>
    <row r="40" spans="1:26" s="46" customFormat="1" ht="39" customHeight="1">
      <c r="A40" s="47"/>
      <c r="B40" s="103"/>
      <c r="C40" s="59"/>
      <c r="D40" s="63"/>
      <c r="E40" s="60"/>
      <c r="F40" s="228"/>
      <c r="G40" s="229"/>
      <c r="H40" s="230" t="s">
        <v>421</v>
      </c>
      <c r="I40" s="52" t="s">
        <v>306</v>
      </c>
      <c r="J40" s="84" t="s">
        <v>284</v>
      </c>
      <c r="K40" s="52">
        <v>100</v>
      </c>
      <c r="L40" s="201"/>
      <c r="M40" s="304"/>
      <c r="N40" s="121"/>
      <c r="O40" s="94"/>
      <c r="P40" s="94"/>
      <c r="Q40" s="182">
        <v>100</v>
      </c>
      <c r="R40" s="268"/>
      <c r="S40" s="383"/>
      <c r="T40" s="85"/>
      <c r="U40" s="45"/>
      <c r="V40" s="45"/>
      <c r="W40" s="45"/>
      <c r="X40" s="45"/>
      <c r="Y40" s="45"/>
      <c r="Z40" s="45"/>
    </row>
    <row r="41" spans="1:26" s="46" customFormat="1" ht="40.5" customHeight="1">
      <c r="A41" s="47"/>
      <c r="B41" s="103"/>
      <c r="C41" s="59"/>
      <c r="D41" s="63"/>
      <c r="E41" s="60"/>
      <c r="F41" s="228"/>
      <c r="G41" s="229"/>
      <c r="H41" s="230" t="s">
        <v>446</v>
      </c>
      <c r="I41" s="52" t="s">
        <v>306</v>
      </c>
      <c r="J41" s="84" t="s">
        <v>284</v>
      </c>
      <c r="K41" s="52">
        <v>100</v>
      </c>
      <c r="L41" s="201"/>
      <c r="M41" s="304"/>
      <c r="N41" s="121"/>
      <c r="O41" s="94"/>
      <c r="P41" s="94"/>
      <c r="Q41" s="182">
        <v>100</v>
      </c>
      <c r="R41" s="268"/>
      <c r="S41" s="383"/>
      <c r="T41" s="85"/>
      <c r="U41" s="45"/>
      <c r="V41" s="45"/>
      <c r="W41" s="45"/>
      <c r="X41" s="45"/>
      <c r="Y41" s="45"/>
      <c r="Z41" s="45"/>
    </row>
    <row r="42" spans="1:26" s="46" customFormat="1" ht="40.5" customHeight="1">
      <c r="A42" s="47"/>
      <c r="B42" s="103"/>
      <c r="C42" s="59"/>
      <c r="D42" s="63"/>
      <c r="E42" s="60"/>
      <c r="F42" s="228"/>
      <c r="G42" s="229"/>
      <c r="H42" s="230" t="s">
        <v>447</v>
      </c>
      <c r="I42" s="52" t="s">
        <v>306</v>
      </c>
      <c r="J42" s="84" t="s">
        <v>284</v>
      </c>
      <c r="K42" s="52">
        <v>100</v>
      </c>
      <c r="L42" s="201"/>
      <c r="M42" s="304"/>
      <c r="N42" s="121"/>
      <c r="O42" s="94"/>
      <c r="P42" s="94"/>
      <c r="Q42" s="182">
        <v>100</v>
      </c>
      <c r="R42" s="268"/>
      <c r="S42" s="383"/>
      <c r="T42" s="85"/>
      <c r="U42" s="45"/>
      <c r="V42" s="45"/>
      <c r="W42" s="45"/>
      <c r="X42" s="45"/>
      <c r="Y42" s="45"/>
      <c r="Z42" s="45"/>
    </row>
    <row r="43" spans="1:26" s="46" customFormat="1" ht="48.75" customHeight="1">
      <c r="A43" s="47"/>
      <c r="B43" s="103"/>
      <c r="C43" s="59"/>
      <c r="D43" s="63"/>
      <c r="E43" s="60"/>
      <c r="F43" s="228"/>
      <c r="G43" s="229"/>
      <c r="H43" s="230" t="s">
        <v>448</v>
      </c>
      <c r="I43" s="52" t="s">
        <v>306</v>
      </c>
      <c r="J43" s="84" t="s">
        <v>284</v>
      </c>
      <c r="K43" s="52">
        <v>0</v>
      </c>
      <c r="L43" s="201"/>
      <c r="M43" s="304"/>
      <c r="N43" s="121"/>
      <c r="O43" s="94"/>
      <c r="P43" s="94"/>
      <c r="Q43" s="182">
        <v>0</v>
      </c>
      <c r="R43" s="268"/>
      <c r="S43" s="383"/>
      <c r="T43" s="85"/>
      <c r="U43" s="45"/>
      <c r="V43" s="45"/>
      <c r="W43" s="45"/>
      <c r="X43" s="45"/>
      <c r="Y43" s="45"/>
      <c r="Z43" s="45"/>
    </row>
    <row r="44" spans="1:26" s="46" customFormat="1" ht="38.25" customHeight="1">
      <c r="A44" s="47"/>
      <c r="B44" s="103"/>
      <c r="C44" s="59"/>
      <c r="D44" s="63"/>
      <c r="E44" s="60"/>
      <c r="F44" s="416" t="s">
        <v>159</v>
      </c>
      <c r="G44" s="377" t="s">
        <v>93</v>
      </c>
      <c r="H44" s="113" t="s">
        <v>396</v>
      </c>
      <c r="I44" s="52" t="s">
        <v>384</v>
      </c>
      <c r="J44" s="84" t="s">
        <v>284</v>
      </c>
      <c r="K44" s="52">
        <v>2</v>
      </c>
      <c r="L44" s="201"/>
      <c r="M44" s="304">
        <v>0</v>
      </c>
      <c r="N44" s="120">
        <v>100000000</v>
      </c>
      <c r="O44" s="94" t="s">
        <v>169</v>
      </c>
      <c r="P44" s="94"/>
      <c r="Q44" s="182">
        <v>2</v>
      </c>
      <c r="R44" s="209">
        <v>100000000</v>
      </c>
      <c r="S44" s="383"/>
      <c r="T44" s="369" t="s">
        <v>286</v>
      </c>
      <c r="U44" s="45"/>
      <c r="V44" s="45"/>
      <c r="W44" s="45"/>
      <c r="X44" s="45"/>
      <c r="Y44" s="45"/>
      <c r="Z44" s="45"/>
    </row>
    <row r="45" spans="1:26" s="46" customFormat="1" ht="38.25" customHeight="1">
      <c r="A45" s="47"/>
      <c r="B45" s="103"/>
      <c r="C45" s="59"/>
      <c r="D45" s="63"/>
      <c r="E45" s="60"/>
      <c r="F45" s="417"/>
      <c r="G45" s="378"/>
      <c r="H45" s="113" t="s">
        <v>395</v>
      </c>
      <c r="I45" s="52" t="s">
        <v>268</v>
      </c>
      <c r="J45" s="84" t="s">
        <v>284</v>
      </c>
      <c r="K45" s="52">
        <v>60</v>
      </c>
      <c r="L45" s="201"/>
      <c r="M45" s="304"/>
      <c r="N45" s="120"/>
      <c r="O45" s="94" t="s">
        <v>169</v>
      </c>
      <c r="P45" s="94"/>
      <c r="Q45" s="182">
        <v>60</v>
      </c>
      <c r="R45" s="209"/>
      <c r="S45" s="383"/>
      <c r="T45" s="371"/>
      <c r="U45" s="45"/>
      <c r="V45" s="45"/>
      <c r="W45" s="45"/>
      <c r="X45" s="45"/>
      <c r="Y45" s="45"/>
      <c r="Z45" s="45"/>
    </row>
    <row r="46" spans="1:26" s="46" customFormat="1" ht="33" customHeight="1">
      <c r="A46" s="47"/>
      <c r="B46" s="103"/>
      <c r="C46" s="59"/>
      <c r="D46" s="63"/>
      <c r="E46" s="60"/>
      <c r="F46" s="418"/>
      <c r="G46" s="379"/>
      <c r="H46" s="240" t="s">
        <v>449</v>
      </c>
      <c r="I46" s="182" t="s">
        <v>265</v>
      </c>
      <c r="J46" s="182" t="s">
        <v>349</v>
      </c>
      <c r="K46" s="182">
        <v>10</v>
      </c>
      <c r="L46" s="201"/>
      <c r="M46" s="304">
        <v>0</v>
      </c>
      <c r="N46" s="120">
        <v>150000000</v>
      </c>
      <c r="O46" s="94" t="s">
        <v>169</v>
      </c>
      <c r="P46" s="94"/>
      <c r="Q46" s="182">
        <v>10</v>
      </c>
      <c r="R46" s="209">
        <v>150000000</v>
      </c>
      <c r="S46" s="383"/>
      <c r="T46" s="371"/>
      <c r="U46" s="45"/>
      <c r="V46" s="45"/>
      <c r="W46" s="45"/>
      <c r="X46" s="45"/>
      <c r="Y46" s="45"/>
      <c r="Z46" s="45"/>
    </row>
    <row r="47" spans="1:26" s="238" customFormat="1" ht="43.5" customHeight="1">
      <c r="A47" s="231"/>
      <c r="B47" s="232"/>
      <c r="C47" s="233"/>
      <c r="D47" s="234"/>
      <c r="E47" s="235"/>
      <c r="F47" s="239"/>
      <c r="G47" s="239" t="s">
        <v>443</v>
      </c>
      <c r="H47" s="76" t="s">
        <v>426</v>
      </c>
      <c r="I47" s="182" t="s">
        <v>251</v>
      </c>
      <c r="J47" s="182" t="s">
        <v>284</v>
      </c>
      <c r="K47" s="182">
        <v>1</v>
      </c>
      <c r="L47" s="201">
        <v>1</v>
      </c>
      <c r="M47" s="304">
        <v>125000000</v>
      </c>
      <c r="N47" s="209">
        <v>150000000</v>
      </c>
      <c r="O47" s="210" t="s">
        <v>169</v>
      </c>
      <c r="P47" s="210"/>
      <c r="Q47" s="182">
        <v>1</v>
      </c>
      <c r="R47" s="209">
        <v>150000000</v>
      </c>
      <c r="S47" s="241"/>
      <c r="T47" s="371"/>
      <c r="U47" s="237"/>
      <c r="V47" s="237"/>
      <c r="W47" s="237"/>
      <c r="X47" s="237"/>
      <c r="Y47" s="237"/>
      <c r="Z47" s="237"/>
    </row>
    <row r="48" spans="1:26" s="46" customFormat="1" ht="33.75" customHeight="1">
      <c r="A48" s="47"/>
      <c r="B48" s="103"/>
      <c r="C48" s="59"/>
      <c r="D48" s="63"/>
      <c r="E48" s="104"/>
      <c r="F48" s="416"/>
      <c r="G48" s="377" t="s">
        <v>96</v>
      </c>
      <c r="H48" s="73" t="s">
        <v>397</v>
      </c>
      <c r="I48" s="52" t="s">
        <v>384</v>
      </c>
      <c r="J48" s="84" t="s">
        <v>398</v>
      </c>
      <c r="K48" s="52">
        <v>1</v>
      </c>
      <c r="L48" s="201">
        <v>1</v>
      </c>
      <c r="M48" s="304">
        <v>35000000</v>
      </c>
      <c r="N48" s="120">
        <v>75000000</v>
      </c>
      <c r="O48" s="94" t="s">
        <v>169</v>
      </c>
      <c r="P48" s="94"/>
      <c r="Q48" s="182">
        <v>1</v>
      </c>
      <c r="R48" s="209">
        <v>75000000</v>
      </c>
      <c r="S48" s="169"/>
      <c r="T48" s="371"/>
      <c r="U48" s="45"/>
      <c r="V48" s="45"/>
      <c r="W48" s="45"/>
      <c r="X48" s="45"/>
      <c r="Y48" s="45"/>
      <c r="Z48" s="45"/>
    </row>
    <row r="49" spans="1:26" s="46" customFormat="1" ht="33.75" customHeight="1">
      <c r="A49" s="47"/>
      <c r="B49" s="103"/>
      <c r="C49" s="59"/>
      <c r="D49" s="63"/>
      <c r="E49" s="104"/>
      <c r="F49" s="417"/>
      <c r="G49" s="378"/>
      <c r="H49" s="73" t="s">
        <v>399</v>
      </c>
      <c r="I49" s="52" t="s">
        <v>265</v>
      </c>
      <c r="J49" s="84" t="s">
        <v>398</v>
      </c>
      <c r="K49" s="52">
        <v>25</v>
      </c>
      <c r="L49" s="201">
        <v>21</v>
      </c>
      <c r="M49" s="304"/>
      <c r="N49" s="120"/>
      <c r="O49" s="94" t="s">
        <v>169</v>
      </c>
      <c r="P49" s="94"/>
      <c r="Q49" s="182">
        <v>25</v>
      </c>
      <c r="R49" s="209"/>
      <c r="S49" s="169"/>
      <c r="T49" s="371"/>
      <c r="U49" s="45"/>
      <c r="V49" s="45"/>
      <c r="W49" s="45"/>
      <c r="X49" s="45"/>
      <c r="Y49" s="45"/>
      <c r="Z49" s="45"/>
    </row>
    <row r="50" spans="1:26" s="46" customFormat="1" ht="55.5" customHeight="1">
      <c r="A50" s="47"/>
      <c r="B50" s="103"/>
      <c r="C50" s="59"/>
      <c r="D50" s="63"/>
      <c r="E50" s="104"/>
      <c r="F50" s="417"/>
      <c r="G50" s="378"/>
      <c r="H50" s="73" t="s">
        <v>400</v>
      </c>
      <c r="I50" s="52" t="s">
        <v>384</v>
      </c>
      <c r="J50" s="84" t="s">
        <v>398</v>
      </c>
      <c r="K50" s="52">
        <v>2</v>
      </c>
      <c r="L50" s="201">
        <v>1</v>
      </c>
      <c r="M50" s="304">
        <v>35000000</v>
      </c>
      <c r="N50" s="120">
        <v>300000000</v>
      </c>
      <c r="O50" s="94" t="s">
        <v>169</v>
      </c>
      <c r="P50" s="94"/>
      <c r="Q50" s="182">
        <v>2</v>
      </c>
      <c r="R50" s="209">
        <v>300000000</v>
      </c>
      <c r="S50" s="169"/>
      <c r="T50" s="371"/>
      <c r="U50" s="45"/>
      <c r="V50" s="45"/>
      <c r="W50" s="45"/>
      <c r="X50" s="45"/>
      <c r="Y50" s="45"/>
      <c r="Z50" s="45"/>
    </row>
    <row r="51" spans="1:26" s="46" customFormat="1" ht="21.75" customHeight="1">
      <c r="A51" s="47"/>
      <c r="B51" s="103"/>
      <c r="C51" s="59"/>
      <c r="D51" s="63"/>
      <c r="E51" s="104"/>
      <c r="F51" s="418"/>
      <c r="G51" s="379"/>
      <c r="H51" s="73" t="s">
        <v>395</v>
      </c>
      <c r="I51" s="52" t="s">
        <v>265</v>
      </c>
      <c r="J51" s="84" t="s">
        <v>398</v>
      </c>
      <c r="K51" s="52">
        <v>100</v>
      </c>
      <c r="L51" s="201">
        <v>40</v>
      </c>
      <c r="M51" s="304"/>
      <c r="N51" s="120"/>
      <c r="O51" s="94" t="s">
        <v>169</v>
      </c>
      <c r="P51" s="94"/>
      <c r="Q51" s="182">
        <v>100</v>
      </c>
      <c r="R51" s="209"/>
      <c r="S51" s="169"/>
      <c r="T51" s="371"/>
      <c r="U51" s="45"/>
      <c r="V51" s="45"/>
      <c r="W51" s="45"/>
      <c r="X51" s="45"/>
      <c r="Y51" s="45"/>
      <c r="Z51" s="45"/>
    </row>
    <row r="52" spans="1:26" s="46" customFormat="1" ht="69" customHeight="1">
      <c r="A52" s="47"/>
      <c r="B52" s="103"/>
      <c r="C52" s="59"/>
      <c r="D52" s="63"/>
      <c r="E52" s="104"/>
      <c r="F52" s="416"/>
      <c r="G52" s="377" t="s">
        <v>98</v>
      </c>
      <c r="H52" s="49" t="s">
        <v>401</v>
      </c>
      <c r="I52" s="52" t="s">
        <v>384</v>
      </c>
      <c r="J52" s="84" t="s">
        <v>284</v>
      </c>
      <c r="K52" s="52">
        <v>2</v>
      </c>
      <c r="L52" s="201">
        <v>1</v>
      </c>
      <c r="M52" s="304">
        <v>75000000</v>
      </c>
      <c r="N52" s="120">
        <v>350000000</v>
      </c>
      <c r="O52" s="94" t="s">
        <v>169</v>
      </c>
      <c r="P52" s="94"/>
      <c r="Q52" s="182">
        <v>2</v>
      </c>
      <c r="R52" s="209">
        <v>350000000</v>
      </c>
      <c r="S52" s="169"/>
      <c r="T52" s="371"/>
      <c r="U52" s="45"/>
      <c r="V52" s="45"/>
      <c r="W52" s="45"/>
      <c r="X52" s="45"/>
      <c r="Y52" s="45"/>
      <c r="Z52" s="45"/>
    </row>
    <row r="53" spans="1:26" s="46" customFormat="1" ht="32.25" customHeight="1">
      <c r="A53" s="44"/>
      <c r="B53" s="79"/>
      <c r="C53" s="80"/>
      <c r="D53" s="65"/>
      <c r="E53" s="320"/>
      <c r="F53" s="418"/>
      <c r="G53" s="379"/>
      <c r="H53" s="226" t="s">
        <v>422</v>
      </c>
      <c r="I53" s="52" t="s">
        <v>268</v>
      </c>
      <c r="J53" s="84" t="s">
        <v>284</v>
      </c>
      <c r="K53" s="52">
        <v>100</v>
      </c>
      <c r="L53" s="201">
        <v>75</v>
      </c>
      <c r="M53" s="304"/>
      <c r="N53" s="120"/>
      <c r="O53" s="94" t="s">
        <v>169</v>
      </c>
      <c r="P53" s="94"/>
      <c r="Q53" s="182">
        <v>100</v>
      </c>
      <c r="R53" s="209"/>
      <c r="S53" s="169"/>
      <c r="T53" s="370"/>
      <c r="U53" s="45"/>
      <c r="V53" s="45"/>
      <c r="W53" s="45"/>
      <c r="X53" s="45"/>
      <c r="Y53" s="45"/>
      <c r="Z53" s="45"/>
    </row>
    <row r="54" spans="1:26" s="46" customFormat="1" ht="22.5" customHeight="1">
      <c r="A54" s="47"/>
      <c r="B54" s="103"/>
      <c r="C54" s="59"/>
      <c r="D54" s="63"/>
      <c r="E54" s="60"/>
      <c r="F54" s="416"/>
      <c r="G54" s="377" t="s">
        <v>94</v>
      </c>
      <c r="H54" s="114" t="s">
        <v>402</v>
      </c>
      <c r="I54" s="52" t="s">
        <v>384</v>
      </c>
      <c r="J54" s="84" t="s">
        <v>398</v>
      </c>
      <c r="K54" s="52">
        <v>1</v>
      </c>
      <c r="L54" s="201">
        <v>1</v>
      </c>
      <c r="M54" s="304">
        <v>50000000</v>
      </c>
      <c r="N54" s="120">
        <v>150000000</v>
      </c>
      <c r="O54" s="94" t="s">
        <v>169</v>
      </c>
      <c r="P54" s="94"/>
      <c r="Q54" s="182">
        <v>1</v>
      </c>
      <c r="R54" s="209">
        <v>150000000</v>
      </c>
      <c r="S54" s="169"/>
      <c r="T54" s="369" t="s">
        <v>287</v>
      </c>
      <c r="U54" s="45"/>
      <c r="V54" s="45"/>
      <c r="W54" s="45"/>
      <c r="X54" s="45"/>
      <c r="Y54" s="45"/>
      <c r="Z54" s="45"/>
    </row>
    <row r="55" spans="1:26" s="46" customFormat="1" ht="22.5" customHeight="1">
      <c r="A55" s="47"/>
      <c r="B55" s="103"/>
      <c r="C55" s="59"/>
      <c r="D55" s="63"/>
      <c r="E55" s="60"/>
      <c r="F55" s="417"/>
      <c r="G55" s="378"/>
      <c r="H55" s="114" t="s">
        <v>403</v>
      </c>
      <c r="I55" s="52" t="s">
        <v>265</v>
      </c>
      <c r="J55" s="84" t="s">
        <v>398</v>
      </c>
      <c r="K55" s="52">
        <v>26</v>
      </c>
      <c r="L55" s="201">
        <v>21</v>
      </c>
      <c r="M55" s="304"/>
      <c r="N55" s="120"/>
      <c r="O55" s="94" t="s">
        <v>169</v>
      </c>
      <c r="P55" s="94"/>
      <c r="Q55" s="182">
        <v>26</v>
      </c>
      <c r="R55" s="209"/>
      <c r="S55" s="169"/>
      <c r="T55" s="371"/>
      <c r="U55" s="45"/>
      <c r="V55" s="45"/>
      <c r="W55" s="45"/>
      <c r="X55" s="45"/>
      <c r="Y55" s="45"/>
      <c r="Z55" s="45"/>
    </row>
    <row r="56" spans="1:26" s="46" customFormat="1" ht="25.5" customHeight="1">
      <c r="A56" s="47"/>
      <c r="B56" s="103"/>
      <c r="C56" s="59"/>
      <c r="D56" s="63"/>
      <c r="E56" s="60"/>
      <c r="F56" s="417"/>
      <c r="G56" s="378"/>
      <c r="H56" s="240" t="s">
        <v>449</v>
      </c>
      <c r="I56" s="182" t="s">
        <v>265</v>
      </c>
      <c r="J56" s="182" t="s">
        <v>349</v>
      </c>
      <c r="K56" s="182">
        <v>15</v>
      </c>
      <c r="L56" s="201"/>
      <c r="M56" s="304">
        <v>0</v>
      </c>
      <c r="N56" s="209">
        <v>150000000</v>
      </c>
      <c r="O56" s="94" t="s">
        <v>169</v>
      </c>
      <c r="P56" s="94"/>
      <c r="Q56" s="182">
        <v>15</v>
      </c>
      <c r="R56" s="209">
        <v>150000000</v>
      </c>
      <c r="S56" s="169"/>
      <c r="T56" s="371"/>
      <c r="U56" s="45"/>
      <c r="V56" s="45"/>
      <c r="W56" s="45"/>
      <c r="X56" s="45"/>
      <c r="Y56" s="45"/>
      <c r="Z56" s="45"/>
    </row>
    <row r="57" spans="1:26" s="46" customFormat="1" ht="24" customHeight="1">
      <c r="A57" s="47"/>
      <c r="B57" s="103"/>
      <c r="C57" s="59"/>
      <c r="D57" s="63"/>
      <c r="E57" s="60"/>
      <c r="F57" s="417"/>
      <c r="G57" s="378"/>
      <c r="H57" s="114" t="s">
        <v>404</v>
      </c>
      <c r="I57" s="52" t="s">
        <v>384</v>
      </c>
      <c r="J57" s="84" t="s">
        <v>284</v>
      </c>
      <c r="K57" s="52">
        <v>2</v>
      </c>
      <c r="L57" s="201">
        <v>1</v>
      </c>
      <c r="M57" s="304">
        <v>75000000</v>
      </c>
      <c r="N57" s="120">
        <v>200000000</v>
      </c>
      <c r="O57" s="94" t="s">
        <v>169</v>
      </c>
      <c r="P57" s="94"/>
      <c r="Q57" s="182">
        <v>2</v>
      </c>
      <c r="R57" s="209">
        <v>200000000</v>
      </c>
      <c r="S57" s="169"/>
      <c r="T57" s="371"/>
      <c r="U57" s="45"/>
      <c r="V57" s="45"/>
      <c r="W57" s="45"/>
      <c r="X57" s="45"/>
      <c r="Y57" s="45"/>
      <c r="Z57" s="45"/>
    </row>
    <row r="58" spans="1:26" s="46" customFormat="1" ht="24" customHeight="1">
      <c r="A58" s="47"/>
      <c r="B58" s="103"/>
      <c r="C58" s="59"/>
      <c r="D58" s="63"/>
      <c r="E58" s="60"/>
      <c r="F58" s="418"/>
      <c r="G58" s="379"/>
      <c r="H58" s="114" t="s">
        <v>405</v>
      </c>
      <c r="I58" s="52" t="s">
        <v>268</v>
      </c>
      <c r="J58" s="84" t="s">
        <v>284</v>
      </c>
      <c r="K58" s="52">
        <v>100</v>
      </c>
      <c r="L58" s="201">
        <v>84</v>
      </c>
      <c r="M58" s="304"/>
      <c r="N58" s="120"/>
      <c r="O58" s="94" t="s">
        <v>169</v>
      </c>
      <c r="P58" s="94"/>
      <c r="Q58" s="182">
        <v>100</v>
      </c>
      <c r="R58" s="209"/>
      <c r="S58" s="169"/>
      <c r="T58" s="371"/>
      <c r="U58" s="45"/>
      <c r="V58" s="45"/>
      <c r="W58" s="45"/>
      <c r="X58" s="45"/>
      <c r="Y58" s="45"/>
      <c r="Z58" s="45"/>
    </row>
    <row r="59" spans="1:26" s="46" customFormat="1" ht="41.25" customHeight="1">
      <c r="A59" s="47"/>
      <c r="B59" s="103"/>
      <c r="C59" s="59"/>
      <c r="D59" s="63"/>
      <c r="E59" s="104"/>
      <c r="F59" s="416"/>
      <c r="G59" s="377" t="s">
        <v>97</v>
      </c>
      <c r="H59" s="49" t="s">
        <v>406</v>
      </c>
      <c r="I59" s="52" t="s">
        <v>384</v>
      </c>
      <c r="J59" s="84" t="s">
        <v>284</v>
      </c>
      <c r="K59" s="52">
        <v>2</v>
      </c>
      <c r="L59" s="201">
        <v>1</v>
      </c>
      <c r="M59" s="304">
        <v>75000000</v>
      </c>
      <c r="N59" s="120">
        <v>150000000</v>
      </c>
      <c r="O59" s="94" t="s">
        <v>169</v>
      </c>
      <c r="P59" s="94"/>
      <c r="Q59" s="182">
        <v>2</v>
      </c>
      <c r="R59" s="209">
        <v>150000000</v>
      </c>
      <c r="S59" s="169"/>
      <c r="T59" s="371"/>
      <c r="U59" s="45"/>
      <c r="V59" s="45"/>
      <c r="W59" s="45"/>
      <c r="X59" s="45"/>
      <c r="Y59" s="45"/>
      <c r="Z59" s="45"/>
    </row>
    <row r="60" spans="1:26" s="46" customFormat="1" ht="29.25" customHeight="1">
      <c r="A60" s="47"/>
      <c r="B60" s="103"/>
      <c r="C60" s="59"/>
      <c r="D60" s="63"/>
      <c r="E60" s="104"/>
      <c r="F60" s="418"/>
      <c r="G60" s="379"/>
      <c r="H60" s="49" t="s">
        <v>407</v>
      </c>
      <c r="I60" s="52" t="s">
        <v>268</v>
      </c>
      <c r="J60" s="84" t="s">
        <v>284</v>
      </c>
      <c r="K60" s="52">
        <v>100</v>
      </c>
      <c r="L60" s="201">
        <v>40</v>
      </c>
      <c r="M60" s="304"/>
      <c r="N60" s="120"/>
      <c r="O60" s="94" t="s">
        <v>169</v>
      </c>
      <c r="P60" s="94"/>
      <c r="Q60" s="182">
        <v>100</v>
      </c>
      <c r="R60" s="209"/>
      <c r="S60" s="169"/>
      <c r="T60" s="371"/>
      <c r="U60" s="45"/>
      <c r="V60" s="45"/>
      <c r="W60" s="45"/>
      <c r="X60" s="45"/>
      <c r="Y60" s="45"/>
      <c r="Z60" s="45"/>
    </row>
    <row r="61" spans="1:26" s="46" customFormat="1" ht="47.25" customHeight="1">
      <c r="A61" s="47"/>
      <c r="B61" s="103"/>
      <c r="C61" s="59"/>
      <c r="D61" s="63"/>
      <c r="E61" s="60"/>
      <c r="F61" s="416"/>
      <c r="G61" s="377" t="s">
        <v>425</v>
      </c>
      <c r="H61" s="49" t="s">
        <v>424</v>
      </c>
      <c r="I61" s="52" t="s">
        <v>250</v>
      </c>
      <c r="J61" s="84" t="s">
        <v>284</v>
      </c>
      <c r="K61" s="52">
        <v>1</v>
      </c>
      <c r="L61" s="201">
        <v>1</v>
      </c>
      <c r="M61" s="304">
        <v>50000000</v>
      </c>
      <c r="N61" s="120">
        <v>400000000</v>
      </c>
      <c r="O61" s="94" t="s">
        <v>169</v>
      </c>
      <c r="P61" s="94"/>
      <c r="Q61" s="182">
        <v>1</v>
      </c>
      <c r="R61" s="209">
        <v>400000000</v>
      </c>
      <c r="S61" s="169"/>
      <c r="T61" s="371"/>
      <c r="U61" s="45"/>
      <c r="V61" s="45"/>
      <c r="W61" s="45"/>
      <c r="X61" s="45"/>
      <c r="Y61" s="45"/>
      <c r="Z61" s="45"/>
    </row>
    <row r="62" spans="1:26" s="46" customFormat="1" ht="31.5" customHeight="1">
      <c r="A62" s="47"/>
      <c r="B62" s="103"/>
      <c r="C62" s="59"/>
      <c r="D62" s="63"/>
      <c r="E62" s="60"/>
      <c r="F62" s="418"/>
      <c r="G62" s="379"/>
      <c r="H62" s="49" t="s">
        <v>423</v>
      </c>
      <c r="I62" s="52" t="s">
        <v>250</v>
      </c>
      <c r="J62" s="84" t="s">
        <v>284</v>
      </c>
      <c r="K62" s="52">
        <v>1</v>
      </c>
      <c r="L62" s="201">
        <v>1</v>
      </c>
      <c r="M62" s="304"/>
      <c r="N62" s="120"/>
      <c r="O62" s="94" t="s">
        <v>169</v>
      </c>
      <c r="P62" s="94"/>
      <c r="Q62" s="182">
        <v>1</v>
      </c>
      <c r="R62" s="209"/>
      <c r="S62" s="169"/>
      <c r="T62" s="370"/>
      <c r="U62" s="45"/>
      <c r="V62" s="45"/>
      <c r="W62" s="45"/>
      <c r="X62" s="45"/>
      <c r="Y62" s="45"/>
      <c r="Z62" s="45"/>
    </row>
    <row r="63" spans="1:26" s="46" customFormat="1" ht="31.5" customHeight="1">
      <c r="A63" s="47"/>
      <c r="B63" s="103"/>
      <c r="C63" s="59"/>
      <c r="D63" s="63"/>
      <c r="E63" s="60"/>
      <c r="F63" s="416"/>
      <c r="G63" s="377" t="s">
        <v>99</v>
      </c>
      <c r="H63" s="49" t="s">
        <v>408</v>
      </c>
      <c r="I63" s="52" t="s">
        <v>384</v>
      </c>
      <c r="J63" s="84" t="s">
        <v>284</v>
      </c>
      <c r="K63" s="52">
        <v>4</v>
      </c>
      <c r="L63" s="201">
        <v>1</v>
      </c>
      <c r="M63" s="304">
        <v>60000000</v>
      </c>
      <c r="N63" s="120">
        <v>500000000</v>
      </c>
      <c r="O63" s="94" t="s">
        <v>169</v>
      </c>
      <c r="P63" s="94"/>
      <c r="Q63" s="182">
        <v>4</v>
      </c>
      <c r="R63" s="209">
        <v>500000000</v>
      </c>
      <c r="S63" s="169"/>
      <c r="T63" s="369" t="s">
        <v>288</v>
      </c>
      <c r="U63" s="45"/>
      <c r="V63" s="45"/>
      <c r="W63" s="45"/>
      <c r="X63" s="45"/>
      <c r="Y63" s="45"/>
      <c r="Z63" s="45"/>
    </row>
    <row r="64" spans="1:26" s="46" customFormat="1">
      <c r="A64" s="47"/>
      <c r="B64" s="103"/>
      <c r="C64" s="59"/>
      <c r="D64" s="63"/>
      <c r="E64" s="60"/>
      <c r="F64" s="418"/>
      <c r="G64" s="379"/>
      <c r="H64" s="49" t="s">
        <v>407</v>
      </c>
      <c r="I64" s="52" t="s">
        <v>268</v>
      </c>
      <c r="J64" s="84" t="s">
        <v>284</v>
      </c>
      <c r="K64" s="52">
        <v>200</v>
      </c>
      <c r="L64" s="201">
        <v>40</v>
      </c>
      <c r="M64" s="304"/>
      <c r="N64" s="120"/>
      <c r="O64" s="94" t="s">
        <v>169</v>
      </c>
      <c r="P64" s="84"/>
      <c r="Q64" s="182">
        <v>200</v>
      </c>
      <c r="R64" s="182"/>
      <c r="S64" s="300"/>
      <c r="T64" s="370"/>
      <c r="U64" s="45"/>
      <c r="V64" s="45"/>
      <c r="W64" s="45"/>
      <c r="X64" s="45"/>
      <c r="Y64" s="45"/>
      <c r="Z64" s="45"/>
    </row>
    <row r="65" spans="1:26" s="46" customFormat="1">
      <c r="A65" s="69" t="s">
        <v>184</v>
      </c>
      <c r="B65" s="284"/>
      <c r="C65" s="129"/>
      <c r="D65" s="130"/>
      <c r="E65" s="131"/>
      <c r="F65" s="133"/>
      <c r="G65" s="226"/>
      <c r="H65" s="226"/>
      <c r="I65" s="134"/>
      <c r="J65" s="135"/>
      <c r="K65" s="134"/>
      <c r="L65" s="134"/>
      <c r="M65" s="316"/>
      <c r="N65" s="285"/>
      <c r="O65" s="135"/>
      <c r="P65" s="135"/>
      <c r="Q65" s="286"/>
      <c r="R65" s="286"/>
      <c r="S65" s="133"/>
      <c r="T65" s="287"/>
      <c r="U65" s="45"/>
      <c r="V65" s="45"/>
      <c r="W65" s="45"/>
      <c r="X65" s="45"/>
      <c r="Y65" s="45"/>
      <c r="Z65" s="45"/>
    </row>
    <row r="66" spans="1:26" s="46" customFormat="1" ht="25.5" customHeight="1">
      <c r="A66" s="69" t="s">
        <v>64</v>
      </c>
      <c r="B66" s="70"/>
      <c r="C66" s="67"/>
      <c r="D66" s="64"/>
      <c r="E66" s="68"/>
      <c r="F66" s="50"/>
      <c r="G66" s="50"/>
      <c r="H66" s="51"/>
      <c r="I66" s="52"/>
      <c r="J66" s="84"/>
      <c r="K66" s="52"/>
      <c r="L66" s="52"/>
      <c r="M66" s="304"/>
      <c r="N66" s="120"/>
      <c r="O66" s="84"/>
      <c r="P66" s="84"/>
      <c r="Q66" s="182"/>
      <c r="R66" s="182"/>
      <c r="S66" s="281"/>
      <c r="T66" s="84"/>
      <c r="U66" s="45"/>
      <c r="V66" s="45"/>
      <c r="W66" s="45"/>
      <c r="X66" s="45"/>
      <c r="Y66" s="45"/>
      <c r="Z66" s="45"/>
    </row>
    <row r="67" spans="1:26" s="46" customFormat="1" ht="42" customHeight="1">
      <c r="A67" s="47"/>
      <c r="B67" s="191"/>
      <c r="C67" s="428" t="s">
        <v>441</v>
      </c>
      <c r="D67" s="429"/>
      <c r="E67" s="179" t="s">
        <v>465</v>
      </c>
      <c r="F67" s="50"/>
      <c r="G67" s="50"/>
      <c r="H67" s="51"/>
      <c r="I67" s="52" t="s">
        <v>306</v>
      </c>
      <c r="J67" s="84"/>
      <c r="K67" s="321">
        <v>20</v>
      </c>
      <c r="L67" s="321"/>
      <c r="M67" s="304"/>
      <c r="N67" s="121"/>
      <c r="O67" s="121"/>
      <c r="P67" s="121"/>
      <c r="Q67" s="322">
        <v>25</v>
      </c>
      <c r="R67" s="268"/>
      <c r="S67" s="282"/>
      <c r="T67" s="84"/>
      <c r="U67" s="45"/>
      <c r="V67" s="45"/>
      <c r="W67" s="45"/>
      <c r="X67" s="45"/>
      <c r="Y67" s="45"/>
      <c r="Z67" s="45"/>
    </row>
    <row r="68" spans="1:26" s="46" customFormat="1" ht="42" customHeight="1">
      <c r="A68" s="47"/>
      <c r="B68" s="189"/>
      <c r="C68" s="233"/>
      <c r="D68" s="273" t="s">
        <v>439</v>
      </c>
      <c r="E68" s="190" t="s">
        <v>308</v>
      </c>
      <c r="F68" s="50"/>
      <c r="G68" s="50"/>
      <c r="H68" s="51"/>
      <c r="I68" s="52" t="s">
        <v>266</v>
      </c>
      <c r="J68" s="84"/>
      <c r="K68" s="321">
        <v>10</v>
      </c>
      <c r="L68" s="321"/>
      <c r="M68" s="304"/>
      <c r="N68" s="121"/>
      <c r="O68" s="121"/>
      <c r="P68" s="121"/>
      <c r="Q68" s="322">
        <v>15</v>
      </c>
      <c r="R68" s="268"/>
      <c r="S68" s="282"/>
      <c r="T68" s="84"/>
      <c r="U68" s="45"/>
      <c r="V68" s="45"/>
      <c r="W68" s="45"/>
      <c r="X68" s="45"/>
      <c r="Y68" s="45"/>
      <c r="Z68" s="45"/>
    </row>
    <row r="69" spans="1:26" s="46" customFormat="1" ht="33.75">
      <c r="A69" s="47"/>
      <c r="B69" s="72"/>
      <c r="C69" s="59"/>
      <c r="D69" s="63"/>
      <c r="E69" s="276"/>
      <c r="F69" s="105"/>
      <c r="G69" s="274" t="s">
        <v>344</v>
      </c>
      <c r="H69" s="275" t="s">
        <v>444</v>
      </c>
      <c r="I69" s="52" t="s">
        <v>266</v>
      </c>
      <c r="J69" s="110" t="s">
        <v>285</v>
      </c>
      <c r="K69" s="182">
        <v>50</v>
      </c>
      <c r="L69" s="182"/>
      <c r="M69" s="121">
        <f>SUM(M70:M74)</f>
        <v>380000000</v>
      </c>
      <c r="N69" s="121">
        <f>SUM(N70:N74)</f>
        <v>875000000</v>
      </c>
      <c r="O69" s="94" t="s">
        <v>169</v>
      </c>
      <c r="P69" s="94"/>
      <c r="Q69" s="182">
        <v>60</v>
      </c>
      <c r="R69" s="268">
        <f>SUM(R70:R74)</f>
        <v>925000000</v>
      </c>
      <c r="S69" s="443" t="s">
        <v>168</v>
      </c>
      <c r="T69" s="84"/>
      <c r="U69" s="45"/>
      <c r="V69" s="45"/>
      <c r="W69" s="45"/>
      <c r="X69" s="45"/>
      <c r="Y69" s="45"/>
      <c r="Z69" s="45"/>
    </row>
    <row r="70" spans="1:26" s="46" customFormat="1" ht="42.75" customHeight="1">
      <c r="A70" s="47"/>
      <c r="B70" s="167"/>
      <c r="C70" s="59"/>
      <c r="D70" s="63"/>
      <c r="E70" s="60"/>
      <c r="F70" s="50"/>
      <c r="G70" s="180" t="s">
        <v>345</v>
      </c>
      <c r="H70" s="190" t="s">
        <v>435</v>
      </c>
      <c r="I70" s="52" t="s">
        <v>265</v>
      </c>
      <c r="J70" s="84" t="s">
        <v>284</v>
      </c>
      <c r="K70" s="52">
        <v>100</v>
      </c>
      <c r="L70" s="201">
        <v>80</v>
      </c>
      <c r="M70" s="304">
        <v>80000000</v>
      </c>
      <c r="N70" s="120">
        <v>200000000</v>
      </c>
      <c r="O70" s="94" t="s">
        <v>169</v>
      </c>
      <c r="P70" s="94"/>
      <c r="Q70" s="182">
        <v>100</v>
      </c>
      <c r="R70" s="269">
        <v>200000000</v>
      </c>
      <c r="S70" s="444"/>
      <c r="T70" s="83" t="s">
        <v>290</v>
      </c>
      <c r="U70" s="45"/>
      <c r="V70" s="45"/>
      <c r="W70" s="45"/>
      <c r="X70" s="45"/>
      <c r="Y70" s="45"/>
      <c r="Z70" s="45"/>
    </row>
    <row r="71" spans="1:26" s="46" customFormat="1" ht="44.25" customHeight="1">
      <c r="A71" s="47"/>
      <c r="B71" s="167"/>
      <c r="C71" s="59"/>
      <c r="D71" s="63"/>
      <c r="E71" s="60"/>
      <c r="F71" s="50"/>
      <c r="G71" s="180" t="s">
        <v>420</v>
      </c>
      <c r="H71" s="190" t="s">
        <v>216</v>
      </c>
      <c r="I71" s="52" t="s">
        <v>266</v>
      </c>
      <c r="J71" s="110" t="s">
        <v>285</v>
      </c>
      <c r="K71" s="52">
        <v>25</v>
      </c>
      <c r="L71" s="201">
        <v>15</v>
      </c>
      <c r="M71" s="304">
        <v>75000000</v>
      </c>
      <c r="N71" s="120">
        <v>175000000</v>
      </c>
      <c r="O71" s="94" t="s">
        <v>169</v>
      </c>
      <c r="P71" s="94"/>
      <c r="Q71" s="182">
        <v>30</v>
      </c>
      <c r="R71" s="269">
        <v>175000000</v>
      </c>
      <c r="S71" s="444"/>
      <c r="T71" s="297" t="s">
        <v>291</v>
      </c>
      <c r="U71" s="45"/>
      <c r="V71" s="45"/>
      <c r="W71" s="45"/>
      <c r="X71" s="45"/>
      <c r="Y71" s="45"/>
      <c r="Z71" s="45"/>
    </row>
    <row r="72" spans="1:26" s="46" customFormat="1" ht="33.75">
      <c r="A72" s="47"/>
      <c r="B72" s="167"/>
      <c r="C72" s="59"/>
      <c r="D72" s="63"/>
      <c r="E72" s="60"/>
      <c r="F72" s="416"/>
      <c r="G72" s="430" t="s">
        <v>419</v>
      </c>
      <c r="H72" s="190" t="s">
        <v>215</v>
      </c>
      <c r="I72" s="52" t="s">
        <v>466</v>
      </c>
      <c r="J72" s="110" t="s">
        <v>285</v>
      </c>
      <c r="K72" s="52">
        <v>2</v>
      </c>
      <c r="L72" s="201">
        <v>3</v>
      </c>
      <c r="M72" s="304">
        <v>125000000</v>
      </c>
      <c r="N72" s="120">
        <v>350000000</v>
      </c>
      <c r="O72" s="94" t="s">
        <v>169</v>
      </c>
      <c r="P72" s="94"/>
      <c r="Q72" s="182">
        <v>2</v>
      </c>
      <c r="R72" s="269">
        <v>350000000</v>
      </c>
      <c r="S72" s="444"/>
      <c r="T72" s="299"/>
      <c r="U72" s="45"/>
      <c r="V72" s="45"/>
      <c r="W72" s="45"/>
      <c r="X72" s="45"/>
      <c r="Y72" s="45"/>
      <c r="Z72" s="45"/>
    </row>
    <row r="73" spans="1:26" s="46" customFormat="1" ht="18.75" customHeight="1">
      <c r="A73" s="44"/>
      <c r="B73" s="155"/>
      <c r="C73" s="80"/>
      <c r="D73" s="65"/>
      <c r="E73" s="81"/>
      <c r="F73" s="418"/>
      <c r="G73" s="431"/>
      <c r="H73" s="190" t="s">
        <v>438</v>
      </c>
      <c r="I73" s="52" t="s">
        <v>266</v>
      </c>
      <c r="J73" s="110"/>
      <c r="K73" s="52">
        <v>30</v>
      </c>
      <c r="L73" s="201">
        <v>15</v>
      </c>
      <c r="M73" s="304"/>
      <c r="N73" s="120"/>
      <c r="O73" s="94"/>
      <c r="P73" s="94"/>
      <c r="Q73" s="182">
        <v>30</v>
      </c>
      <c r="R73" s="269"/>
      <c r="S73" s="444"/>
      <c r="T73" s="298"/>
      <c r="U73" s="45"/>
      <c r="V73" s="45"/>
      <c r="W73" s="45"/>
      <c r="X73" s="45"/>
      <c r="Y73" s="45"/>
      <c r="Z73" s="45"/>
    </row>
    <row r="74" spans="1:26" s="46" customFormat="1" ht="45" customHeight="1">
      <c r="A74" s="157"/>
      <c r="B74" s="127"/>
      <c r="C74" s="163"/>
      <c r="D74" s="162"/>
      <c r="E74" s="160"/>
      <c r="F74" s="50"/>
      <c r="G74" s="180" t="s">
        <v>418</v>
      </c>
      <c r="H74" s="190" t="s">
        <v>436</v>
      </c>
      <c r="I74" s="52" t="s">
        <v>250</v>
      </c>
      <c r="J74" s="110" t="s">
        <v>285</v>
      </c>
      <c r="K74" s="52">
        <v>1</v>
      </c>
      <c r="L74" s="201">
        <v>1</v>
      </c>
      <c r="M74" s="304">
        <v>100000000</v>
      </c>
      <c r="N74" s="120">
        <v>150000000</v>
      </c>
      <c r="O74" s="94" t="s">
        <v>169</v>
      </c>
      <c r="P74" s="94"/>
      <c r="Q74" s="182">
        <v>1</v>
      </c>
      <c r="R74" s="269">
        <v>200000000</v>
      </c>
      <c r="S74" s="445"/>
      <c r="T74" s="83" t="s">
        <v>289</v>
      </c>
      <c r="U74" s="45"/>
      <c r="V74" s="45"/>
      <c r="W74" s="45"/>
      <c r="X74" s="45"/>
      <c r="Y74" s="45"/>
      <c r="Z74" s="45"/>
    </row>
    <row r="75" spans="1:26" s="46" customFormat="1" ht="21.75" customHeight="1">
      <c r="A75" s="128" t="s">
        <v>185</v>
      </c>
      <c r="B75" s="127"/>
      <c r="C75" s="129"/>
      <c r="D75" s="130"/>
      <c r="E75" s="156"/>
      <c r="F75" s="148"/>
      <c r="G75" s="148"/>
      <c r="H75" s="149"/>
      <c r="I75" s="150"/>
      <c r="J75" s="151"/>
      <c r="K75" s="150"/>
      <c r="L75" s="150"/>
      <c r="M75" s="317"/>
      <c r="N75" s="152"/>
      <c r="O75" s="98"/>
      <c r="P75" s="94"/>
      <c r="Q75" s="210"/>
      <c r="R75" s="210"/>
      <c r="S75" s="293"/>
      <c r="T75" s="83"/>
      <c r="U75" s="45"/>
      <c r="V75" s="45"/>
      <c r="W75" s="45"/>
      <c r="X75" s="45"/>
      <c r="Y75" s="45"/>
      <c r="Z75" s="45"/>
    </row>
    <row r="76" spans="1:26" s="46" customFormat="1" ht="74.25" customHeight="1">
      <c r="A76" s="157"/>
      <c r="B76" s="296"/>
      <c r="C76" s="368" t="s">
        <v>186</v>
      </c>
      <c r="D76" s="368"/>
      <c r="E76" s="160"/>
      <c r="F76" s="122"/>
      <c r="G76" s="122"/>
      <c r="H76" s="295"/>
      <c r="I76" s="124"/>
      <c r="J76" s="125"/>
      <c r="K76" s="124"/>
      <c r="L76" s="124"/>
      <c r="M76" s="289">
        <f>SUM(M79,M99,M104)</f>
        <v>1353000000</v>
      </c>
      <c r="N76" s="289">
        <f>SUM(N79,N99,N104)</f>
        <v>3492000000</v>
      </c>
      <c r="O76" s="94"/>
      <c r="P76" s="94"/>
      <c r="Q76" s="210"/>
      <c r="R76" s="289">
        <f>SUM(R79,R99,R104)</f>
        <v>2954000000</v>
      </c>
      <c r="S76" s="374" t="s">
        <v>238</v>
      </c>
      <c r="T76" s="83"/>
      <c r="U76" s="45"/>
      <c r="V76" s="45"/>
      <c r="W76" s="45"/>
      <c r="X76" s="45"/>
      <c r="Y76" s="45"/>
      <c r="Z76" s="45"/>
    </row>
    <row r="77" spans="1:26" s="46" customFormat="1" ht="57" customHeight="1">
      <c r="A77" s="157"/>
      <c r="B77" s="296"/>
      <c r="C77" s="161"/>
      <c r="D77" s="62" t="s">
        <v>468</v>
      </c>
      <c r="E77" s="160" t="s">
        <v>469</v>
      </c>
      <c r="F77" s="50"/>
      <c r="G77" s="50"/>
      <c r="H77" s="49"/>
      <c r="I77" s="52"/>
      <c r="J77" s="84"/>
      <c r="K77" s="52"/>
      <c r="L77" s="52"/>
      <c r="M77" s="304"/>
      <c r="N77" s="120"/>
      <c r="O77" s="94"/>
      <c r="P77" s="94"/>
      <c r="Q77" s="210"/>
      <c r="R77" s="210"/>
      <c r="S77" s="375"/>
      <c r="T77" s="83"/>
      <c r="U77" s="45"/>
      <c r="V77" s="45"/>
      <c r="W77" s="45"/>
      <c r="X77" s="45"/>
      <c r="Y77" s="45"/>
      <c r="Z77" s="45"/>
    </row>
    <row r="78" spans="1:26" s="46" customFormat="1" ht="15" customHeight="1">
      <c r="A78" s="128"/>
      <c r="B78" s="127"/>
      <c r="C78" s="129"/>
      <c r="D78" s="130"/>
      <c r="E78" s="131"/>
      <c r="F78" s="132"/>
      <c r="G78" s="132"/>
      <c r="H78" s="133"/>
      <c r="I78" s="134"/>
      <c r="J78" s="135"/>
      <c r="K78" s="134"/>
      <c r="L78" s="134"/>
      <c r="M78" s="316"/>
      <c r="N78" s="385"/>
      <c r="O78" s="373"/>
      <c r="P78" s="121"/>
      <c r="Q78" s="268"/>
      <c r="R78" s="268"/>
      <c r="S78" s="375"/>
      <c r="T78" s="84"/>
      <c r="U78" s="45"/>
      <c r="V78" s="45"/>
      <c r="W78" s="45"/>
      <c r="X78" s="45"/>
      <c r="Y78" s="45"/>
      <c r="Z78" s="45"/>
    </row>
    <row r="79" spans="1:26" s="46" customFormat="1" ht="49.5" customHeight="1">
      <c r="A79" s="48"/>
      <c r="B79" s="108"/>
      <c r="C79" s="153"/>
      <c r="D79" s="64"/>
      <c r="E79" s="68"/>
      <c r="F79" s="105" t="s">
        <v>259</v>
      </c>
      <c r="G79" s="105" t="s">
        <v>470</v>
      </c>
      <c r="H79" s="211" t="s">
        <v>361</v>
      </c>
      <c r="I79" s="52" t="s">
        <v>306</v>
      </c>
      <c r="J79" s="84" t="s">
        <v>284</v>
      </c>
      <c r="K79" s="52">
        <v>100</v>
      </c>
      <c r="L79" s="52"/>
      <c r="M79" s="178">
        <f>SUM(M82:M97)</f>
        <v>1028000000</v>
      </c>
      <c r="N79" s="178">
        <f>SUM(N82:N97)</f>
        <v>3144000000</v>
      </c>
      <c r="O79" s="94" t="s">
        <v>169</v>
      </c>
      <c r="P79" s="94"/>
      <c r="Q79" s="210"/>
      <c r="R79" s="178">
        <f>SUM(R82:R97)</f>
        <v>2574000000</v>
      </c>
      <c r="S79" s="375"/>
      <c r="T79" s="419" t="s">
        <v>165</v>
      </c>
      <c r="U79" s="45"/>
      <c r="V79" s="45"/>
      <c r="W79" s="45"/>
      <c r="X79" s="45"/>
      <c r="Y79" s="45"/>
      <c r="Z79" s="45"/>
    </row>
    <row r="80" spans="1:26" s="46" customFormat="1" ht="49.5" customHeight="1">
      <c r="A80" s="47"/>
      <c r="B80" s="167"/>
      <c r="C80" s="56"/>
      <c r="D80" s="63"/>
      <c r="E80" s="60"/>
      <c r="F80" s="105"/>
      <c r="G80" s="105"/>
      <c r="H80" s="211" t="s">
        <v>362</v>
      </c>
      <c r="I80" s="52" t="s">
        <v>306</v>
      </c>
      <c r="J80" s="84" t="s">
        <v>284</v>
      </c>
      <c r="K80" s="52">
        <v>100</v>
      </c>
      <c r="L80" s="201"/>
      <c r="M80" s="304"/>
      <c r="N80" s="178"/>
      <c r="O80" s="94"/>
      <c r="P80" s="94"/>
      <c r="Q80" s="210"/>
      <c r="R80" s="210"/>
      <c r="S80" s="375"/>
      <c r="T80" s="420"/>
      <c r="U80" s="45"/>
      <c r="V80" s="45"/>
      <c r="W80" s="45"/>
      <c r="X80" s="45"/>
      <c r="Y80" s="45"/>
      <c r="Z80" s="45"/>
    </row>
    <row r="81" spans="1:26" s="46" customFormat="1" ht="53.25" customHeight="1">
      <c r="A81" s="47"/>
      <c r="B81" s="167"/>
      <c r="C81" s="56"/>
      <c r="D81" s="63"/>
      <c r="E81" s="60"/>
      <c r="F81" s="105"/>
      <c r="G81" s="105"/>
      <c r="H81" s="211" t="s">
        <v>363</v>
      </c>
      <c r="I81" s="52" t="s">
        <v>306</v>
      </c>
      <c r="J81" s="84" t="s">
        <v>284</v>
      </c>
      <c r="K81" s="52">
        <v>100</v>
      </c>
      <c r="L81" s="201"/>
      <c r="M81" s="304"/>
      <c r="N81" s="178"/>
      <c r="O81" s="94"/>
      <c r="P81" s="94"/>
      <c r="Q81" s="210"/>
      <c r="R81" s="210"/>
      <c r="S81" s="375"/>
      <c r="T81" s="420"/>
      <c r="U81" s="45"/>
      <c r="V81" s="45"/>
      <c r="W81" s="45"/>
      <c r="X81" s="45"/>
      <c r="Y81" s="45"/>
      <c r="Z81" s="45"/>
    </row>
    <row r="82" spans="1:26" s="46" customFormat="1" ht="39" customHeight="1">
      <c r="A82" s="47"/>
      <c r="B82" s="72"/>
      <c r="C82" s="212"/>
      <c r="D82" s="154"/>
      <c r="E82" s="60"/>
      <c r="F82" s="416" t="s">
        <v>329</v>
      </c>
      <c r="G82" s="377" t="s">
        <v>341</v>
      </c>
      <c r="H82" s="49" t="s">
        <v>415</v>
      </c>
      <c r="I82" s="52" t="s">
        <v>263</v>
      </c>
      <c r="J82" s="84" t="s">
        <v>284</v>
      </c>
      <c r="K82" s="52">
        <v>12</v>
      </c>
      <c r="L82" s="201">
        <v>12</v>
      </c>
      <c r="M82" s="304">
        <v>62000000</v>
      </c>
      <c r="N82" s="120">
        <v>65000000</v>
      </c>
      <c r="O82" s="94" t="s">
        <v>169</v>
      </c>
      <c r="P82" s="94"/>
      <c r="Q82" s="182">
        <v>12</v>
      </c>
      <c r="R82" s="269">
        <v>65000000</v>
      </c>
      <c r="S82" s="375"/>
      <c r="T82" s="420"/>
      <c r="U82" s="45"/>
      <c r="V82" s="45"/>
      <c r="W82" s="45"/>
      <c r="X82" s="45"/>
      <c r="Y82" s="45"/>
      <c r="Z82" s="45"/>
    </row>
    <row r="83" spans="1:26" s="46" customFormat="1" ht="39" customHeight="1">
      <c r="A83" s="47"/>
      <c r="B83" s="72"/>
      <c r="C83" s="212"/>
      <c r="D83" s="154"/>
      <c r="E83" s="60"/>
      <c r="F83" s="417"/>
      <c r="G83" s="378"/>
      <c r="H83" s="49" t="s">
        <v>367</v>
      </c>
      <c r="I83" s="52" t="s">
        <v>263</v>
      </c>
      <c r="J83" s="84" t="s">
        <v>284</v>
      </c>
      <c r="K83" s="52">
        <v>12</v>
      </c>
      <c r="L83" s="201">
        <v>12</v>
      </c>
      <c r="M83" s="304">
        <v>20000000</v>
      </c>
      <c r="N83" s="120">
        <v>45000000</v>
      </c>
      <c r="O83" s="94" t="s">
        <v>169</v>
      </c>
      <c r="P83" s="94"/>
      <c r="Q83" s="182">
        <v>12</v>
      </c>
      <c r="R83" s="269">
        <v>45000000</v>
      </c>
      <c r="S83" s="375"/>
      <c r="T83" s="420"/>
      <c r="U83" s="45"/>
      <c r="V83" s="45"/>
      <c r="W83" s="45"/>
      <c r="X83" s="45"/>
      <c r="Y83" s="45"/>
      <c r="Z83" s="45"/>
    </row>
    <row r="84" spans="1:26" s="46" customFormat="1" ht="39" customHeight="1">
      <c r="A84" s="47"/>
      <c r="B84" s="72"/>
      <c r="C84" s="212"/>
      <c r="D84" s="154"/>
      <c r="E84" s="60"/>
      <c r="F84" s="417"/>
      <c r="G84" s="378"/>
      <c r="H84" s="49" t="s">
        <v>414</v>
      </c>
      <c r="I84" s="52" t="s">
        <v>263</v>
      </c>
      <c r="J84" s="84" t="s">
        <v>284</v>
      </c>
      <c r="K84" s="52">
        <v>12</v>
      </c>
      <c r="L84" s="201">
        <v>12</v>
      </c>
      <c r="M84" s="304">
        <v>50000000</v>
      </c>
      <c r="N84" s="120">
        <v>60000000</v>
      </c>
      <c r="O84" s="94" t="s">
        <v>169</v>
      </c>
      <c r="P84" s="94"/>
      <c r="Q84" s="182">
        <v>12</v>
      </c>
      <c r="R84" s="269">
        <v>60000000</v>
      </c>
      <c r="S84" s="375"/>
      <c r="T84" s="420"/>
      <c r="U84" s="45"/>
      <c r="V84" s="45"/>
      <c r="W84" s="45"/>
      <c r="X84" s="45"/>
      <c r="Y84" s="45"/>
      <c r="Z84" s="45"/>
    </row>
    <row r="85" spans="1:26" s="46" customFormat="1" ht="39" customHeight="1">
      <c r="A85" s="47"/>
      <c r="B85" s="72"/>
      <c r="C85" s="212"/>
      <c r="D85" s="154"/>
      <c r="E85" s="60"/>
      <c r="F85" s="417"/>
      <c r="G85" s="378"/>
      <c r="H85" s="49" t="s">
        <v>412</v>
      </c>
      <c r="I85" s="52" t="s">
        <v>263</v>
      </c>
      <c r="J85" s="84" t="s">
        <v>284</v>
      </c>
      <c r="K85" s="52">
        <v>12</v>
      </c>
      <c r="L85" s="201">
        <v>12</v>
      </c>
      <c r="M85" s="304">
        <v>45000000</v>
      </c>
      <c r="N85" s="120">
        <v>50000000</v>
      </c>
      <c r="O85" s="94" t="s">
        <v>169</v>
      </c>
      <c r="P85" s="94"/>
      <c r="Q85" s="182">
        <v>12</v>
      </c>
      <c r="R85" s="269">
        <v>50000000</v>
      </c>
      <c r="S85" s="375"/>
      <c r="T85" s="420"/>
      <c r="U85" s="45"/>
      <c r="V85" s="45"/>
      <c r="W85" s="45"/>
      <c r="X85" s="45"/>
      <c r="Y85" s="45"/>
      <c r="Z85" s="45"/>
    </row>
    <row r="86" spans="1:26" s="46" customFormat="1" ht="39" customHeight="1">
      <c r="A86" s="47"/>
      <c r="B86" s="72"/>
      <c r="C86" s="212"/>
      <c r="D86" s="154"/>
      <c r="E86" s="60"/>
      <c r="F86" s="427"/>
      <c r="G86" s="379"/>
      <c r="H86" s="49" t="s">
        <v>413</v>
      </c>
      <c r="I86" s="52" t="s">
        <v>263</v>
      </c>
      <c r="J86" s="84" t="s">
        <v>284</v>
      </c>
      <c r="K86" s="52">
        <v>12</v>
      </c>
      <c r="L86" s="201">
        <v>12</v>
      </c>
      <c r="M86" s="304">
        <v>50000000</v>
      </c>
      <c r="N86" s="120">
        <v>75000000</v>
      </c>
      <c r="O86" s="94" t="s">
        <v>169</v>
      </c>
      <c r="P86" s="94"/>
      <c r="Q86" s="182">
        <v>12</v>
      </c>
      <c r="R86" s="269">
        <v>75000000</v>
      </c>
      <c r="S86" s="375"/>
      <c r="T86" s="420"/>
      <c r="U86" s="45"/>
      <c r="V86" s="45"/>
      <c r="W86" s="45"/>
      <c r="X86" s="45"/>
      <c r="Y86" s="45"/>
      <c r="Z86" s="45"/>
    </row>
    <row r="87" spans="1:26" s="46" customFormat="1" ht="46.5" customHeight="1">
      <c r="A87" s="47"/>
      <c r="B87" s="72"/>
      <c r="C87" s="59"/>
      <c r="D87" s="63"/>
      <c r="E87" s="60"/>
      <c r="F87" s="416" t="s">
        <v>131</v>
      </c>
      <c r="G87" s="377" t="s">
        <v>316</v>
      </c>
      <c r="H87" s="49" t="s">
        <v>317</v>
      </c>
      <c r="I87" s="52" t="s">
        <v>262</v>
      </c>
      <c r="J87" s="84" t="s">
        <v>284</v>
      </c>
      <c r="K87" s="52">
        <v>3</v>
      </c>
      <c r="L87" s="201"/>
      <c r="M87" s="304">
        <v>0</v>
      </c>
      <c r="N87" s="120">
        <v>800000000</v>
      </c>
      <c r="O87" s="94" t="s">
        <v>169</v>
      </c>
      <c r="P87" s="94"/>
      <c r="Q87" s="210"/>
      <c r="R87" s="210"/>
      <c r="S87" s="375"/>
      <c r="T87" s="420"/>
      <c r="U87" s="45"/>
      <c r="V87" s="45"/>
      <c r="W87" s="45"/>
      <c r="X87" s="45"/>
      <c r="Y87" s="45"/>
      <c r="Z87" s="45"/>
    </row>
    <row r="88" spans="1:26" s="46" customFormat="1" ht="46.5" customHeight="1">
      <c r="A88" s="47"/>
      <c r="B88" s="167"/>
      <c r="C88" s="59"/>
      <c r="D88" s="63"/>
      <c r="E88" s="60"/>
      <c r="F88" s="417"/>
      <c r="G88" s="378"/>
      <c r="H88" s="49" t="s">
        <v>318</v>
      </c>
      <c r="I88" s="52" t="s">
        <v>262</v>
      </c>
      <c r="J88" s="84" t="s">
        <v>284</v>
      </c>
      <c r="K88" s="52">
        <v>15</v>
      </c>
      <c r="L88" s="201">
        <v>38</v>
      </c>
      <c r="M88" s="304">
        <v>200000000</v>
      </c>
      <c r="N88" s="120">
        <v>500000000</v>
      </c>
      <c r="O88" s="94" t="s">
        <v>169</v>
      </c>
      <c r="P88" s="94"/>
      <c r="Q88" s="182">
        <v>15</v>
      </c>
      <c r="R88" s="269">
        <v>500000000</v>
      </c>
      <c r="S88" s="375"/>
      <c r="T88" s="420"/>
      <c r="U88" s="45"/>
      <c r="V88" s="45"/>
      <c r="W88" s="45"/>
      <c r="X88" s="45"/>
      <c r="Y88" s="45"/>
      <c r="Z88" s="45"/>
    </row>
    <row r="89" spans="1:26" s="46" customFormat="1" ht="46.5" customHeight="1">
      <c r="A89" s="44"/>
      <c r="B89" s="155"/>
      <c r="C89" s="80"/>
      <c r="D89" s="65"/>
      <c r="E89" s="81"/>
      <c r="F89" s="418"/>
      <c r="G89" s="379"/>
      <c r="H89" s="49" t="s">
        <v>416</v>
      </c>
      <c r="I89" s="52" t="s">
        <v>263</v>
      </c>
      <c r="J89" s="84" t="s">
        <v>284</v>
      </c>
      <c r="K89" s="52">
        <v>12</v>
      </c>
      <c r="L89" s="201">
        <v>12</v>
      </c>
      <c r="M89" s="304">
        <v>6000000</v>
      </c>
      <c r="N89" s="120">
        <v>9000000</v>
      </c>
      <c r="O89" s="94" t="s">
        <v>169</v>
      </c>
      <c r="P89" s="94"/>
      <c r="Q89" s="182">
        <v>12</v>
      </c>
      <c r="R89" s="269">
        <v>9000000</v>
      </c>
      <c r="S89" s="375"/>
      <c r="T89" s="420"/>
      <c r="U89" s="45"/>
      <c r="V89" s="45"/>
      <c r="W89" s="45"/>
      <c r="X89" s="45"/>
      <c r="Y89" s="45"/>
      <c r="Z89" s="45"/>
    </row>
    <row r="90" spans="1:26" s="46" customFormat="1" ht="36" customHeight="1">
      <c r="A90" s="47"/>
      <c r="B90" s="72"/>
      <c r="C90" s="59"/>
      <c r="D90" s="63"/>
      <c r="E90" s="60"/>
      <c r="F90" s="416" t="s">
        <v>331</v>
      </c>
      <c r="G90" s="377" t="s">
        <v>319</v>
      </c>
      <c r="H90" s="49" t="s">
        <v>320</v>
      </c>
      <c r="I90" s="52" t="s">
        <v>262</v>
      </c>
      <c r="J90" s="84" t="s">
        <v>284</v>
      </c>
      <c r="K90" s="52">
        <v>19</v>
      </c>
      <c r="L90" s="201">
        <v>19</v>
      </c>
      <c r="M90" s="304">
        <v>300000000</v>
      </c>
      <c r="N90" s="120">
        <v>460000000</v>
      </c>
      <c r="O90" s="94" t="s">
        <v>169</v>
      </c>
      <c r="P90" s="94"/>
      <c r="Q90" s="182">
        <v>22</v>
      </c>
      <c r="R90" s="269">
        <v>660000000</v>
      </c>
      <c r="S90" s="375"/>
      <c r="T90" s="420"/>
      <c r="U90" s="45"/>
      <c r="V90" s="45"/>
      <c r="W90" s="45"/>
      <c r="X90" s="45"/>
      <c r="Y90" s="45"/>
      <c r="Z90" s="45"/>
    </row>
    <row r="91" spans="1:26" s="46" customFormat="1" ht="36" customHeight="1">
      <c r="A91" s="47"/>
      <c r="B91" s="72"/>
      <c r="C91" s="59"/>
      <c r="D91" s="63"/>
      <c r="E91" s="60"/>
      <c r="F91" s="418"/>
      <c r="G91" s="379"/>
      <c r="H91" s="49" t="s">
        <v>321</v>
      </c>
      <c r="I91" s="52" t="s">
        <v>262</v>
      </c>
      <c r="J91" s="84" t="s">
        <v>284</v>
      </c>
      <c r="K91" s="52">
        <v>72</v>
      </c>
      <c r="L91" s="201">
        <v>45</v>
      </c>
      <c r="M91" s="304">
        <v>20000000</v>
      </c>
      <c r="N91" s="120">
        <v>75000000</v>
      </c>
      <c r="O91" s="94" t="s">
        <v>169</v>
      </c>
      <c r="P91" s="94"/>
      <c r="Q91" s="182">
        <v>87</v>
      </c>
      <c r="R91" s="269">
        <v>85000000</v>
      </c>
      <c r="S91" s="375"/>
      <c r="T91" s="420"/>
      <c r="U91" s="45"/>
      <c r="V91" s="45"/>
      <c r="W91" s="45"/>
      <c r="X91" s="45"/>
      <c r="Y91" s="45"/>
      <c r="Z91" s="45"/>
    </row>
    <row r="92" spans="1:26" s="46" customFormat="1" ht="36.75" customHeight="1">
      <c r="A92" s="47"/>
      <c r="B92" s="72"/>
      <c r="C92" s="59"/>
      <c r="D92" s="63"/>
      <c r="E92" s="60"/>
      <c r="F92" s="416" t="s">
        <v>368</v>
      </c>
      <c r="G92" s="377" t="s">
        <v>332</v>
      </c>
      <c r="H92" s="49" t="s">
        <v>322</v>
      </c>
      <c r="I92" s="52" t="s">
        <v>252</v>
      </c>
      <c r="J92" s="84" t="s">
        <v>284</v>
      </c>
      <c r="K92" s="52">
        <v>35</v>
      </c>
      <c r="L92" s="201"/>
      <c r="M92" s="304">
        <v>0</v>
      </c>
      <c r="N92" s="120">
        <v>30000000</v>
      </c>
      <c r="O92" s="94" t="s">
        <v>169</v>
      </c>
      <c r="P92" s="94"/>
      <c r="Q92" s="182">
        <v>35</v>
      </c>
      <c r="R92" s="269">
        <v>30000000</v>
      </c>
      <c r="S92" s="375"/>
      <c r="T92" s="420"/>
      <c r="U92" s="45"/>
      <c r="V92" s="45"/>
      <c r="W92" s="45"/>
      <c r="X92" s="45"/>
      <c r="Y92" s="45"/>
      <c r="Z92" s="45"/>
    </row>
    <row r="93" spans="1:26" s="46" customFormat="1" ht="30.75" customHeight="1">
      <c r="A93" s="47"/>
      <c r="B93" s="72"/>
      <c r="C93" s="59"/>
      <c r="D93" s="63"/>
      <c r="E93" s="60"/>
      <c r="F93" s="418"/>
      <c r="G93" s="379"/>
      <c r="H93" s="49" t="s">
        <v>323</v>
      </c>
      <c r="I93" s="52" t="s">
        <v>252</v>
      </c>
      <c r="J93" s="125" t="s">
        <v>284</v>
      </c>
      <c r="K93" s="52">
        <v>35</v>
      </c>
      <c r="L93" s="201"/>
      <c r="M93" s="304">
        <v>0</v>
      </c>
      <c r="N93" s="120">
        <v>30000000</v>
      </c>
      <c r="O93" s="94" t="s">
        <v>169</v>
      </c>
      <c r="P93" s="94"/>
      <c r="Q93" s="182">
        <v>35</v>
      </c>
      <c r="R93" s="269">
        <v>30000000</v>
      </c>
      <c r="S93" s="375"/>
      <c r="T93" s="420"/>
      <c r="U93" s="45"/>
      <c r="V93" s="45"/>
      <c r="W93" s="45"/>
      <c r="X93" s="45"/>
      <c r="Y93" s="45"/>
      <c r="Z93" s="45"/>
    </row>
    <row r="94" spans="1:26" s="46" customFormat="1" ht="44.25" customHeight="1">
      <c r="A94" s="47"/>
      <c r="B94" s="72"/>
      <c r="C94" s="59"/>
      <c r="D94" s="63"/>
      <c r="E94" s="60"/>
      <c r="F94" s="50" t="s">
        <v>133</v>
      </c>
      <c r="G94" s="50" t="s">
        <v>324</v>
      </c>
      <c r="H94" s="49" t="s">
        <v>325</v>
      </c>
      <c r="I94" s="52" t="s">
        <v>251</v>
      </c>
      <c r="J94" s="125" t="s">
        <v>284</v>
      </c>
      <c r="K94" s="52">
        <v>5</v>
      </c>
      <c r="L94" s="201">
        <v>3</v>
      </c>
      <c r="M94" s="304">
        <v>30000000</v>
      </c>
      <c r="N94" s="120">
        <v>120000000</v>
      </c>
      <c r="O94" s="94" t="s">
        <v>169</v>
      </c>
      <c r="P94" s="94"/>
      <c r="Q94" s="182">
        <v>5</v>
      </c>
      <c r="R94" s="269">
        <v>140000000</v>
      </c>
      <c r="S94" s="375"/>
      <c r="T94" s="420"/>
      <c r="U94" s="45"/>
      <c r="V94" s="45"/>
      <c r="W94" s="45"/>
      <c r="X94" s="45"/>
      <c r="Y94" s="45"/>
      <c r="Z94" s="45"/>
    </row>
    <row r="95" spans="1:26" s="46" customFormat="1" ht="44.25" customHeight="1">
      <c r="A95" s="47"/>
      <c r="B95" s="72"/>
      <c r="C95" s="59"/>
      <c r="D95" s="63"/>
      <c r="E95" s="60"/>
      <c r="F95" s="180" t="s">
        <v>134</v>
      </c>
      <c r="G95" s="180" t="s">
        <v>127</v>
      </c>
      <c r="H95" s="190" t="s">
        <v>417</v>
      </c>
      <c r="I95" s="182" t="s">
        <v>250</v>
      </c>
      <c r="J95" s="208" t="s">
        <v>284</v>
      </c>
      <c r="K95" s="182">
        <v>1</v>
      </c>
      <c r="L95" s="201">
        <v>1</v>
      </c>
      <c r="M95" s="304">
        <v>30000000</v>
      </c>
      <c r="N95" s="209">
        <v>100000000</v>
      </c>
      <c r="O95" s="210" t="s">
        <v>169</v>
      </c>
      <c r="P95" s="94"/>
      <c r="Q95" s="182">
        <v>1</v>
      </c>
      <c r="R95" s="269">
        <v>100000000</v>
      </c>
      <c r="S95" s="375"/>
      <c r="T95" s="293"/>
      <c r="U95" s="45"/>
      <c r="V95" s="45"/>
      <c r="W95" s="45"/>
      <c r="X95" s="45"/>
      <c r="Y95" s="45"/>
      <c r="Z95" s="45"/>
    </row>
    <row r="96" spans="1:26" s="46" customFormat="1" ht="31.5" customHeight="1">
      <c r="A96" s="47"/>
      <c r="B96" s="72"/>
      <c r="C96" s="59"/>
      <c r="D96" s="63"/>
      <c r="E96" s="60"/>
      <c r="F96" s="50" t="s">
        <v>135</v>
      </c>
      <c r="G96" s="50" t="s">
        <v>273</v>
      </c>
      <c r="H96" s="49" t="s">
        <v>409</v>
      </c>
      <c r="I96" s="52" t="s">
        <v>263</v>
      </c>
      <c r="J96" s="125" t="s">
        <v>284</v>
      </c>
      <c r="K96" s="52">
        <v>12</v>
      </c>
      <c r="L96" s="201">
        <v>12</v>
      </c>
      <c r="M96" s="304">
        <v>25000000</v>
      </c>
      <c r="N96" s="120">
        <v>25000000</v>
      </c>
      <c r="O96" s="94" t="s">
        <v>169</v>
      </c>
      <c r="P96" s="94"/>
      <c r="Q96" s="182">
        <v>12</v>
      </c>
      <c r="R96" s="269">
        <v>25000000</v>
      </c>
      <c r="S96" s="375"/>
      <c r="T96" s="293"/>
      <c r="U96" s="45"/>
      <c r="V96" s="45"/>
      <c r="W96" s="45"/>
      <c r="X96" s="45"/>
      <c r="Y96" s="45"/>
      <c r="Z96" s="45"/>
    </row>
    <row r="97" spans="1:26" s="46" customFormat="1" ht="37.5" customHeight="1">
      <c r="A97" s="47"/>
      <c r="B97" s="72"/>
      <c r="C97" s="59"/>
      <c r="D97" s="63"/>
      <c r="E97" s="60"/>
      <c r="F97" s="50" t="s">
        <v>136</v>
      </c>
      <c r="G97" s="50" t="s">
        <v>315</v>
      </c>
      <c r="H97" s="49" t="s">
        <v>314</v>
      </c>
      <c r="I97" s="52" t="s">
        <v>263</v>
      </c>
      <c r="J97" s="125" t="s">
        <v>284</v>
      </c>
      <c r="K97" s="52">
        <v>12</v>
      </c>
      <c r="L97" s="201">
        <v>12</v>
      </c>
      <c r="M97" s="304">
        <v>190000000</v>
      </c>
      <c r="N97" s="120">
        <v>700000000</v>
      </c>
      <c r="O97" s="94" t="s">
        <v>169</v>
      </c>
      <c r="P97" s="94"/>
      <c r="Q97" s="182">
        <v>12</v>
      </c>
      <c r="R97" s="269">
        <v>700000000</v>
      </c>
      <c r="S97" s="375"/>
      <c r="T97" s="294"/>
      <c r="U97" s="45"/>
      <c r="V97" s="45"/>
      <c r="W97" s="45"/>
      <c r="X97" s="45"/>
      <c r="Y97" s="45"/>
      <c r="Z97" s="45"/>
    </row>
    <row r="98" spans="1:26" s="46" customFormat="1">
      <c r="A98" s="47"/>
      <c r="B98" s="72"/>
      <c r="C98" s="59"/>
      <c r="D98" s="63"/>
      <c r="E98" s="60"/>
      <c r="F98" s="50"/>
      <c r="G98" s="50"/>
      <c r="H98" s="49"/>
      <c r="I98" s="52"/>
      <c r="J98" s="125"/>
      <c r="K98" s="52"/>
      <c r="L98" s="201"/>
      <c r="M98" s="304"/>
      <c r="N98" s="120"/>
      <c r="O98" s="94"/>
      <c r="P98" s="94"/>
      <c r="Q98" s="210"/>
      <c r="R98" s="210"/>
      <c r="S98" s="375"/>
      <c r="T98" s="293"/>
      <c r="U98" s="45"/>
      <c r="V98" s="45"/>
      <c r="W98" s="45"/>
      <c r="X98" s="45"/>
      <c r="Y98" s="45"/>
      <c r="Z98" s="45"/>
    </row>
    <row r="99" spans="1:26" s="46" customFormat="1" ht="38.25">
      <c r="A99" s="47"/>
      <c r="B99" s="72"/>
      <c r="C99" s="59"/>
      <c r="D99" s="63"/>
      <c r="E99" s="60"/>
      <c r="F99" s="50" t="s">
        <v>372</v>
      </c>
      <c r="G99" s="105" t="s">
        <v>350</v>
      </c>
      <c r="H99" s="197" t="s">
        <v>351</v>
      </c>
      <c r="I99" s="52" t="s">
        <v>306</v>
      </c>
      <c r="J99" s="125" t="s">
        <v>284</v>
      </c>
      <c r="K99" s="52">
        <v>100</v>
      </c>
      <c r="L99" s="52"/>
      <c r="M99" s="288">
        <f>M101+M102</f>
        <v>25000000</v>
      </c>
      <c r="N99" s="288">
        <f>N101+N102</f>
        <v>28000000</v>
      </c>
      <c r="O99" s="94"/>
      <c r="P99" s="94"/>
      <c r="Q99" s="210"/>
      <c r="R99" s="288">
        <f>R101+R102</f>
        <v>28000000</v>
      </c>
      <c r="S99" s="375"/>
      <c r="T99" s="301" t="s">
        <v>167</v>
      </c>
      <c r="U99" s="45"/>
      <c r="V99" s="45"/>
      <c r="W99" s="45"/>
      <c r="X99" s="45"/>
      <c r="Y99" s="45"/>
      <c r="Z99" s="45"/>
    </row>
    <row r="100" spans="1:26" s="46" customFormat="1" ht="51">
      <c r="A100" s="47"/>
      <c r="B100" s="72"/>
      <c r="C100" s="59"/>
      <c r="D100" s="63"/>
      <c r="E100" s="60"/>
      <c r="F100" s="50"/>
      <c r="G100" s="105"/>
      <c r="H100" s="197" t="s">
        <v>352</v>
      </c>
      <c r="I100" s="52" t="s">
        <v>306</v>
      </c>
      <c r="J100" s="125" t="s">
        <v>284</v>
      </c>
      <c r="K100" s="52">
        <v>100</v>
      </c>
      <c r="L100" s="201"/>
      <c r="M100" s="304"/>
      <c r="N100" s="120"/>
      <c r="O100" s="94"/>
      <c r="P100" s="94"/>
      <c r="Q100" s="210"/>
      <c r="R100" s="210"/>
      <c r="S100" s="375"/>
      <c r="T100" s="283"/>
      <c r="U100" s="45"/>
      <c r="V100" s="45"/>
      <c r="W100" s="45"/>
      <c r="X100" s="45"/>
      <c r="Y100" s="45"/>
      <c r="Z100" s="45"/>
    </row>
    <row r="101" spans="1:26" s="46" customFormat="1" ht="48.75" customHeight="1">
      <c r="A101" s="47"/>
      <c r="B101" s="72"/>
      <c r="C101" s="59"/>
      <c r="D101" s="63"/>
      <c r="E101" s="60"/>
      <c r="F101" s="50" t="s">
        <v>369</v>
      </c>
      <c r="G101" s="50" t="s">
        <v>353</v>
      </c>
      <c r="H101" s="49" t="s">
        <v>327</v>
      </c>
      <c r="I101" s="52" t="s">
        <v>250</v>
      </c>
      <c r="J101" s="125" t="s">
        <v>284</v>
      </c>
      <c r="K101" s="52">
        <v>2</v>
      </c>
      <c r="L101" s="201">
        <v>4</v>
      </c>
      <c r="M101" s="304">
        <v>22000000</v>
      </c>
      <c r="N101" s="120">
        <v>25000000</v>
      </c>
      <c r="O101" s="94" t="s">
        <v>169</v>
      </c>
      <c r="P101" s="94"/>
      <c r="Q101" s="182">
        <v>2</v>
      </c>
      <c r="R101" s="209">
        <v>25000000</v>
      </c>
      <c r="S101" s="375"/>
      <c r="T101" s="302"/>
      <c r="U101" s="45"/>
      <c r="V101" s="45"/>
      <c r="W101" s="45"/>
      <c r="X101" s="45"/>
      <c r="Y101" s="45"/>
      <c r="Z101" s="45"/>
    </row>
    <row r="102" spans="1:26" s="46" customFormat="1" ht="39.75" customHeight="1">
      <c r="A102" s="47"/>
      <c r="B102" s="72"/>
      <c r="C102" s="59"/>
      <c r="D102" s="63"/>
      <c r="E102" s="60"/>
      <c r="F102" s="50" t="s">
        <v>370</v>
      </c>
      <c r="G102" s="50" t="s">
        <v>354</v>
      </c>
      <c r="H102" s="49" t="s">
        <v>327</v>
      </c>
      <c r="I102" s="52" t="s">
        <v>250</v>
      </c>
      <c r="J102" s="125" t="s">
        <v>284</v>
      </c>
      <c r="K102" s="52">
        <v>1</v>
      </c>
      <c r="L102" s="201">
        <v>4</v>
      </c>
      <c r="M102" s="304">
        <v>3000000</v>
      </c>
      <c r="N102" s="120">
        <v>3000000</v>
      </c>
      <c r="O102" s="94" t="s">
        <v>169</v>
      </c>
      <c r="P102" s="84"/>
      <c r="Q102" s="182">
        <v>1</v>
      </c>
      <c r="R102" s="209">
        <v>3000000</v>
      </c>
      <c r="S102" s="375"/>
      <c r="T102" s="216"/>
      <c r="U102" s="45"/>
      <c r="V102" s="45"/>
      <c r="W102" s="45"/>
      <c r="X102" s="45"/>
      <c r="Y102" s="45"/>
      <c r="Z102" s="45"/>
    </row>
    <row r="103" spans="1:26" s="46" customFormat="1" ht="23.25" customHeight="1">
      <c r="A103" s="47"/>
      <c r="B103" s="72"/>
      <c r="C103" s="59"/>
      <c r="D103" s="63"/>
      <c r="E103" s="60"/>
      <c r="F103" s="50"/>
      <c r="G103" s="50"/>
      <c r="H103" s="49"/>
      <c r="I103" s="52"/>
      <c r="J103" s="125"/>
      <c r="K103" s="52"/>
      <c r="L103" s="201"/>
      <c r="M103" s="304"/>
      <c r="N103" s="120"/>
      <c r="O103" s="94"/>
      <c r="P103" s="94"/>
      <c r="Q103" s="210"/>
      <c r="R103" s="210"/>
      <c r="S103" s="375"/>
      <c r="T103" s="293"/>
      <c r="U103" s="45"/>
      <c r="V103" s="45"/>
      <c r="W103" s="45"/>
      <c r="X103" s="45"/>
      <c r="Y103" s="45"/>
      <c r="Z103" s="45"/>
    </row>
    <row r="104" spans="1:26" s="46" customFormat="1" ht="67.5" customHeight="1">
      <c r="A104" s="47"/>
      <c r="B104" s="167"/>
      <c r="C104" s="59"/>
      <c r="D104" s="63"/>
      <c r="E104" s="60"/>
      <c r="F104" s="50" t="s">
        <v>371</v>
      </c>
      <c r="G104" s="105" t="s">
        <v>355</v>
      </c>
      <c r="H104" s="197" t="s">
        <v>356</v>
      </c>
      <c r="I104" s="52" t="s">
        <v>306</v>
      </c>
      <c r="J104" s="84" t="s">
        <v>284</v>
      </c>
      <c r="K104" s="52">
        <v>100</v>
      </c>
      <c r="L104" s="52"/>
      <c r="M104" s="288">
        <f>SUM(M106:M109)</f>
        <v>300000000</v>
      </c>
      <c r="N104" s="288">
        <f>SUM(N106:N109)</f>
        <v>320000000</v>
      </c>
      <c r="O104" s="94"/>
      <c r="P104" s="94">
        <v>100</v>
      </c>
      <c r="Q104" s="210"/>
      <c r="R104" s="288">
        <f>SUM(R106:R109)</f>
        <v>352000000</v>
      </c>
      <c r="S104" s="375"/>
      <c r="T104" s="301" t="s">
        <v>364</v>
      </c>
      <c r="U104" s="45"/>
      <c r="V104" s="45"/>
      <c r="W104" s="45"/>
      <c r="X104" s="45"/>
      <c r="Y104" s="45"/>
      <c r="Z104" s="45"/>
    </row>
    <row r="105" spans="1:26" s="46" customFormat="1" ht="67.5" customHeight="1">
      <c r="A105" s="47"/>
      <c r="B105" s="167"/>
      <c r="C105" s="59"/>
      <c r="D105" s="63"/>
      <c r="E105" s="60"/>
      <c r="F105" s="50"/>
      <c r="G105" s="105"/>
      <c r="H105" s="197" t="s">
        <v>472</v>
      </c>
      <c r="I105" s="52" t="s">
        <v>306</v>
      </c>
      <c r="J105" s="84" t="s">
        <v>284</v>
      </c>
      <c r="K105" s="52">
        <v>100</v>
      </c>
      <c r="L105" s="52"/>
      <c r="M105" s="288"/>
      <c r="N105" s="94"/>
      <c r="O105" s="94"/>
      <c r="P105" s="210">
        <v>100</v>
      </c>
      <c r="Q105" s="288"/>
      <c r="R105" s="288"/>
      <c r="S105" s="375"/>
      <c r="T105" s="318"/>
      <c r="U105" s="45"/>
      <c r="V105" s="45"/>
      <c r="W105" s="45"/>
      <c r="X105" s="45"/>
      <c r="Y105" s="45"/>
      <c r="Z105" s="45"/>
    </row>
    <row r="106" spans="1:26" s="46" customFormat="1" ht="54.75" customHeight="1">
      <c r="A106" s="44"/>
      <c r="B106" s="155"/>
      <c r="C106" s="80"/>
      <c r="D106" s="65"/>
      <c r="E106" s="81"/>
      <c r="F106" s="50" t="s">
        <v>365</v>
      </c>
      <c r="G106" s="198" t="s">
        <v>357</v>
      </c>
      <c r="H106" s="198" t="s">
        <v>410</v>
      </c>
      <c r="I106" s="52" t="s">
        <v>250</v>
      </c>
      <c r="J106" s="125" t="s">
        <v>284</v>
      </c>
      <c r="K106" s="52">
        <v>3</v>
      </c>
      <c r="L106" s="201">
        <v>3</v>
      </c>
      <c r="M106" s="304">
        <v>100000000</v>
      </c>
      <c r="N106" s="120">
        <v>110000000</v>
      </c>
      <c r="O106" s="94" t="s">
        <v>169</v>
      </c>
      <c r="P106" s="94"/>
      <c r="Q106" s="182">
        <v>3</v>
      </c>
      <c r="R106" s="269">
        <v>120000000</v>
      </c>
      <c r="S106" s="375"/>
      <c r="T106" s="302"/>
      <c r="U106" s="45"/>
      <c r="V106" s="45"/>
      <c r="W106" s="45"/>
      <c r="X106" s="45"/>
      <c r="Y106" s="45"/>
      <c r="Z106" s="45"/>
    </row>
    <row r="107" spans="1:26" s="46" customFormat="1" ht="44.25" customHeight="1">
      <c r="A107" s="47"/>
      <c r="B107" s="72"/>
      <c r="C107" s="59"/>
      <c r="D107" s="63"/>
      <c r="E107" s="60"/>
      <c r="F107" s="50"/>
      <c r="G107" s="198" t="s">
        <v>358</v>
      </c>
      <c r="H107" s="198" t="s">
        <v>359</v>
      </c>
      <c r="I107" s="52" t="s">
        <v>250</v>
      </c>
      <c r="J107" s="125" t="s">
        <v>284</v>
      </c>
      <c r="K107" s="52">
        <v>2</v>
      </c>
      <c r="L107" s="201">
        <v>4</v>
      </c>
      <c r="M107" s="304">
        <v>80000000</v>
      </c>
      <c r="N107" s="120">
        <v>85000000</v>
      </c>
      <c r="O107" s="94" t="s">
        <v>169</v>
      </c>
      <c r="P107" s="94"/>
      <c r="Q107" s="182">
        <v>2</v>
      </c>
      <c r="R107" s="269">
        <v>95000000</v>
      </c>
      <c r="S107" s="375"/>
      <c r="T107" s="293"/>
      <c r="U107" s="45"/>
      <c r="V107" s="45"/>
      <c r="W107" s="45"/>
      <c r="X107" s="45"/>
      <c r="Y107" s="45"/>
      <c r="Z107" s="45"/>
    </row>
    <row r="108" spans="1:26" s="46" customFormat="1" ht="44.25" customHeight="1">
      <c r="A108" s="47"/>
      <c r="B108" s="72"/>
      <c r="C108" s="59"/>
      <c r="D108" s="63"/>
      <c r="E108" s="60"/>
      <c r="F108" s="50"/>
      <c r="G108" s="198" t="s">
        <v>467</v>
      </c>
      <c r="H108" s="198" t="s">
        <v>327</v>
      </c>
      <c r="I108" s="52" t="s">
        <v>250</v>
      </c>
      <c r="J108" s="125" t="s">
        <v>284</v>
      </c>
      <c r="K108" s="52">
        <v>4</v>
      </c>
      <c r="L108" s="201">
        <v>4</v>
      </c>
      <c r="M108" s="304">
        <v>40000000</v>
      </c>
      <c r="N108" s="120">
        <v>40000000</v>
      </c>
      <c r="O108" s="94" t="s">
        <v>169</v>
      </c>
      <c r="P108" s="94"/>
      <c r="Q108" s="182">
        <v>4</v>
      </c>
      <c r="R108" s="269">
        <v>42000000</v>
      </c>
      <c r="S108" s="375"/>
      <c r="T108" s="293"/>
      <c r="U108" s="45"/>
      <c r="V108" s="45"/>
      <c r="W108" s="45"/>
      <c r="X108" s="45"/>
      <c r="Y108" s="45"/>
      <c r="Z108" s="45"/>
    </row>
    <row r="109" spans="1:26" s="46" customFormat="1" ht="57.75" customHeight="1">
      <c r="A109" s="47"/>
      <c r="B109" s="72"/>
      <c r="C109" s="59"/>
      <c r="D109" s="63"/>
      <c r="E109" s="60"/>
      <c r="F109" s="50" t="s">
        <v>366</v>
      </c>
      <c r="G109" s="198" t="s">
        <v>360</v>
      </c>
      <c r="H109" s="221" t="s">
        <v>411</v>
      </c>
      <c r="I109" s="52" t="s">
        <v>250</v>
      </c>
      <c r="J109" s="125" t="s">
        <v>284</v>
      </c>
      <c r="K109" s="52">
        <v>3</v>
      </c>
      <c r="L109" s="201">
        <v>3</v>
      </c>
      <c r="M109" s="304">
        <v>80000000</v>
      </c>
      <c r="N109" s="120">
        <v>85000000</v>
      </c>
      <c r="O109" s="94" t="s">
        <v>169</v>
      </c>
      <c r="P109" s="94"/>
      <c r="Q109" s="182">
        <v>3</v>
      </c>
      <c r="R109" s="209">
        <v>95000000</v>
      </c>
      <c r="S109" s="375"/>
      <c r="T109" s="302"/>
      <c r="U109" s="45"/>
      <c r="V109" s="45"/>
      <c r="W109" s="45"/>
      <c r="X109" s="45"/>
      <c r="Y109" s="45"/>
      <c r="Z109" s="45"/>
    </row>
    <row r="110" spans="1:26" s="46" customFormat="1" ht="19.5" hidden="1" customHeight="1">
      <c r="A110" s="47"/>
      <c r="B110" s="72"/>
      <c r="C110" s="59"/>
      <c r="D110" s="63"/>
      <c r="E110" s="60"/>
      <c r="F110" s="421" t="s">
        <v>144</v>
      </c>
      <c r="G110" s="421" t="s">
        <v>124</v>
      </c>
      <c r="H110" s="204" t="s">
        <v>239</v>
      </c>
      <c r="I110" s="201" t="s">
        <v>250</v>
      </c>
      <c r="J110" s="205" t="s">
        <v>284</v>
      </c>
      <c r="K110" s="201">
        <v>1</v>
      </c>
      <c r="L110" s="205"/>
      <c r="M110" s="311"/>
      <c r="N110" s="424"/>
      <c r="O110" s="203" t="s">
        <v>169</v>
      </c>
      <c r="P110" s="94"/>
      <c r="Q110" s="210"/>
      <c r="R110" s="210"/>
      <c r="S110" s="375"/>
      <c r="T110" s="375"/>
      <c r="U110" s="45"/>
      <c r="V110" s="45"/>
      <c r="W110" s="45"/>
      <c r="X110" s="45"/>
      <c r="Y110" s="45"/>
      <c r="Z110" s="45"/>
    </row>
    <row r="111" spans="1:26" s="46" customFormat="1" ht="19.5" hidden="1" customHeight="1">
      <c r="A111" s="47"/>
      <c r="B111" s="72"/>
      <c r="C111" s="59"/>
      <c r="D111" s="63"/>
      <c r="E111" s="60"/>
      <c r="F111" s="422"/>
      <c r="G111" s="422"/>
      <c r="H111" s="204" t="s">
        <v>240</v>
      </c>
      <c r="I111" s="201" t="s">
        <v>250</v>
      </c>
      <c r="J111" s="205" t="s">
        <v>284</v>
      </c>
      <c r="K111" s="201">
        <v>1</v>
      </c>
      <c r="L111" s="326"/>
      <c r="M111" s="312"/>
      <c r="N111" s="425"/>
      <c r="O111" s="203" t="s">
        <v>169</v>
      </c>
      <c r="P111" s="94"/>
      <c r="Q111" s="210"/>
      <c r="R111" s="210"/>
      <c r="S111" s="375"/>
      <c r="T111" s="375"/>
      <c r="U111" s="45"/>
      <c r="V111" s="45"/>
      <c r="W111" s="45"/>
      <c r="X111" s="45"/>
      <c r="Y111" s="45"/>
      <c r="Z111" s="45"/>
    </row>
    <row r="112" spans="1:26" s="46" customFormat="1" ht="18" hidden="1" customHeight="1">
      <c r="A112" s="47"/>
      <c r="B112" s="72"/>
      <c r="C112" s="59"/>
      <c r="D112" s="63"/>
      <c r="E112" s="60"/>
      <c r="F112" s="423"/>
      <c r="G112" s="423"/>
      <c r="H112" s="204" t="s">
        <v>241</v>
      </c>
      <c r="I112" s="201" t="s">
        <v>250</v>
      </c>
      <c r="J112" s="205" t="s">
        <v>284</v>
      </c>
      <c r="K112" s="201">
        <v>1</v>
      </c>
      <c r="L112" s="327"/>
      <c r="M112" s="313"/>
      <c r="N112" s="426"/>
      <c r="O112" s="203" t="s">
        <v>169</v>
      </c>
      <c r="P112" s="94"/>
      <c r="Q112" s="210"/>
      <c r="R112" s="210"/>
      <c r="S112" s="375"/>
      <c r="T112" s="375"/>
      <c r="U112" s="45"/>
      <c r="V112" s="45"/>
      <c r="W112" s="45"/>
      <c r="X112" s="45"/>
      <c r="Y112" s="45"/>
      <c r="Z112" s="45"/>
    </row>
    <row r="113" spans="1:26" s="46" customFormat="1" ht="22.5" hidden="1" customHeight="1">
      <c r="A113" s="47"/>
      <c r="B113" s="72"/>
      <c r="C113" s="59"/>
      <c r="D113" s="63"/>
      <c r="E113" s="60"/>
      <c r="F113" s="421" t="s">
        <v>146</v>
      </c>
      <c r="G113" s="421" t="s">
        <v>125</v>
      </c>
      <c r="H113" s="206" t="s">
        <v>242</v>
      </c>
      <c r="I113" s="201" t="s">
        <v>250</v>
      </c>
      <c r="J113" s="205" t="s">
        <v>284</v>
      </c>
      <c r="K113" s="201">
        <v>1</v>
      </c>
      <c r="L113" s="205"/>
      <c r="M113" s="311"/>
      <c r="N113" s="424"/>
      <c r="O113" s="203" t="s">
        <v>169</v>
      </c>
      <c r="P113" s="94"/>
      <c r="Q113" s="210"/>
      <c r="R113" s="210"/>
      <c r="S113" s="375"/>
      <c r="T113" s="375"/>
      <c r="U113" s="45"/>
      <c r="V113" s="45"/>
      <c r="W113" s="45"/>
      <c r="X113" s="45"/>
      <c r="Y113" s="45"/>
      <c r="Z113" s="45"/>
    </row>
    <row r="114" spans="1:26" s="46" customFormat="1" ht="22.5" hidden="1" customHeight="1">
      <c r="A114" s="47"/>
      <c r="B114" s="72"/>
      <c r="C114" s="59"/>
      <c r="D114" s="63"/>
      <c r="E114" s="60"/>
      <c r="F114" s="422"/>
      <c r="G114" s="422"/>
      <c r="H114" s="207" t="s">
        <v>243</v>
      </c>
      <c r="I114" s="201" t="s">
        <v>250</v>
      </c>
      <c r="J114" s="205" t="s">
        <v>284</v>
      </c>
      <c r="K114" s="201">
        <v>1</v>
      </c>
      <c r="L114" s="326"/>
      <c r="M114" s="312"/>
      <c r="N114" s="425"/>
      <c r="O114" s="203" t="s">
        <v>169</v>
      </c>
      <c r="P114" s="94"/>
      <c r="Q114" s="210"/>
      <c r="R114" s="210"/>
      <c r="S114" s="375"/>
      <c r="T114" s="375"/>
      <c r="U114" s="45"/>
      <c r="V114" s="45"/>
      <c r="W114" s="45"/>
      <c r="X114" s="45"/>
      <c r="Y114" s="45"/>
      <c r="Z114" s="45"/>
    </row>
    <row r="115" spans="1:26" s="46" customFormat="1" ht="22.5" hidden="1" customHeight="1">
      <c r="A115" s="47"/>
      <c r="B115" s="72"/>
      <c r="C115" s="59"/>
      <c r="D115" s="63"/>
      <c r="E115" s="60"/>
      <c r="F115" s="423"/>
      <c r="G115" s="423"/>
      <c r="H115" s="207" t="s">
        <v>244</v>
      </c>
      <c r="I115" s="201" t="s">
        <v>251</v>
      </c>
      <c r="J115" s="205" t="s">
        <v>284</v>
      </c>
      <c r="K115" s="201">
        <v>1</v>
      </c>
      <c r="L115" s="327"/>
      <c r="M115" s="313"/>
      <c r="N115" s="426"/>
      <c r="O115" s="203" t="s">
        <v>169</v>
      </c>
      <c r="P115" s="94"/>
      <c r="Q115" s="210"/>
      <c r="R115" s="210"/>
      <c r="S115" s="375"/>
      <c r="T115" s="375"/>
      <c r="U115" s="45"/>
      <c r="V115" s="45"/>
      <c r="W115" s="45"/>
      <c r="X115" s="45"/>
      <c r="Y115" s="45"/>
      <c r="Z115" s="45"/>
    </row>
    <row r="116" spans="1:26" s="46" customFormat="1" ht="25.5" hidden="1" customHeight="1">
      <c r="A116" s="47"/>
      <c r="B116" s="72"/>
      <c r="C116" s="59"/>
      <c r="D116" s="63"/>
      <c r="E116" s="60"/>
      <c r="F116" s="199" t="s">
        <v>148</v>
      </c>
      <c r="G116" s="199" t="s">
        <v>126</v>
      </c>
      <c r="H116" s="200" t="s">
        <v>245</v>
      </c>
      <c r="I116" s="201" t="s">
        <v>250</v>
      </c>
      <c r="J116" s="205" t="s">
        <v>284</v>
      </c>
      <c r="K116" s="201">
        <v>1</v>
      </c>
      <c r="L116" s="201"/>
      <c r="M116" s="304"/>
      <c r="N116" s="202"/>
      <c r="O116" s="203" t="s">
        <v>169</v>
      </c>
      <c r="P116" s="94"/>
      <c r="Q116" s="210"/>
      <c r="R116" s="210"/>
      <c r="S116" s="375"/>
      <c r="T116" s="375"/>
      <c r="U116" s="45"/>
      <c r="V116" s="45"/>
      <c r="W116" s="45"/>
      <c r="X116" s="45"/>
      <c r="Y116" s="45"/>
      <c r="Z116" s="45"/>
    </row>
    <row r="117" spans="1:26" s="46" customFormat="1">
      <c r="A117" s="44"/>
      <c r="B117" s="54"/>
      <c r="C117" s="57"/>
      <c r="D117" s="65"/>
      <c r="E117" s="44"/>
      <c r="F117" s="50"/>
      <c r="G117" s="50"/>
      <c r="H117" s="51" t="s">
        <v>39</v>
      </c>
      <c r="I117" s="52" t="s">
        <v>40</v>
      </c>
      <c r="J117" s="52" t="s">
        <v>41</v>
      </c>
      <c r="K117" s="52" t="s">
        <v>41</v>
      </c>
      <c r="L117" s="52"/>
      <c r="M117" s="303"/>
      <c r="N117" s="51" t="s">
        <v>40</v>
      </c>
      <c r="O117" s="52" t="s">
        <v>40</v>
      </c>
      <c r="P117" s="52"/>
      <c r="Q117" s="182"/>
      <c r="R117" s="270"/>
      <c r="S117" s="216"/>
      <c r="T117" s="106" t="s">
        <v>41</v>
      </c>
      <c r="U117" s="45"/>
      <c r="V117" s="45"/>
      <c r="W117" s="45"/>
      <c r="X117" s="45"/>
      <c r="Y117" s="45"/>
      <c r="Z117" s="45"/>
    </row>
    <row r="120" spans="1:26">
      <c r="N120" s="227"/>
    </row>
  </sheetData>
  <mergeCells count="67">
    <mergeCell ref="S76:S116"/>
    <mergeCell ref="N78:O78"/>
    <mergeCell ref="F110:F112"/>
    <mergeCell ref="G110:G112"/>
    <mergeCell ref="N110:N112"/>
    <mergeCell ref="G92:G93"/>
    <mergeCell ref="F113:F115"/>
    <mergeCell ref="G113:G115"/>
    <mergeCell ref="N113:N115"/>
    <mergeCell ref="C76:D76"/>
    <mergeCell ref="T110:T116"/>
    <mergeCell ref="F63:F64"/>
    <mergeCell ref="G63:G64"/>
    <mergeCell ref="T63:T64"/>
    <mergeCell ref="C67:D67"/>
    <mergeCell ref="S69:S74"/>
    <mergeCell ref="F72:F73"/>
    <mergeCell ref="G72:G73"/>
    <mergeCell ref="T79:T94"/>
    <mergeCell ref="F82:F86"/>
    <mergeCell ref="G82:G86"/>
    <mergeCell ref="F87:F89"/>
    <mergeCell ref="G87:G89"/>
    <mergeCell ref="F90:F91"/>
    <mergeCell ref="G90:G91"/>
    <mergeCell ref="F92:F93"/>
    <mergeCell ref="F59:F60"/>
    <mergeCell ref="G59:G60"/>
    <mergeCell ref="T59:T60"/>
    <mergeCell ref="F61:F62"/>
    <mergeCell ref="G61:G62"/>
    <mergeCell ref="T61:T62"/>
    <mergeCell ref="F52:F53"/>
    <mergeCell ref="G52:G53"/>
    <mergeCell ref="T52:T53"/>
    <mergeCell ref="F54:F58"/>
    <mergeCell ref="G54:G58"/>
    <mergeCell ref="T54:T58"/>
    <mergeCell ref="F48:F51"/>
    <mergeCell ref="G48:G51"/>
    <mergeCell ref="T48:T51"/>
    <mergeCell ref="N10:O10"/>
    <mergeCell ref="T21:T22"/>
    <mergeCell ref="N26:O26"/>
    <mergeCell ref="S26:S37"/>
    <mergeCell ref="T30:T31"/>
    <mergeCell ref="F32:F34"/>
    <mergeCell ref="G32:G34"/>
    <mergeCell ref="T32:T34"/>
    <mergeCell ref="N38:O38"/>
    <mergeCell ref="S38:S46"/>
    <mergeCell ref="F44:F46"/>
    <mergeCell ref="G44:G46"/>
    <mergeCell ref="T44:T47"/>
    <mergeCell ref="C8:D8"/>
    <mergeCell ref="S8:T8"/>
    <mergeCell ref="A3:B3"/>
    <mergeCell ref="C3:D3"/>
    <mergeCell ref="F3:F4"/>
    <mergeCell ref="I3:I4"/>
    <mergeCell ref="J3:O3"/>
    <mergeCell ref="P3:P4"/>
    <mergeCell ref="Q3:R3"/>
    <mergeCell ref="S3:T4"/>
    <mergeCell ref="S5:T5"/>
    <mergeCell ref="S6:T6"/>
    <mergeCell ref="S7:T7"/>
  </mergeCells>
  <pageMargins left="0.31496062992125984" right="0.31496062992125984" top="0.74803149606299213" bottom="0.74803149606299213" header="0.31496062992125984" footer="0.31496062992125984"/>
  <pageSetup paperSize="512" scale="65" orientation="landscape" horizontalDpi="0" verticalDpi="0" r:id="rId1"/>
  <rowBreaks count="6" manualBreakCount="6">
    <brk id="20" max="16383" man="1"/>
    <brk id="36" max="16383" man="1"/>
    <brk id="53" max="16383" man="1"/>
    <brk id="74" max="16383" man="1"/>
    <brk id="89" max="16383" man="1"/>
    <brk id="106" max="16383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X113"/>
  <sheetViews>
    <sheetView tabSelected="1" view="pageBreakPreview" topLeftCell="F1" zoomScale="110" zoomScaleSheetLayoutView="110" workbookViewId="0">
      <selection activeCell="F1" sqref="F1:R1"/>
    </sheetView>
  </sheetViews>
  <sheetFormatPr defaultRowHeight="15"/>
  <cols>
    <col min="1" max="1" width="14.5703125" style="34" customWidth="1"/>
    <col min="2" max="2" width="15.85546875" style="34" hidden="1" customWidth="1"/>
    <col min="3" max="3" width="6" style="34" customWidth="1"/>
    <col min="4" max="4" width="19.85546875" style="34" customWidth="1"/>
    <col min="5" max="5" width="15" style="34" customWidth="1"/>
    <col min="6" max="6" width="16.5703125" style="34" customWidth="1"/>
    <col min="7" max="7" width="20.28515625" style="34" customWidth="1"/>
    <col min="8" max="8" width="21.28515625" style="34" customWidth="1"/>
    <col min="9" max="9" width="9" style="34" customWidth="1"/>
    <col min="10" max="10" width="11.42578125" style="34" customWidth="1"/>
    <col min="11" max="11" width="9.140625" style="34"/>
    <col min="12" max="12" width="13.7109375" style="305" customWidth="1"/>
    <col min="13" max="13" width="10" style="34" customWidth="1"/>
    <col min="14" max="14" width="8.140625" style="34" customWidth="1"/>
    <col min="15" max="15" width="9.140625" style="271"/>
    <col min="16" max="16" width="15" style="271" customWidth="1"/>
    <col min="17" max="17" width="10.5703125" style="34" customWidth="1"/>
    <col min="18" max="18" width="10.7109375" style="34" customWidth="1"/>
    <col min="19" max="24" width="9.140625" style="34"/>
    <col min="25" max="16384" width="9.140625" style="35"/>
  </cols>
  <sheetData>
    <row r="1" spans="1:24" ht="18.75">
      <c r="F1" s="453" t="s">
        <v>488</v>
      </c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</row>
    <row r="2" spans="1:24">
      <c r="O2" s="263"/>
      <c r="P2" s="263"/>
    </row>
    <row r="3" spans="1:24" s="39" customFormat="1" ht="33.75" customHeight="1">
      <c r="A3" s="391" t="s">
        <v>21</v>
      </c>
      <c r="B3" s="391"/>
      <c r="C3" s="391" t="s">
        <v>22</v>
      </c>
      <c r="D3" s="391"/>
      <c r="E3" s="337" t="s">
        <v>23</v>
      </c>
      <c r="F3" s="392" t="s">
        <v>24</v>
      </c>
      <c r="G3" s="336" t="s">
        <v>5</v>
      </c>
      <c r="H3" s="337" t="s">
        <v>25</v>
      </c>
      <c r="I3" s="393" t="s">
        <v>26</v>
      </c>
      <c r="J3" s="390" t="s">
        <v>28</v>
      </c>
      <c r="K3" s="390"/>
      <c r="L3" s="390"/>
      <c r="M3" s="390"/>
      <c r="N3" s="437" t="s">
        <v>347</v>
      </c>
      <c r="O3" s="439" t="s">
        <v>348</v>
      </c>
      <c r="P3" s="440"/>
      <c r="Q3" s="392" t="s">
        <v>29</v>
      </c>
      <c r="R3" s="392"/>
      <c r="S3" s="38"/>
      <c r="T3" s="38"/>
      <c r="U3" s="38"/>
      <c r="V3" s="38"/>
      <c r="W3" s="38"/>
      <c r="X3" s="38"/>
    </row>
    <row r="4" spans="1:24" s="39" customFormat="1" ht="47.25" customHeight="1">
      <c r="A4" s="40"/>
      <c r="B4" s="40" t="s">
        <v>30</v>
      </c>
      <c r="C4" s="40"/>
      <c r="D4" s="336" t="s">
        <v>31</v>
      </c>
      <c r="E4" s="337" t="s">
        <v>32</v>
      </c>
      <c r="F4" s="392"/>
      <c r="G4" s="336" t="s">
        <v>33</v>
      </c>
      <c r="H4" s="337" t="s">
        <v>34</v>
      </c>
      <c r="I4" s="394"/>
      <c r="J4" s="336" t="s">
        <v>35</v>
      </c>
      <c r="K4" s="337" t="s">
        <v>36</v>
      </c>
      <c r="L4" s="337" t="s">
        <v>37</v>
      </c>
      <c r="M4" s="337" t="s">
        <v>38</v>
      </c>
      <c r="N4" s="438"/>
      <c r="O4" s="272" t="s">
        <v>36</v>
      </c>
      <c r="P4" s="272" t="s">
        <v>37</v>
      </c>
      <c r="Q4" s="392"/>
      <c r="R4" s="392"/>
      <c r="S4" s="38"/>
      <c r="T4" s="38"/>
      <c r="U4" s="38"/>
      <c r="V4" s="38"/>
      <c r="W4" s="38"/>
      <c r="X4" s="38"/>
    </row>
    <row r="5" spans="1:24" s="42" customFormat="1" ht="17.25" customHeight="1">
      <c r="A5" s="336">
        <v>1</v>
      </c>
      <c r="B5" s="336">
        <v>3</v>
      </c>
      <c r="C5" s="336">
        <v>2</v>
      </c>
      <c r="D5" s="336">
        <v>3</v>
      </c>
      <c r="E5" s="336">
        <v>4</v>
      </c>
      <c r="F5" s="336">
        <v>5</v>
      </c>
      <c r="G5" s="336">
        <v>6</v>
      </c>
      <c r="H5" s="336">
        <v>7</v>
      </c>
      <c r="I5" s="336">
        <v>8</v>
      </c>
      <c r="J5" s="336">
        <v>9</v>
      </c>
      <c r="K5" s="336"/>
      <c r="L5" s="307"/>
      <c r="M5" s="336">
        <v>12</v>
      </c>
      <c r="N5" s="196">
        <v>13</v>
      </c>
      <c r="O5" s="196">
        <v>14</v>
      </c>
      <c r="P5" s="196">
        <v>15</v>
      </c>
      <c r="Q5" s="390">
        <v>16</v>
      </c>
      <c r="R5" s="390"/>
      <c r="S5" s="41"/>
      <c r="T5" s="41"/>
      <c r="U5" s="41"/>
      <c r="V5" s="41"/>
      <c r="W5" s="41"/>
      <c r="X5" s="41"/>
    </row>
    <row r="6" spans="1:24" s="46" customFormat="1">
      <c r="A6" s="44" t="s">
        <v>183</v>
      </c>
      <c r="B6" s="44"/>
      <c r="C6" s="91"/>
      <c r="D6" s="91"/>
      <c r="E6" s="91"/>
      <c r="F6" s="91"/>
      <c r="G6" s="91"/>
      <c r="H6" s="91"/>
      <c r="I6" s="91"/>
      <c r="J6" s="91"/>
      <c r="K6" s="91"/>
      <c r="L6" s="308"/>
      <c r="M6" s="91"/>
      <c r="N6" s="91"/>
      <c r="O6" s="264"/>
      <c r="P6" s="264"/>
      <c r="Q6" s="389"/>
      <c r="R6" s="389"/>
      <c r="S6" s="45"/>
      <c r="T6" s="45"/>
      <c r="U6" s="45"/>
      <c r="V6" s="45"/>
      <c r="W6" s="45"/>
      <c r="X6" s="45"/>
    </row>
    <row r="7" spans="1:24" s="46" customFormat="1" ht="31.5" customHeight="1">
      <c r="A7" s="44" t="s">
        <v>373</v>
      </c>
      <c r="B7" s="71"/>
      <c r="C7" s="93"/>
      <c r="D7" s="91"/>
      <c r="E7" s="91"/>
      <c r="F7" s="91"/>
      <c r="G7" s="91"/>
      <c r="H7" s="91"/>
      <c r="I7" s="91"/>
      <c r="J7" s="91"/>
      <c r="K7" s="91"/>
      <c r="L7" s="138">
        <f>SUM(L13,L26,L37,L63,L71)</f>
        <v>4283000000</v>
      </c>
      <c r="M7" s="91"/>
      <c r="N7" s="91"/>
      <c r="O7" s="264"/>
      <c r="P7" s="138">
        <f>SUM(P13,P26,P37,P63,P71)</f>
        <v>5139600000</v>
      </c>
      <c r="Q7" s="389" t="s">
        <v>67</v>
      </c>
      <c r="R7" s="436"/>
      <c r="S7" s="45"/>
      <c r="T7" s="45"/>
      <c r="U7" s="45"/>
      <c r="V7" s="45"/>
      <c r="W7" s="45"/>
      <c r="X7" s="45"/>
    </row>
    <row r="8" spans="1:24" s="46" customFormat="1" ht="70.5" customHeight="1">
      <c r="A8" s="48"/>
      <c r="B8" s="100" t="s">
        <v>59</v>
      </c>
      <c r="C8" s="434" t="s">
        <v>481</v>
      </c>
      <c r="D8" s="435"/>
      <c r="E8" s="49" t="s">
        <v>375</v>
      </c>
      <c r="F8" s="203"/>
      <c r="G8" s="347"/>
      <c r="H8" s="203"/>
      <c r="I8" s="51" t="s">
        <v>306</v>
      </c>
      <c r="J8" s="94" t="s">
        <v>284</v>
      </c>
      <c r="K8" s="51">
        <v>8.08</v>
      </c>
      <c r="L8" s="350"/>
      <c r="M8" s="201"/>
      <c r="N8" s="205"/>
      <c r="O8" s="208">
        <v>8.0500000000000007</v>
      </c>
      <c r="P8" s="352"/>
      <c r="Q8" s="432" t="s">
        <v>68</v>
      </c>
      <c r="R8" s="433"/>
      <c r="S8" s="45"/>
      <c r="T8" s="45"/>
      <c r="U8" s="45"/>
      <c r="V8" s="45"/>
      <c r="W8" s="45"/>
      <c r="X8" s="45"/>
    </row>
    <row r="9" spans="1:24" s="46" customFormat="1" ht="68.25" customHeight="1">
      <c r="A9" s="47"/>
      <c r="B9" s="72"/>
      <c r="C9" s="55"/>
      <c r="D9" s="215" t="s">
        <v>482</v>
      </c>
      <c r="E9" s="49" t="s">
        <v>483</v>
      </c>
      <c r="F9" s="203"/>
      <c r="G9" s="348"/>
      <c r="H9" s="187"/>
      <c r="I9" s="51" t="s">
        <v>306</v>
      </c>
      <c r="J9" s="94" t="s">
        <v>284</v>
      </c>
      <c r="K9" s="51">
        <v>100</v>
      </c>
      <c r="L9" s="350"/>
      <c r="M9" s="201"/>
      <c r="N9" s="201"/>
      <c r="O9" s="182">
        <v>100</v>
      </c>
      <c r="P9" s="353"/>
      <c r="Q9" s="217"/>
      <c r="R9" s="218"/>
      <c r="S9" s="45"/>
      <c r="T9" s="45"/>
      <c r="U9" s="45"/>
      <c r="V9" s="45"/>
      <c r="W9" s="45"/>
      <c r="X9" s="45"/>
    </row>
    <row r="10" spans="1:24" s="46" customFormat="1" ht="68.25" customHeight="1">
      <c r="A10" s="47"/>
      <c r="B10" s="72"/>
      <c r="C10" s="344"/>
      <c r="D10" s="345"/>
      <c r="E10" s="335" t="s">
        <v>484</v>
      </c>
      <c r="F10" s="203"/>
      <c r="G10" s="187"/>
      <c r="H10" s="349"/>
      <c r="I10" s="51" t="s">
        <v>306</v>
      </c>
      <c r="J10" s="94" t="s">
        <v>284</v>
      </c>
      <c r="K10" s="51">
        <v>91.92</v>
      </c>
      <c r="L10" s="350"/>
      <c r="M10" s="351"/>
      <c r="N10" s="201"/>
      <c r="O10" s="346">
        <v>91.95</v>
      </c>
      <c r="P10" s="354"/>
      <c r="Q10" s="217"/>
      <c r="R10" s="218"/>
      <c r="S10" s="45"/>
      <c r="T10" s="45"/>
      <c r="U10" s="45"/>
      <c r="V10" s="45"/>
      <c r="W10" s="45"/>
      <c r="X10" s="45"/>
    </row>
    <row r="11" spans="1:24" s="46" customFormat="1" ht="68.25" customHeight="1">
      <c r="A11" s="47"/>
      <c r="B11" s="72"/>
      <c r="C11" s="344"/>
      <c r="D11" s="345"/>
      <c r="E11" s="335" t="s">
        <v>485</v>
      </c>
      <c r="F11" s="203"/>
      <c r="G11" s="187"/>
      <c r="H11" s="349"/>
      <c r="I11" s="51" t="s">
        <v>306</v>
      </c>
      <c r="J11" s="94" t="s">
        <v>284</v>
      </c>
      <c r="K11" s="51">
        <v>100</v>
      </c>
      <c r="L11" s="350"/>
      <c r="M11" s="351"/>
      <c r="N11" s="201"/>
      <c r="O11" s="346">
        <v>100</v>
      </c>
      <c r="P11" s="354"/>
      <c r="Q11" s="217"/>
      <c r="R11" s="218"/>
      <c r="S11" s="45"/>
      <c r="T11" s="45"/>
      <c r="U11" s="45"/>
      <c r="V11" s="45"/>
      <c r="W11" s="45"/>
      <c r="X11" s="45"/>
    </row>
    <row r="12" spans="1:24" s="137" customFormat="1" ht="15" customHeight="1">
      <c r="A12" s="48"/>
      <c r="B12" s="90"/>
      <c r="C12" s="67"/>
      <c r="D12" s="64"/>
      <c r="E12" s="68"/>
      <c r="F12" s="50"/>
      <c r="G12" s="87"/>
      <c r="H12" s="106"/>
      <c r="I12" s="52"/>
      <c r="J12" s="84"/>
      <c r="K12" s="52"/>
      <c r="L12" s="310"/>
      <c r="M12" s="332"/>
      <c r="N12" s="121"/>
      <c r="O12" s="267"/>
      <c r="P12" s="267"/>
      <c r="Q12" s="101"/>
      <c r="R12" s="86"/>
      <c r="S12" s="136"/>
      <c r="T12" s="136"/>
      <c r="U12" s="136"/>
      <c r="V12" s="136"/>
      <c r="W12" s="136"/>
      <c r="X12" s="136"/>
    </row>
    <row r="13" spans="1:24" s="46" customFormat="1" ht="52.5" customHeight="1">
      <c r="A13" s="47"/>
      <c r="B13" s="53"/>
      <c r="C13" s="59"/>
      <c r="D13" s="63"/>
      <c r="E13" s="60"/>
      <c r="F13" s="96" t="s">
        <v>490</v>
      </c>
      <c r="G13" s="87" t="s">
        <v>471</v>
      </c>
      <c r="H13" s="192" t="s">
        <v>475</v>
      </c>
      <c r="I13" s="52" t="s">
        <v>306</v>
      </c>
      <c r="J13" s="84" t="s">
        <v>284</v>
      </c>
      <c r="K13" s="52">
        <v>50</v>
      </c>
      <c r="L13" s="121">
        <f>SUM(L14:L22)</f>
        <v>1085000000</v>
      </c>
      <c r="M13" s="94" t="s">
        <v>169</v>
      </c>
      <c r="N13" s="94"/>
      <c r="O13" s="182">
        <v>55</v>
      </c>
      <c r="P13" s="268">
        <f>SUM(P14:P22)</f>
        <v>1085000000</v>
      </c>
      <c r="Q13" s="101" t="s">
        <v>79</v>
      </c>
      <c r="R13" s="94"/>
      <c r="S13" s="45"/>
      <c r="T13" s="45"/>
      <c r="U13" s="45"/>
      <c r="V13" s="45"/>
      <c r="W13" s="45"/>
      <c r="X13" s="45"/>
    </row>
    <row r="14" spans="1:24" s="46" customFormat="1" ht="45" customHeight="1">
      <c r="A14" s="47"/>
      <c r="B14" s="53"/>
      <c r="C14" s="59"/>
      <c r="D14" s="63"/>
      <c r="E14" s="60"/>
      <c r="F14" s="96" t="s">
        <v>489</v>
      </c>
      <c r="G14" s="75" t="s">
        <v>78</v>
      </c>
      <c r="H14" s="338" t="s">
        <v>380</v>
      </c>
      <c r="I14" s="52" t="s">
        <v>265</v>
      </c>
      <c r="J14" s="84" t="s">
        <v>284</v>
      </c>
      <c r="K14" s="182">
        <v>25</v>
      </c>
      <c r="L14" s="355">
        <v>25000000</v>
      </c>
      <c r="M14" s="94" t="s">
        <v>169</v>
      </c>
      <c r="N14" s="94"/>
      <c r="O14" s="182">
        <v>25</v>
      </c>
      <c r="P14" s="269">
        <v>25000000</v>
      </c>
      <c r="Q14" s="219"/>
      <c r="R14" s="85" t="s">
        <v>89</v>
      </c>
      <c r="S14" s="45"/>
      <c r="T14" s="45"/>
      <c r="U14" s="45"/>
      <c r="V14" s="45"/>
      <c r="W14" s="45"/>
      <c r="X14" s="45"/>
    </row>
    <row r="15" spans="1:24" s="46" customFormat="1" ht="31.5" customHeight="1">
      <c r="A15" s="47"/>
      <c r="B15" s="103"/>
      <c r="C15" s="59"/>
      <c r="D15" s="63"/>
      <c r="E15" s="60"/>
      <c r="F15" s="50"/>
      <c r="G15" s="75"/>
      <c r="H15" s="74" t="s">
        <v>379</v>
      </c>
      <c r="I15" s="52" t="s">
        <v>269</v>
      </c>
      <c r="J15" s="84" t="s">
        <v>284</v>
      </c>
      <c r="K15" s="182">
        <v>27</v>
      </c>
      <c r="L15" s="355">
        <v>40000000</v>
      </c>
      <c r="M15" s="94" t="s">
        <v>169</v>
      </c>
      <c r="N15" s="94"/>
      <c r="O15" s="182">
        <v>30</v>
      </c>
      <c r="P15" s="269">
        <v>40000000</v>
      </c>
      <c r="Q15" s="220"/>
      <c r="R15" s="278"/>
      <c r="S15" s="45"/>
      <c r="T15" s="45"/>
      <c r="U15" s="45"/>
      <c r="V15" s="45"/>
      <c r="W15" s="45"/>
      <c r="X15" s="45"/>
    </row>
    <row r="16" spans="1:24" s="46" customFormat="1" ht="45">
      <c r="A16" s="47"/>
      <c r="B16" s="53"/>
      <c r="C16" s="59"/>
      <c r="D16" s="63"/>
      <c r="E16" s="60"/>
      <c r="F16" s="96" t="s">
        <v>491</v>
      </c>
      <c r="G16" s="78" t="s">
        <v>72</v>
      </c>
      <c r="H16" s="338" t="s">
        <v>382</v>
      </c>
      <c r="I16" s="52" t="s">
        <v>384</v>
      </c>
      <c r="J16" s="84" t="s">
        <v>284</v>
      </c>
      <c r="K16" s="182">
        <v>1</v>
      </c>
      <c r="L16" s="355">
        <v>120000000</v>
      </c>
      <c r="M16" s="94" t="s">
        <v>169</v>
      </c>
      <c r="N16" s="94"/>
      <c r="O16" s="182">
        <v>2</v>
      </c>
      <c r="P16" s="269">
        <v>120000000</v>
      </c>
      <c r="Q16" s="219"/>
      <c r="R16" s="85" t="s">
        <v>90</v>
      </c>
      <c r="S16" s="45"/>
      <c r="T16" s="45"/>
      <c r="U16" s="45"/>
      <c r="V16" s="45"/>
      <c r="W16" s="45"/>
      <c r="X16" s="45"/>
    </row>
    <row r="17" spans="1:24" s="46" customFormat="1" ht="21" customHeight="1">
      <c r="A17" s="47"/>
      <c r="B17" s="53"/>
      <c r="C17" s="59"/>
      <c r="D17" s="63"/>
      <c r="E17" s="60"/>
      <c r="F17" s="50"/>
      <c r="G17" s="78"/>
      <c r="H17" s="338" t="s">
        <v>383</v>
      </c>
      <c r="I17" s="52" t="s">
        <v>265</v>
      </c>
      <c r="J17" s="84" t="s">
        <v>284</v>
      </c>
      <c r="K17" s="182">
        <v>40</v>
      </c>
      <c r="L17" s="355"/>
      <c r="M17" s="94" t="s">
        <v>169</v>
      </c>
      <c r="N17" s="94"/>
      <c r="O17" s="182">
        <v>40</v>
      </c>
      <c r="P17" s="269"/>
      <c r="Q17" s="219"/>
      <c r="R17" s="278"/>
      <c r="S17" s="45"/>
      <c r="T17" s="45"/>
      <c r="U17" s="45"/>
      <c r="V17" s="45"/>
      <c r="W17" s="45"/>
      <c r="X17" s="45"/>
    </row>
    <row r="18" spans="1:24" s="46" customFormat="1" ht="29.25" customHeight="1">
      <c r="A18" s="47"/>
      <c r="B18" s="103"/>
      <c r="C18" s="59"/>
      <c r="D18" s="63"/>
      <c r="E18" s="60"/>
      <c r="F18" s="96" t="s">
        <v>492</v>
      </c>
      <c r="G18" s="78" t="s">
        <v>386</v>
      </c>
      <c r="H18" s="338" t="s">
        <v>385</v>
      </c>
      <c r="I18" s="52" t="s">
        <v>268</v>
      </c>
      <c r="J18" s="84" t="s">
        <v>284</v>
      </c>
      <c r="K18" s="182">
        <v>40</v>
      </c>
      <c r="L18" s="355">
        <v>50000000</v>
      </c>
      <c r="M18" s="94" t="s">
        <v>169</v>
      </c>
      <c r="N18" s="94"/>
      <c r="O18" s="182">
        <v>40</v>
      </c>
      <c r="P18" s="269">
        <v>50000000</v>
      </c>
      <c r="Q18" s="219"/>
      <c r="R18" s="278"/>
      <c r="S18" s="45"/>
      <c r="T18" s="45"/>
      <c r="U18" s="45"/>
      <c r="V18" s="45"/>
      <c r="W18" s="45"/>
      <c r="X18" s="45"/>
    </row>
    <row r="19" spans="1:24" s="46" customFormat="1" ht="26.25" customHeight="1">
      <c r="A19" s="44"/>
      <c r="B19" s="79"/>
      <c r="C19" s="80"/>
      <c r="D19" s="65"/>
      <c r="E19" s="81"/>
      <c r="F19" s="50"/>
      <c r="G19" s="78"/>
      <c r="H19" s="338" t="s">
        <v>387</v>
      </c>
      <c r="I19" s="52" t="s">
        <v>384</v>
      </c>
      <c r="J19" s="84"/>
      <c r="K19" s="182">
        <v>1</v>
      </c>
      <c r="L19" s="355"/>
      <c r="M19" s="94"/>
      <c r="N19" s="94"/>
      <c r="O19" s="182">
        <v>2</v>
      </c>
      <c r="P19" s="269"/>
      <c r="Q19" s="219"/>
      <c r="R19" s="278"/>
      <c r="S19" s="45"/>
      <c r="T19" s="45"/>
      <c r="U19" s="45"/>
      <c r="V19" s="45"/>
      <c r="W19" s="45"/>
      <c r="X19" s="45"/>
    </row>
    <row r="20" spans="1:24" s="46" customFormat="1" ht="45" customHeight="1">
      <c r="A20" s="47"/>
      <c r="B20" s="53"/>
      <c r="C20" s="59"/>
      <c r="D20" s="63"/>
      <c r="E20" s="60"/>
      <c r="F20" s="96" t="s">
        <v>493</v>
      </c>
      <c r="G20" s="75" t="s">
        <v>74</v>
      </c>
      <c r="H20" s="338" t="s">
        <v>388</v>
      </c>
      <c r="I20" s="52" t="s">
        <v>384</v>
      </c>
      <c r="J20" s="84" t="s">
        <v>284</v>
      </c>
      <c r="K20" s="182">
        <v>4</v>
      </c>
      <c r="L20" s="355">
        <v>500000000</v>
      </c>
      <c r="M20" s="94" t="s">
        <v>169</v>
      </c>
      <c r="N20" s="94"/>
      <c r="O20" s="182">
        <v>6</v>
      </c>
      <c r="P20" s="269">
        <v>500000000</v>
      </c>
      <c r="Q20" s="219"/>
      <c r="R20" s="441" t="s">
        <v>91</v>
      </c>
      <c r="S20" s="45"/>
      <c r="T20" s="45"/>
      <c r="U20" s="45"/>
      <c r="V20" s="45"/>
      <c r="W20" s="45"/>
      <c r="X20" s="45"/>
    </row>
    <row r="21" spans="1:24" s="46" customFormat="1" ht="45" customHeight="1">
      <c r="A21" s="47"/>
      <c r="B21" s="53"/>
      <c r="C21" s="59"/>
      <c r="D21" s="63"/>
      <c r="E21" s="60"/>
      <c r="F21" s="96"/>
      <c r="G21" s="75"/>
      <c r="H21" s="338" t="s">
        <v>383</v>
      </c>
      <c r="I21" s="52" t="s">
        <v>265</v>
      </c>
      <c r="J21" s="84"/>
      <c r="K21" s="182">
        <v>60</v>
      </c>
      <c r="L21" s="355"/>
      <c r="M21" s="94"/>
      <c r="N21" s="94"/>
      <c r="O21" s="182">
        <v>120</v>
      </c>
      <c r="P21" s="269"/>
      <c r="Q21" s="219"/>
      <c r="R21" s="442"/>
      <c r="S21" s="45"/>
      <c r="T21" s="45"/>
      <c r="U21" s="45"/>
      <c r="V21" s="45"/>
      <c r="W21" s="45"/>
      <c r="X21" s="45"/>
    </row>
    <row r="22" spans="1:24" s="46" customFormat="1" ht="45" customHeight="1">
      <c r="A22" s="47"/>
      <c r="B22" s="53"/>
      <c r="C22" s="59"/>
      <c r="D22" s="63"/>
      <c r="E22" s="60"/>
      <c r="F22" s="96" t="s">
        <v>494</v>
      </c>
      <c r="G22" s="82" t="s">
        <v>76</v>
      </c>
      <c r="H22" s="74" t="s">
        <v>389</v>
      </c>
      <c r="I22" s="52" t="s">
        <v>384</v>
      </c>
      <c r="J22" s="84" t="s">
        <v>284</v>
      </c>
      <c r="K22" s="182">
        <v>1</v>
      </c>
      <c r="L22" s="355">
        <v>350000000</v>
      </c>
      <c r="M22" s="94" t="s">
        <v>169</v>
      </c>
      <c r="N22" s="225"/>
      <c r="O22" s="208">
        <v>5</v>
      </c>
      <c r="P22" s="280">
        <v>350000000</v>
      </c>
      <c r="Q22" s="219"/>
      <c r="R22" s="278"/>
      <c r="S22" s="45"/>
      <c r="T22" s="45"/>
      <c r="U22" s="45"/>
      <c r="V22" s="45"/>
      <c r="W22" s="45"/>
      <c r="X22" s="45"/>
    </row>
    <row r="23" spans="1:24" s="46" customFormat="1" ht="45" customHeight="1">
      <c r="A23" s="44"/>
      <c r="B23" s="168"/>
      <c r="C23" s="277"/>
      <c r="D23" s="65"/>
      <c r="E23" s="81"/>
      <c r="F23" s="50"/>
      <c r="G23" s="82"/>
      <c r="H23" s="75" t="s">
        <v>383</v>
      </c>
      <c r="I23" s="52" t="s">
        <v>265</v>
      </c>
      <c r="J23" s="84"/>
      <c r="K23" s="182">
        <v>23</v>
      </c>
      <c r="L23" s="355"/>
      <c r="M23" s="94"/>
      <c r="N23" s="94"/>
      <c r="O23" s="182">
        <v>100</v>
      </c>
      <c r="P23" s="269"/>
      <c r="Q23" s="220"/>
      <c r="R23" s="279"/>
      <c r="S23" s="45"/>
      <c r="T23" s="45"/>
      <c r="U23" s="45"/>
      <c r="V23" s="45"/>
      <c r="W23" s="45"/>
      <c r="X23" s="45"/>
    </row>
    <row r="24" spans="1:24">
      <c r="K24" s="271"/>
      <c r="L24" s="356"/>
    </row>
    <row r="25" spans="1:24" s="46" customFormat="1">
      <c r="A25" s="48"/>
      <c r="B25" s="103"/>
      <c r="C25" s="161"/>
      <c r="D25" s="61"/>
      <c r="E25" s="160"/>
      <c r="F25" s="50"/>
      <c r="G25" s="75"/>
      <c r="H25" s="74"/>
      <c r="I25" s="52"/>
      <c r="J25" s="84"/>
      <c r="K25" s="270"/>
      <c r="L25" s="357"/>
      <c r="M25" s="332"/>
      <c r="N25" s="121"/>
      <c r="O25" s="268"/>
      <c r="P25" s="268"/>
      <c r="Q25" s="374" t="s">
        <v>80</v>
      </c>
      <c r="R25" s="85"/>
      <c r="S25" s="45"/>
      <c r="T25" s="45"/>
      <c r="U25" s="45"/>
      <c r="V25" s="45"/>
      <c r="W25" s="45"/>
      <c r="X25" s="45"/>
    </row>
    <row r="26" spans="1:24" s="46" customFormat="1" ht="42">
      <c r="A26" s="47"/>
      <c r="B26" s="53"/>
      <c r="C26" s="59"/>
      <c r="D26" s="63"/>
      <c r="E26" s="60"/>
      <c r="F26" s="96" t="s">
        <v>495</v>
      </c>
      <c r="G26" s="87" t="s">
        <v>310</v>
      </c>
      <c r="H26" s="192" t="s">
        <v>476</v>
      </c>
      <c r="I26" s="52" t="s">
        <v>306</v>
      </c>
      <c r="J26" s="84" t="s">
        <v>284</v>
      </c>
      <c r="K26" s="182">
        <v>5.25</v>
      </c>
      <c r="L26" s="268">
        <f>SUM(L28:L35)</f>
        <v>885000000</v>
      </c>
      <c r="M26" s="94" t="s">
        <v>169</v>
      </c>
      <c r="N26" s="94"/>
      <c r="O26" s="182">
        <v>5.27</v>
      </c>
      <c r="P26" s="268">
        <f>SUM(P28:P35)</f>
        <v>830000000</v>
      </c>
      <c r="Q26" s="375"/>
      <c r="R26" s="84"/>
      <c r="S26" s="45"/>
      <c r="T26" s="45"/>
      <c r="U26" s="45"/>
      <c r="V26" s="45"/>
      <c r="W26" s="45"/>
      <c r="X26" s="45"/>
    </row>
    <row r="27" spans="1:24" s="46" customFormat="1">
      <c r="A27" s="47"/>
      <c r="B27" s="53"/>
      <c r="C27" s="59"/>
      <c r="D27" s="63"/>
      <c r="E27" s="60"/>
      <c r="F27" s="107"/>
      <c r="G27" s="87"/>
      <c r="H27" s="118"/>
      <c r="I27" s="52"/>
      <c r="J27" s="84"/>
      <c r="K27" s="182"/>
      <c r="L27" s="355"/>
      <c r="M27" s="94"/>
      <c r="N27" s="94"/>
      <c r="O27" s="182"/>
      <c r="P27" s="268"/>
      <c r="Q27" s="375"/>
      <c r="R27" s="84"/>
      <c r="S27" s="45"/>
      <c r="T27" s="45"/>
      <c r="U27" s="45"/>
      <c r="V27" s="45"/>
      <c r="W27" s="45"/>
      <c r="X27" s="45"/>
    </row>
    <row r="28" spans="1:24" s="46" customFormat="1" ht="47.25" customHeight="1">
      <c r="A28" s="47"/>
      <c r="B28" s="53"/>
      <c r="C28" s="59"/>
      <c r="D28" s="63"/>
      <c r="E28" s="60"/>
      <c r="F28" s="96" t="s">
        <v>496</v>
      </c>
      <c r="G28" s="78" t="s">
        <v>81</v>
      </c>
      <c r="H28" s="77" t="s">
        <v>391</v>
      </c>
      <c r="I28" s="52" t="s">
        <v>250</v>
      </c>
      <c r="J28" s="84" t="s">
        <v>284</v>
      </c>
      <c r="K28" s="182">
        <v>1</v>
      </c>
      <c r="L28" s="355">
        <v>100000000</v>
      </c>
      <c r="M28" s="94" t="s">
        <v>169</v>
      </c>
      <c r="N28" s="94"/>
      <c r="O28" s="182">
        <v>1</v>
      </c>
      <c r="P28" s="269">
        <v>100000000</v>
      </c>
      <c r="Q28" s="375"/>
      <c r="R28" s="450" t="s">
        <v>82</v>
      </c>
      <c r="S28" s="45"/>
      <c r="T28" s="45"/>
      <c r="U28" s="45"/>
      <c r="V28" s="45"/>
      <c r="W28" s="45"/>
      <c r="X28" s="45"/>
    </row>
    <row r="29" spans="1:24" s="238" customFormat="1" ht="45.75" customHeight="1">
      <c r="A29" s="231"/>
      <c r="B29" s="232"/>
      <c r="C29" s="233"/>
      <c r="D29" s="234"/>
      <c r="E29" s="235"/>
      <c r="F29" s="96" t="s">
        <v>497</v>
      </c>
      <c r="G29" s="242" t="s">
        <v>432</v>
      </c>
      <c r="H29" s="243" t="s">
        <v>429</v>
      </c>
      <c r="I29" s="182" t="s">
        <v>268</v>
      </c>
      <c r="J29" s="182" t="s">
        <v>284</v>
      </c>
      <c r="K29" s="182">
        <v>50</v>
      </c>
      <c r="L29" s="355">
        <v>50000000</v>
      </c>
      <c r="M29" s="210" t="s">
        <v>169</v>
      </c>
      <c r="N29" s="210"/>
      <c r="O29" s="182">
        <v>50</v>
      </c>
      <c r="P29" s="269">
        <v>50000000</v>
      </c>
      <c r="Q29" s="375"/>
      <c r="R29" s="451"/>
      <c r="S29" s="237"/>
      <c r="T29" s="237"/>
      <c r="U29" s="237"/>
      <c r="V29" s="237"/>
      <c r="W29" s="237"/>
      <c r="X29" s="237"/>
    </row>
    <row r="30" spans="1:24" s="46" customFormat="1" ht="63.75" customHeight="1">
      <c r="A30" s="47"/>
      <c r="B30" s="53"/>
      <c r="C30" s="59"/>
      <c r="D30" s="63"/>
      <c r="E30" s="60"/>
      <c r="F30" s="416" t="s">
        <v>498</v>
      </c>
      <c r="G30" s="446" t="s">
        <v>83</v>
      </c>
      <c r="H30" s="74" t="s">
        <v>442</v>
      </c>
      <c r="I30" s="52" t="s">
        <v>384</v>
      </c>
      <c r="J30" s="84" t="s">
        <v>284</v>
      </c>
      <c r="K30" s="182">
        <v>1</v>
      </c>
      <c r="L30" s="355">
        <v>115000000</v>
      </c>
      <c r="M30" s="94" t="s">
        <v>169</v>
      </c>
      <c r="N30" s="94"/>
      <c r="O30" s="182">
        <v>4</v>
      </c>
      <c r="P30" s="269">
        <v>80000000</v>
      </c>
      <c r="Q30" s="375"/>
      <c r="R30" s="441" t="s">
        <v>84</v>
      </c>
      <c r="S30" s="45"/>
      <c r="T30" s="45"/>
      <c r="U30" s="45"/>
      <c r="V30" s="45"/>
      <c r="W30" s="45"/>
      <c r="X30" s="45"/>
    </row>
    <row r="31" spans="1:24" s="46" customFormat="1" ht="33" customHeight="1">
      <c r="A31" s="47"/>
      <c r="B31" s="53"/>
      <c r="C31" s="59"/>
      <c r="D31" s="63"/>
      <c r="E31" s="60"/>
      <c r="F31" s="417"/>
      <c r="G31" s="447"/>
      <c r="H31" s="74" t="s">
        <v>392</v>
      </c>
      <c r="I31" s="52" t="s">
        <v>265</v>
      </c>
      <c r="J31" s="84" t="s">
        <v>284</v>
      </c>
      <c r="K31" s="182">
        <v>110</v>
      </c>
      <c r="L31" s="355"/>
      <c r="M31" s="94"/>
      <c r="N31" s="94"/>
      <c r="O31" s="182">
        <v>280</v>
      </c>
      <c r="P31" s="269"/>
      <c r="Q31" s="375"/>
      <c r="R31" s="442"/>
      <c r="S31" s="45"/>
      <c r="T31" s="45"/>
      <c r="U31" s="45"/>
      <c r="V31" s="45"/>
      <c r="W31" s="45"/>
      <c r="X31" s="45"/>
    </row>
    <row r="32" spans="1:24" s="46" customFormat="1" ht="24" customHeight="1">
      <c r="A32" s="47"/>
      <c r="B32" s="53"/>
      <c r="C32" s="59"/>
      <c r="D32" s="63"/>
      <c r="E32" s="60"/>
      <c r="F32" s="418"/>
      <c r="G32" s="448"/>
      <c r="H32" s="74" t="s">
        <v>393</v>
      </c>
      <c r="I32" s="52" t="s">
        <v>384</v>
      </c>
      <c r="J32" s="84" t="s">
        <v>284</v>
      </c>
      <c r="K32" s="182">
        <v>1</v>
      </c>
      <c r="L32" s="355">
        <v>450000000</v>
      </c>
      <c r="M32" s="94"/>
      <c r="N32" s="94"/>
      <c r="O32" s="182">
        <v>1</v>
      </c>
      <c r="P32" s="269">
        <v>450000000</v>
      </c>
      <c r="Q32" s="375"/>
      <c r="R32" s="452"/>
      <c r="S32" s="45"/>
      <c r="T32" s="45"/>
      <c r="U32" s="45"/>
      <c r="V32" s="45"/>
      <c r="W32" s="45"/>
      <c r="X32" s="45"/>
    </row>
    <row r="33" spans="1:24" s="46" customFormat="1" ht="45.75" customHeight="1">
      <c r="A33" s="47"/>
      <c r="B33" s="168"/>
      <c r="C33" s="59"/>
      <c r="D33" s="63"/>
      <c r="E33" s="60"/>
      <c r="F33" s="96" t="s">
        <v>499</v>
      </c>
      <c r="G33" s="89" t="s">
        <v>461</v>
      </c>
      <c r="H33" s="88" t="s">
        <v>430</v>
      </c>
      <c r="I33" s="52" t="s">
        <v>265</v>
      </c>
      <c r="J33" s="84" t="s">
        <v>284</v>
      </c>
      <c r="K33" s="182">
        <v>45</v>
      </c>
      <c r="L33" s="355">
        <v>50000000</v>
      </c>
      <c r="M33" s="94" t="s">
        <v>169</v>
      </c>
      <c r="N33" s="94"/>
      <c r="O33" s="182">
        <v>80</v>
      </c>
      <c r="P33" s="269">
        <v>50000000</v>
      </c>
      <c r="Q33" s="375"/>
      <c r="R33" s="85" t="s">
        <v>84</v>
      </c>
      <c r="S33" s="45"/>
      <c r="T33" s="45"/>
      <c r="U33" s="45"/>
      <c r="V33" s="45"/>
      <c r="W33" s="45"/>
      <c r="X33" s="45"/>
    </row>
    <row r="34" spans="1:24" s="46" customFormat="1" ht="67.5">
      <c r="A34" s="44"/>
      <c r="B34" s="79"/>
      <c r="C34" s="80"/>
      <c r="D34" s="65"/>
      <c r="E34" s="81"/>
      <c r="F34" s="96" t="s">
        <v>500</v>
      </c>
      <c r="G34" s="78" t="s">
        <v>433</v>
      </c>
      <c r="H34" s="77" t="s">
        <v>462</v>
      </c>
      <c r="I34" s="182" t="s">
        <v>265</v>
      </c>
      <c r="J34" s="182" t="s">
        <v>284</v>
      </c>
      <c r="K34" s="182">
        <v>70</v>
      </c>
      <c r="L34" s="355">
        <v>120000000</v>
      </c>
      <c r="M34" s="94" t="s">
        <v>169</v>
      </c>
      <c r="N34" s="94"/>
      <c r="O34" s="182">
        <v>50</v>
      </c>
      <c r="P34" s="269">
        <v>100000000</v>
      </c>
      <c r="Q34" s="375"/>
      <c r="R34" s="85" t="s">
        <v>86</v>
      </c>
      <c r="S34" s="45"/>
      <c r="T34" s="45"/>
      <c r="U34" s="45"/>
      <c r="V34" s="45"/>
      <c r="W34" s="45"/>
      <c r="X34" s="45"/>
    </row>
    <row r="35" spans="1:24" s="46" customFormat="1" ht="36.75" hidden="1" customHeight="1">
      <c r="A35" s="47"/>
      <c r="B35" s="53"/>
      <c r="C35" s="59"/>
      <c r="D35" s="63"/>
      <c r="E35" s="60"/>
      <c r="F35" s="50" t="s">
        <v>164</v>
      </c>
      <c r="G35" s="75" t="s">
        <v>87</v>
      </c>
      <c r="H35" s="74" t="s">
        <v>200</v>
      </c>
      <c r="I35" s="52" t="s">
        <v>268</v>
      </c>
      <c r="J35" s="84" t="s">
        <v>284</v>
      </c>
      <c r="K35" s="182"/>
      <c r="L35" s="355"/>
      <c r="M35" s="94" t="s">
        <v>169</v>
      </c>
      <c r="N35" s="94"/>
      <c r="O35" s="182">
        <v>50</v>
      </c>
      <c r="P35" s="269"/>
      <c r="Q35" s="375"/>
      <c r="R35" s="83" t="s">
        <v>82</v>
      </c>
      <c r="S35" s="45"/>
      <c r="T35" s="45"/>
      <c r="U35" s="45"/>
      <c r="V35" s="45"/>
      <c r="W35" s="45"/>
      <c r="X35" s="45"/>
    </row>
    <row r="36" spans="1:24" s="46" customFormat="1" ht="15" customHeight="1">
      <c r="A36" s="47"/>
      <c r="B36" s="103"/>
      <c r="C36" s="163"/>
      <c r="D36" s="162"/>
      <c r="E36" s="160"/>
      <c r="F36" s="50"/>
      <c r="G36" s="89"/>
      <c r="H36" s="88"/>
      <c r="I36" s="52"/>
      <c r="J36" s="84"/>
      <c r="K36" s="270"/>
      <c r="L36" s="357"/>
      <c r="M36" s="332"/>
      <c r="N36" s="121"/>
      <c r="O36" s="268"/>
      <c r="P36" s="268"/>
      <c r="Q36" s="414" t="s">
        <v>92</v>
      </c>
      <c r="R36" s="85"/>
      <c r="S36" s="45"/>
      <c r="T36" s="45"/>
      <c r="U36" s="45"/>
      <c r="V36" s="45"/>
      <c r="W36" s="45"/>
      <c r="X36" s="45"/>
    </row>
    <row r="37" spans="1:24" s="46" customFormat="1" ht="60.75" customHeight="1">
      <c r="A37" s="47"/>
      <c r="B37" s="103"/>
      <c r="C37" s="59"/>
      <c r="D37" s="63"/>
      <c r="E37" s="60"/>
      <c r="F37" s="96" t="s">
        <v>501</v>
      </c>
      <c r="G37" s="87" t="s">
        <v>394</v>
      </c>
      <c r="H37" s="193" t="s">
        <v>477</v>
      </c>
      <c r="I37" s="52" t="s">
        <v>306</v>
      </c>
      <c r="J37" s="84" t="s">
        <v>284</v>
      </c>
      <c r="K37" s="182">
        <v>30</v>
      </c>
      <c r="L37" s="268">
        <f>SUM(L38:L57)</f>
        <v>580000000</v>
      </c>
      <c r="M37" s="94" t="s">
        <v>169</v>
      </c>
      <c r="N37" s="94"/>
      <c r="O37" s="182">
        <v>35</v>
      </c>
      <c r="P37" s="268">
        <f>SUM(P38:P57)</f>
        <v>570000000</v>
      </c>
      <c r="Q37" s="383"/>
      <c r="R37" s="85"/>
      <c r="S37" s="45"/>
      <c r="T37" s="45"/>
      <c r="U37" s="45"/>
      <c r="V37" s="45"/>
      <c r="W37" s="45"/>
      <c r="X37" s="45"/>
    </row>
    <row r="38" spans="1:24" s="46" customFormat="1" ht="38.25" customHeight="1">
      <c r="A38" s="47"/>
      <c r="B38" s="103"/>
      <c r="C38" s="59"/>
      <c r="D38" s="63"/>
      <c r="E38" s="60"/>
      <c r="F38" s="416" t="s">
        <v>502</v>
      </c>
      <c r="G38" s="377" t="s">
        <v>93</v>
      </c>
      <c r="H38" s="113" t="s">
        <v>396</v>
      </c>
      <c r="I38" s="52" t="s">
        <v>384</v>
      </c>
      <c r="J38" s="84" t="s">
        <v>284</v>
      </c>
      <c r="K38" s="182"/>
      <c r="L38" s="355">
        <v>0</v>
      </c>
      <c r="M38" s="94" t="s">
        <v>169</v>
      </c>
      <c r="N38" s="94"/>
      <c r="O38" s="182"/>
      <c r="P38" s="209"/>
      <c r="Q38" s="383"/>
      <c r="R38" s="369" t="s">
        <v>286</v>
      </c>
      <c r="S38" s="45"/>
      <c r="T38" s="45"/>
      <c r="U38" s="45"/>
      <c r="V38" s="45"/>
      <c r="W38" s="45"/>
      <c r="X38" s="45"/>
    </row>
    <row r="39" spans="1:24" s="46" customFormat="1" ht="38.25" customHeight="1">
      <c r="A39" s="47"/>
      <c r="B39" s="103"/>
      <c r="C39" s="59"/>
      <c r="D39" s="63"/>
      <c r="E39" s="60"/>
      <c r="F39" s="417"/>
      <c r="G39" s="378"/>
      <c r="H39" s="113" t="s">
        <v>395</v>
      </c>
      <c r="I39" s="52" t="s">
        <v>268</v>
      </c>
      <c r="J39" s="84" t="s">
        <v>284</v>
      </c>
      <c r="K39" s="182"/>
      <c r="L39" s="355"/>
      <c r="M39" s="94" t="s">
        <v>169</v>
      </c>
      <c r="N39" s="94"/>
      <c r="O39" s="182"/>
      <c r="P39" s="209"/>
      <c r="Q39" s="383"/>
      <c r="R39" s="371"/>
      <c r="S39" s="45"/>
      <c r="T39" s="45"/>
      <c r="U39" s="45"/>
      <c r="V39" s="45"/>
      <c r="W39" s="45"/>
      <c r="X39" s="45"/>
    </row>
    <row r="40" spans="1:24" s="46" customFormat="1" ht="33" customHeight="1">
      <c r="A40" s="47"/>
      <c r="B40" s="103"/>
      <c r="C40" s="59"/>
      <c r="D40" s="63"/>
      <c r="E40" s="60"/>
      <c r="F40" s="418"/>
      <c r="G40" s="379"/>
      <c r="H40" s="240" t="s">
        <v>449</v>
      </c>
      <c r="I40" s="182" t="s">
        <v>265</v>
      </c>
      <c r="J40" s="182" t="s">
        <v>349</v>
      </c>
      <c r="K40" s="182"/>
      <c r="L40" s="355">
        <v>0</v>
      </c>
      <c r="M40" s="94" t="s">
        <v>169</v>
      </c>
      <c r="N40" s="94"/>
      <c r="O40" s="182"/>
      <c r="P40" s="209"/>
      <c r="Q40" s="383"/>
      <c r="R40" s="371"/>
      <c r="S40" s="45"/>
      <c r="T40" s="45"/>
      <c r="U40" s="45"/>
      <c r="V40" s="45"/>
      <c r="W40" s="45"/>
      <c r="X40" s="45"/>
    </row>
    <row r="41" spans="1:24" s="238" customFormat="1" ht="43.5" customHeight="1">
      <c r="A41" s="231"/>
      <c r="B41" s="232"/>
      <c r="C41" s="233"/>
      <c r="D41" s="234"/>
      <c r="E41" s="235"/>
      <c r="F41" s="96" t="s">
        <v>503</v>
      </c>
      <c r="G41" s="239" t="s">
        <v>443</v>
      </c>
      <c r="H41" s="76" t="s">
        <v>426</v>
      </c>
      <c r="I41" s="182" t="s">
        <v>251</v>
      </c>
      <c r="J41" s="182" t="s">
        <v>284</v>
      </c>
      <c r="K41" s="182">
        <v>1</v>
      </c>
      <c r="L41" s="355">
        <v>125000000</v>
      </c>
      <c r="M41" s="210" t="s">
        <v>169</v>
      </c>
      <c r="N41" s="210"/>
      <c r="O41" s="182">
        <v>1</v>
      </c>
      <c r="P41" s="209">
        <v>75000000</v>
      </c>
      <c r="Q41" s="241"/>
      <c r="R41" s="371"/>
      <c r="S41" s="237"/>
      <c r="T41" s="237"/>
      <c r="U41" s="237"/>
      <c r="V41" s="237"/>
      <c r="W41" s="237"/>
      <c r="X41" s="237"/>
    </row>
    <row r="42" spans="1:24" s="46" customFormat="1" ht="33.75" customHeight="1">
      <c r="A42" s="47"/>
      <c r="B42" s="103"/>
      <c r="C42" s="59"/>
      <c r="D42" s="63"/>
      <c r="E42" s="104"/>
      <c r="F42" s="416" t="s">
        <v>504</v>
      </c>
      <c r="G42" s="377" t="s">
        <v>96</v>
      </c>
      <c r="H42" s="73" t="s">
        <v>397</v>
      </c>
      <c r="I42" s="52" t="s">
        <v>384</v>
      </c>
      <c r="J42" s="84" t="s">
        <v>398</v>
      </c>
      <c r="K42" s="182">
        <v>1</v>
      </c>
      <c r="L42" s="355">
        <v>35000000</v>
      </c>
      <c r="M42" s="94" t="s">
        <v>169</v>
      </c>
      <c r="N42" s="94"/>
      <c r="O42" s="182">
        <v>1</v>
      </c>
      <c r="P42" s="458">
        <v>120000000</v>
      </c>
      <c r="Q42" s="169"/>
      <c r="R42" s="371"/>
      <c r="S42" s="45"/>
      <c r="T42" s="45"/>
      <c r="U42" s="45"/>
      <c r="V42" s="45"/>
      <c r="W42" s="45"/>
      <c r="X42" s="45"/>
    </row>
    <row r="43" spans="1:24" s="46" customFormat="1" ht="33.75" customHeight="1">
      <c r="A43" s="47"/>
      <c r="B43" s="103"/>
      <c r="C43" s="59"/>
      <c r="D43" s="63"/>
      <c r="E43" s="104"/>
      <c r="F43" s="417"/>
      <c r="G43" s="378"/>
      <c r="H43" s="73" t="s">
        <v>399</v>
      </c>
      <c r="I43" s="52" t="s">
        <v>265</v>
      </c>
      <c r="J43" s="84" t="s">
        <v>398</v>
      </c>
      <c r="K43" s="182">
        <v>21</v>
      </c>
      <c r="L43" s="355"/>
      <c r="M43" s="94" t="s">
        <v>169</v>
      </c>
      <c r="N43" s="94"/>
      <c r="O43" s="182">
        <v>25</v>
      </c>
      <c r="P43" s="459"/>
      <c r="Q43" s="169"/>
      <c r="R43" s="371"/>
      <c r="S43" s="45"/>
      <c r="T43" s="45"/>
      <c r="U43" s="45"/>
      <c r="V43" s="45"/>
      <c r="W43" s="45"/>
      <c r="X43" s="45"/>
    </row>
    <row r="44" spans="1:24" s="46" customFormat="1" ht="55.5" customHeight="1">
      <c r="A44" s="47"/>
      <c r="B44" s="103"/>
      <c r="C44" s="59"/>
      <c r="D44" s="63"/>
      <c r="E44" s="104"/>
      <c r="F44" s="417"/>
      <c r="G44" s="378"/>
      <c r="H44" s="73" t="s">
        <v>400</v>
      </c>
      <c r="I44" s="52" t="s">
        <v>384</v>
      </c>
      <c r="J44" s="84" t="s">
        <v>398</v>
      </c>
      <c r="K44" s="182">
        <v>1</v>
      </c>
      <c r="L44" s="355">
        <v>35000000</v>
      </c>
      <c r="M44" s="94" t="s">
        <v>169</v>
      </c>
      <c r="N44" s="94"/>
      <c r="O44" s="182">
        <v>2</v>
      </c>
      <c r="P44" s="459"/>
      <c r="Q44" s="169"/>
      <c r="R44" s="371"/>
      <c r="S44" s="45"/>
      <c r="T44" s="45"/>
      <c r="U44" s="45"/>
      <c r="V44" s="45"/>
      <c r="W44" s="45"/>
      <c r="X44" s="45"/>
    </row>
    <row r="45" spans="1:24" s="46" customFormat="1" ht="21.75" customHeight="1">
      <c r="A45" s="47"/>
      <c r="B45" s="103"/>
      <c r="C45" s="59"/>
      <c r="D45" s="63"/>
      <c r="E45" s="104"/>
      <c r="F45" s="418"/>
      <c r="G45" s="379"/>
      <c r="H45" s="73" t="s">
        <v>395</v>
      </c>
      <c r="I45" s="52" t="s">
        <v>265</v>
      </c>
      <c r="J45" s="84" t="s">
        <v>398</v>
      </c>
      <c r="K45" s="182">
        <v>40</v>
      </c>
      <c r="L45" s="355"/>
      <c r="M45" s="94" t="s">
        <v>169</v>
      </c>
      <c r="N45" s="94"/>
      <c r="O45" s="182">
        <v>100</v>
      </c>
      <c r="P45" s="460"/>
      <c r="Q45" s="169"/>
      <c r="R45" s="371"/>
      <c r="S45" s="45"/>
      <c r="T45" s="45"/>
      <c r="U45" s="45"/>
      <c r="V45" s="45"/>
      <c r="W45" s="45"/>
      <c r="X45" s="45"/>
    </row>
    <row r="46" spans="1:24" s="46" customFormat="1" ht="69" customHeight="1">
      <c r="A46" s="47"/>
      <c r="B46" s="103"/>
      <c r="C46" s="59"/>
      <c r="D46" s="63"/>
      <c r="E46" s="104"/>
      <c r="F46" s="416" t="s">
        <v>505</v>
      </c>
      <c r="G46" s="377" t="s">
        <v>98</v>
      </c>
      <c r="H46" s="49" t="s">
        <v>401</v>
      </c>
      <c r="I46" s="52" t="s">
        <v>384</v>
      </c>
      <c r="J46" s="84" t="s">
        <v>284</v>
      </c>
      <c r="K46" s="182">
        <v>1</v>
      </c>
      <c r="L46" s="355">
        <v>75000000</v>
      </c>
      <c r="M46" s="94" t="s">
        <v>169</v>
      </c>
      <c r="N46" s="94"/>
      <c r="O46" s="182">
        <v>2</v>
      </c>
      <c r="P46" s="209">
        <v>75000000</v>
      </c>
      <c r="Q46" s="169"/>
      <c r="R46" s="371"/>
      <c r="S46" s="45"/>
      <c r="T46" s="45"/>
      <c r="U46" s="45"/>
      <c r="V46" s="45"/>
      <c r="W46" s="45"/>
      <c r="X46" s="45"/>
    </row>
    <row r="47" spans="1:24" s="46" customFormat="1" ht="32.25" customHeight="1">
      <c r="A47" s="44"/>
      <c r="B47" s="79"/>
      <c r="C47" s="80"/>
      <c r="D47" s="65"/>
      <c r="E47" s="320"/>
      <c r="F47" s="418"/>
      <c r="G47" s="379"/>
      <c r="H47" s="226" t="s">
        <v>422</v>
      </c>
      <c r="I47" s="52" t="s">
        <v>268</v>
      </c>
      <c r="J47" s="84" t="s">
        <v>284</v>
      </c>
      <c r="K47" s="182">
        <v>75</v>
      </c>
      <c r="L47" s="355"/>
      <c r="M47" s="94" t="s">
        <v>169</v>
      </c>
      <c r="N47" s="94"/>
      <c r="O47" s="182">
        <v>100</v>
      </c>
      <c r="P47" s="209"/>
      <c r="Q47" s="169"/>
      <c r="R47" s="370"/>
      <c r="S47" s="45"/>
      <c r="T47" s="45"/>
      <c r="U47" s="45"/>
      <c r="V47" s="45"/>
      <c r="W47" s="45"/>
      <c r="X47" s="45"/>
    </row>
    <row r="48" spans="1:24" s="46" customFormat="1" ht="22.5" customHeight="1">
      <c r="A48" s="47"/>
      <c r="B48" s="103"/>
      <c r="C48" s="59"/>
      <c r="D48" s="63"/>
      <c r="E48" s="60"/>
      <c r="F48" s="416" t="s">
        <v>506</v>
      </c>
      <c r="G48" s="377" t="s">
        <v>94</v>
      </c>
      <c r="H48" s="114" t="s">
        <v>402</v>
      </c>
      <c r="I48" s="52" t="s">
        <v>384</v>
      </c>
      <c r="J48" s="84" t="s">
        <v>398</v>
      </c>
      <c r="K48" s="182">
        <v>1</v>
      </c>
      <c r="L48" s="355">
        <v>50000000</v>
      </c>
      <c r="M48" s="94" t="s">
        <v>169</v>
      </c>
      <c r="N48" s="94"/>
      <c r="O48" s="182">
        <v>1</v>
      </c>
      <c r="P48" s="209">
        <v>50000000</v>
      </c>
      <c r="Q48" s="169"/>
      <c r="R48" s="369" t="s">
        <v>287</v>
      </c>
      <c r="S48" s="45"/>
      <c r="T48" s="45"/>
      <c r="U48" s="45"/>
      <c r="V48" s="45"/>
      <c r="W48" s="45"/>
      <c r="X48" s="45"/>
    </row>
    <row r="49" spans="1:24" s="46" customFormat="1" ht="22.5" customHeight="1">
      <c r="A49" s="47"/>
      <c r="B49" s="103"/>
      <c r="C49" s="59"/>
      <c r="D49" s="63"/>
      <c r="E49" s="60"/>
      <c r="F49" s="417"/>
      <c r="G49" s="378"/>
      <c r="H49" s="114" t="s">
        <v>403</v>
      </c>
      <c r="I49" s="52" t="s">
        <v>265</v>
      </c>
      <c r="J49" s="84" t="s">
        <v>398</v>
      </c>
      <c r="K49" s="182">
        <v>21</v>
      </c>
      <c r="L49" s="355"/>
      <c r="M49" s="94" t="s">
        <v>169</v>
      </c>
      <c r="N49" s="94"/>
      <c r="O49" s="182">
        <v>26</v>
      </c>
      <c r="P49" s="209"/>
      <c r="Q49" s="169"/>
      <c r="R49" s="371"/>
      <c r="S49" s="45"/>
      <c r="T49" s="45"/>
      <c r="U49" s="45"/>
      <c r="V49" s="45"/>
      <c r="W49" s="45"/>
      <c r="X49" s="45"/>
    </row>
    <row r="50" spans="1:24" s="46" customFormat="1" ht="25.5" customHeight="1">
      <c r="A50" s="47"/>
      <c r="B50" s="103"/>
      <c r="C50" s="59"/>
      <c r="D50" s="63"/>
      <c r="E50" s="60"/>
      <c r="F50" s="417"/>
      <c r="G50" s="378"/>
      <c r="H50" s="240" t="s">
        <v>449</v>
      </c>
      <c r="I50" s="182" t="s">
        <v>265</v>
      </c>
      <c r="J50" s="182" t="s">
        <v>349</v>
      </c>
      <c r="K50" s="182"/>
      <c r="L50" s="355">
        <v>0</v>
      </c>
      <c r="M50" s="94" t="s">
        <v>169</v>
      </c>
      <c r="N50" s="94"/>
      <c r="O50" s="182">
        <v>15</v>
      </c>
      <c r="P50" s="209"/>
      <c r="Q50" s="169"/>
      <c r="R50" s="371"/>
      <c r="S50" s="45"/>
      <c r="T50" s="45"/>
      <c r="U50" s="45"/>
      <c r="V50" s="45"/>
      <c r="W50" s="45"/>
      <c r="X50" s="45"/>
    </row>
    <row r="51" spans="1:24" s="46" customFormat="1" ht="24" customHeight="1">
      <c r="A51" s="47"/>
      <c r="B51" s="103"/>
      <c r="C51" s="59"/>
      <c r="D51" s="63"/>
      <c r="E51" s="60"/>
      <c r="F51" s="417"/>
      <c r="G51" s="378"/>
      <c r="H51" s="114" t="s">
        <v>404</v>
      </c>
      <c r="I51" s="52" t="s">
        <v>384</v>
      </c>
      <c r="J51" s="84" t="s">
        <v>284</v>
      </c>
      <c r="K51" s="182">
        <v>1</v>
      </c>
      <c r="L51" s="355">
        <v>75000000</v>
      </c>
      <c r="M51" s="94" t="s">
        <v>169</v>
      </c>
      <c r="N51" s="94"/>
      <c r="O51" s="182">
        <v>2</v>
      </c>
      <c r="P51" s="209">
        <v>75000000</v>
      </c>
      <c r="Q51" s="169"/>
      <c r="R51" s="371"/>
      <c r="S51" s="45"/>
      <c r="T51" s="45"/>
      <c r="U51" s="45"/>
      <c r="V51" s="45"/>
      <c r="W51" s="45"/>
      <c r="X51" s="45"/>
    </row>
    <row r="52" spans="1:24" s="46" customFormat="1" ht="24" customHeight="1">
      <c r="A52" s="47"/>
      <c r="B52" s="103"/>
      <c r="C52" s="59"/>
      <c r="D52" s="63"/>
      <c r="E52" s="60"/>
      <c r="F52" s="418"/>
      <c r="G52" s="379"/>
      <c r="H52" s="114" t="s">
        <v>405</v>
      </c>
      <c r="I52" s="52" t="s">
        <v>268</v>
      </c>
      <c r="J52" s="84" t="s">
        <v>284</v>
      </c>
      <c r="K52" s="182">
        <v>84</v>
      </c>
      <c r="L52" s="355"/>
      <c r="M52" s="94" t="s">
        <v>169</v>
      </c>
      <c r="N52" s="94"/>
      <c r="O52" s="182">
        <v>100</v>
      </c>
      <c r="P52" s="209"/>
      <c r="Q52" s="169"/>
      <c r="R52" s="371"/>
      <c r="S52" s="45"/>
      <c r="T52" s="45"/>
      <c r="U52" s="45"/>
      <c r="V52" s="45"/>
      <c r="W52" s="45"/>
      <c r="X52" s="45"/>
    </row>
    <row r="53" spans="1:24" s="46" customFormat="1" ht="41.25" customHeight="1">
      <c r="A53" s="47"/>
      <c r="B53" s="103"/>
      <c r="C53" s="59"/>
      <c r="D53" s="63"/>
      <c r="E53" s="104"/>
      <c r="F53" s="416" t="s">
        <v>507</v>
      </c>
      <c r="G53" s="377" t="s">
        <v>97</v>
      </c>
      <c r="H53" s="49" t="s">
        <v>406</v>
      </c>
      <c r="I53" s="52" t="s">
        <v>384</v>
      </c>
      <c r="J53" s="84" t="s">
        <v>284</v>
      </c>
      <c r="K53" s="182">
        <v>1</v>
      </c>
      <c r="L53" s="355">
        <v>75000000</v>
      </c>
      <c r="M53" s="94" t="s">
        <v>169</v>
      </c>
      <c r="N53" s="94"/>
      <c r="O53" s="182">
        <v>2</v>
      </c>
      <c r="P53" s="209">
        <v>75000000</v>
      </c>
      <c r="Q53" s="169"/>
      <c r="R53" s="371"/>
      <c r="S53" s="45"/>
      <c r="T53" s="45"/>
      <c r="U53" s="45"/>
      <c r="V53" s="45"/>
      <c r="W53" s="45"/>
      <c r="X53" s="45"/>
    </row>
    <row r="54" spans="1:24" s="46" customFormat="1" ht="29.25" customHeight="1">
      <c r="A54" s="47"/>
      <c r="B54" s="103"/>
      <c r="C54" s="59"/>
      <c r="D54" s="63"/>
      <c r="E54" s="104"/>
      <c r="F54" s="418"/>
      <c r="G54" s="379"/>
      <c r="H54" s="49" t="s">
        <v>407</v>
      </c>
      <c r="I54" s="52" t="s">
        <v>268</v>
      </c>
      <c r="J54" s="84" t="s">
        <v>284</v>
      </c>
      <c r="K54" s="182">
        <v>40</v>
      </c>
      <c r="L54" s="355"/>
      <c r="M54" s="94" t="s">
        <v>169</v>
      </c>
      <c r="N54" s="94"/>
      <c r="O54" s="182">
        <v>100</v>
      </c>
      <c r="P54" s="209"/>
      <c r="Q54" s="169"/>
      <c r="R54" s="371"/>
      <c r="S54" s="45"/>
      <c r="T54" s="45"/>
      <c r="U54" s="45"/>
      <c r="V54" s="45"/>
      <c r="W54" s="45"/>
      <c r="X54" s="45"/>
    </row>
    <row r="55" spans="1:24" s="46" customFormat="1" ht="47.25" customHeight="1">
      <c r="A55" s="47"/>
      <c r="B55" s="103"/>
      <c r="C55" s="59"/>
      <c r="D55" s="63"/>
      <c r="E55" s="60"/>
      <c r="F55" s="416" t="s">
        <v>508</v>
      </c>
      <c r="G55" s="377" t="s">
        <v>425</v>
      </c>
      <c r="H55" s="49" t="s">
        <v>424</v>
      </c>
      <c r="I55" s="52" t="s">
        <v>250</v>
      </c>
      <c r="J55" s="84" t="s">
        <v>284</v>
      </c>
      <c r="K55" s="182">
        <v>1</v>
      </c>
      <c r="L55" s="355">
        <v>50000000</v>
      </c>
      <c r="M55" s="94" t="s">
        <v>169</v>
      </c>
      <c r="N55" s="94"/>
      <c r="O55" s="182">
        <v>1</v>
      </c>
      <c r="P55" s="209">
        <v>50000000</v>
      </c>
      <c r="Q55" s="169"/>
      <c r="R55" s="371"/>
      <c r="S55" s="45"/>
      <c r="T55" s="45"/>
      <c r="U55" s="45"/>
      <c r="V55" s="45"/>
      <c r="W55" s="45"/>
      <c r="X55" s="45"/>
    </row>
    <row r="56" spans="1:24" s="46" customFormat="1" ht="31.5" customHeight="1">
      <c r="A56" s="47"/>
      <c r="B56" s="103"/>
      <c r="C56" s="59"/>
      <c r="D56" s="63"/>
      <c r="E56" s="60"/>
      <c r="F56" s="418"/>
      <c r="G56" s="379"/>
      <c r="H56" s="49" t="s">
        <v>423</v>
      </c>
      <c r="I56" s="52" t="s">
        <v>250</v>
      </c>
      <c r="J56" s="84" t="s">
        <v>284</v>
      </c>
      <c r="K56" s="182">
        <v>1</v>
      </c>
      <c r="L56" s="355"/>
      <c r="M56" s="94" t="s">
        <v>169</v>
      </c>
      <c r="N56" s="94"/>
      <c r="O56" s="182">
        <v>1</v>
      </c>
      <c r="P56" s="209"/>
      <c r="Q56" s="169"/>
      <c r="R56" s="370"/>
      <c r="S56" s="45"/>
      <c r="T56" s="45"/>
      <c r="U56" s="45"/>
      <c r="V56" s="45"/>
      <c r="W56" s="45"/>
      <c r="X56" s="45"/>
    </row>
    <row r="57" spans="1:24" s="46" customFormat="1" ht="31.5" customHeight="1">
      <c r="A57" s="47"/>
      <c r="B57" s="103"/>
      <c r="C57" s="59"/>
      <c r="D57" s="63"/>
      <c r="E57" s="60"/>
      <c r="F57" s="416" t="s">
        <v>509</v>
      </c>
      <c r="G57" s="377" t="s">
        <v>99</v>
      </c>
      <c r="H57" s="49" t="s">
        <v>408</v>
      </c>
      <c r="I57" s="52" t="s">
        <v>384</v>
      </c>
      <c r="J57" s="84" t="s">
        <v>284</v>
      </c>
      <c r="K57" s="182">
        <v>1</v>
      </c>
      <c r="L57" s="355">
        <v>60000000</v>
      </c>
      <c r="M57" s="94" t="s">
        <v>169</v>
      </c>
      <c r="N57" s="94"/>
      <c r="O57" s="182">
        <v>4</v>
      </c>
      <c r="P57" s="209">
        <v>50000000</v>
      </c>
      <c r="Q57" s="169"/>
      <c r="R57" s="369" t="s">
        <v>288</v>
      </c>
      <c r="S57" s="45"/>
      <c r="T57" s="45"/>
      <c r="U57" s="45"/>
      <c r="V57" s="45"/>
      <c r="W57" s="45"/>
      <c r="X57" s="45"/>
    </row>
    <row r="58" spans="1:24" s="46" customFormat="1">
      <c r="A58" s="47"/>
      <c r="B58" s="103"/>
      <c r="C58" s="59"/>
      <c r="D58" s="63"/>
      <c r="E58" s="60"/>
      <c r="F58" s="418"/>
      <c r="G58" s="379"/>
      <c r="H58" s="49" t="s">
        <v>407</v>
      </c>
      <c r="I58" s="52" t="s">
        <v>268</v>
      </c>
      <c r="J58" s="84" t="s">
        <v>284</v>
      </c>
      <c r="K58" s="182">
        <v>40</v>
      </c>
      <c r="L58" s="355"/>
      <c r="M58" s="94" t="s">
        <v>169</v>
      </c>
      <c r="N58" s="84"/>
      <c r="O58" s="182">
        <v>200</v>
      </c>
      <c r="P58" s="182"/>
      <c r="Q58" s="339"/>
      <c r="R58" s="370"/>
      <c r="S58" s="45"/>
      <c r="T58" s="45"/>
      <c r="U58" s="45"/>
      <c r="V58" s="45"/>
      <c r="W58" s="45"/>
      <c r="X58" s="45"/>
    </row>
    <row r="59" spans="1:24" s="46" customFormat="1">
      <c r="A59" s="69" t="s">
        <v>184</v>
      </c>
      <c r="B59" s="284"/>
      <c r="C59" s="129"/>
      <c r="D59" s="130"/>
      <c r="E59" s="131"/>
      <c r="F59" s="133"/>
      <c r="G59" s="226"/>
      <c r="H59" s="226"/>
      <c r="I59" s="134"/>
      <c r="J59" s="135"/>
      <c r="K59" s="286"/>
      <c r="L59" s="358"/>
      <c r="M59" s="135"/>
      <c r="N59" s="135"/>
      <c r="O59" s="286"/>
      <c r="P59" s="286"/>
      <c r="Q59" s="133"/>
      <c r="R59" s="287"/>
      <c r="S59" s="45"/>
      <c r="T59" s="45"/>
      <c r="U59" s="45"/>
      <c r="V59" s="45"/>
      <c r="W59" s="45"/>
      <c r="X59" s="45"/>
    </row>
    <row r="60" spans="1:24" s="46" customFormat="1" ht="25.5" customHeight="1">
      <c r="A60" s="69" t="s">
        <v>64</v>
      </c>
      <c r="B60" s="70"/>
      <c r="C60" s="67"/>
      <c r="D60" s="64"/>
      <c r="E60" s="68"/>
      <c r="F60" s="199"/>
      <c r="G60" s="199"/>
      <c r="H60" s="366"/>
      <c r="I60" s="52"/>
      <c r="J60" s="84"/>
      <c r="K60" s="182"/>
      <c r="L60" s="304"/>
      <c r="M60" s="201"/>
      <c r="N60" s="201"/>
      <c r="O60" s="182"/>
      <c r="P60" s="201"/>
      <c r="Q60" s="281"/>
      <c r="R60" s="84"/>
      <c r="S60" s="45"/>
      <c r="T60" s="45"/>
      <c r="U60" s="45"/>
      <c r="V60" s="45"/>
      <c r="W60" s="45"/>
      <c r="X60" s="45"/>
    </row>
    <row r="61" spans="1:24" s="46" customFormat="1" ht="42" customHeight="1">
      <c r="A61" s="47"/>
      <c r="B61" s="191"/>
      <c r="C61" s="434" t="s">
        <v>481</v>
      </c>
      <c r="D61" s="435"/>
      <c r="E61" s="179" t="s">
        <v>375</v>
      </c>
      <c r="F61" s="199"/>
      <c r="G61" s="199"/>
      <c r="H61" s="366"/>
      <c r="I61" s="52" t="s">
        <v>306</v>
      </c>
      <c r="J61" s="110" t="s">
        <v>285</v>
      </c>
      <c r="K61" s="321">
        <v>8.08</v>
      </c>
      <c r="L61" s="304"/>
      <c r="M61" s="367"/>
      <c r="N61" s="367"/>
      <c r="O61" s="322">
        <v>8.0500000000000007</v>
      </c>
      <c r="P61" s="367"/>
      <c r="Q61" s="282"/>
      <c r="R61" s="84"/>
      <c r="S61" s="45"/>
      <c r="T61" s="45"/>
      <c r="U61" s="45"/>
      <c r="V61" s="45"/>
      <c r="W61" s="45"/>
      <c r="X61" s="45"/>
    </row>
    <row r="62" spans="1:24" s="46" customFormat="1" ht="42" customHeight="1">
      <c r="A62" s="47"/>
      <c r="B62" s="189"/>
      <c r="C62" s="233"/>
      <c r="D62" s="273" t="s">
        <v>486</v>
      </c>
      <c r="E62" s="190" t="s">
        <v>487</v>
      </c>
      <c r="F62" s="199"/>
      <c r="G62" s="199"/>
      <c r="H62" s="366"/>
      <c r="I62" s="52" t="s">
        <v>306</v>
      </c>
      <c r="J62" s="110" t="s">
        <v>285</v>
      </c>
      <c r="K62" s="321">
        <v>100</v>
      </c>
      <c r="L62" s="304"/>
      <c r="M62" s="367"/>
      <c r="N62" s="367"/>
      <c r="O62" s="322">
        <v>100</v>
      </c>
      <c r="P62" s="367"/>
      <c r="Q62" s="282"/>
      <c r="R62" s="84"/>
      <c r="S62" s="45"/>
      <c r="T62" s="45"/>
      <c r="U62" s="45"/>
      <c r="V62" s="45"/>
      <c r="W62" s="45"/>
      <c r="X62" s="45"/>
    </row>
    <row r="63" spans="1:24" s="46" customFormat="1" ht="33.75">
      <c r="A63" s="47"/>
      <c r="B63" s="72"/>
      <c r="C63" s="59"/>
      <c r="D63" s="63"/>
      <c r="E63" s="276"/>
      <c r="F63" s="456" t="s">
        <v>510</v>
      </c>
      <c r="G63" s="454" t="s">
        <v>344</v>
      </c>
      <c r="H63" s="364" t="s">
        <v>478</v>
      </c>
      <c r="I63" s="52" t="s">
        <v>306</v>
      </c>
      <c r="J63" s="110" t="s">
        <v>285</v>
      </c>
      <c r="K63" s="182">
        <v>100</v>
      </c>
      <c r="L63" s="268">
        <f>SUM(L65:L69)</f>
        <v>380000000</v>
      </c>
      <c r="M63" s="94" t="s">
        <v>169</v>
      </c>
      <c r="N63" s="94"/>
      <c r="O63" s="182">
        <v>100</v>
      </c>
      <c r="P63" s="268">
        <f>SUM(P65:P69)</f>
        <v>380000000</v>
      </c>
      <c r="Q63" s="443" t="s">
        <v>168</v>
      </c>
      <c r="R63" s="84"/>
      <c r="S63" s="45"/>
      <c r="T63" s="45"/>
      <c r="U63" s="45"/>
      <c r="V63" s="45"/>
      <c r="W63" s="45"/>
      <c r="X63" s="45"/>
    </row>
    <row r="64" spans="1:24" s="46" customFormat="1" ht="25.5">
      <c r="A64" s="47"/>
      <c r="B64" s="72"/>
      <c r="C64" s="59"/>
      <c r="D64" s="63"/>
      <c r="E64" s="343"/>
      <c r="F64" s="457"/>
      <c r="G64" s="455"/>
      <c r="H64" s="363" t="s">
        <v>479</v>
      </c>
      <c r="I64" s="52" t="s">
        <v>306</v>
      </c>
      <c r="J64" s="110"/>
      <c r="K64" s="182">
        <v>100</v>
      </c>
      <c r="L64" s="268"/>
      <c r="M64" s="94"/>
      <c r="N64" s="94"/>
      <c r="O64" s="182">
        <v>100</v>
      </c>
      <c r="P64" s="268"/>
      <c r="Q64" s="444"/>
      <c r="R64" s="84"/>
      <c r="S64" s="45"/>
      <c r="T64" s="45"/>
      <c r="U64" s="45"/>
      <c r="V64" s="45"/>
      <c r="W64" s="45"/>
      <c r="X64" s="45"/>
    </row>
    <row r="65" spans="1:24" s="46" customFormat="1" ht="42.75" customHeight="1">
      <c r="A65" s="47"/>
      <c r="B65" s="167"/>
      <c r="C65" s="59"/>
      <c r="D65" s="63"/>
      <c r="E65" s="60"/>
      <c r="F65" s="50" t="s">
        <v>511</v>
      </c>
      <c r="G65" s="180" t="s">
        <v>345</v>
      </c>
      <c r="H65" s="190" t="s">
        <v>435</v>
      </c>
      <c r="I65" s="52" t="s">
        <v>265</v>
      </c>
      <c r="J65" s="84" t="s">
        <v>284</v>
      </c>
      <c r="K65" s="182">
        <v>80</v>
      </c>
      <c r="L65" s="355">
        <v>80000000</v>
      </c>
      <c r="M65" s="94" t="s">
        <v>169</v>
      </c>
      <c r="N65" s="94"/>
      <c r="O65" s="182">
        <v>100</v>
      </c>
      <c r="P65" s="269">
        <v>80000000</v>
      </c>
      <c r="Q65" s="444"/>
      <c r="R65" s="83" t="s">
        <v>290</v>
      </c>
      <c r="S65" s="45"/>
      <c r="T65" s="45"/>
      <c r="U65" s="45"/>
      <c r="V65" s="45"/>
      <c r="W65" s="45"/>
      <c r="X65" s="45"/>
    </row>
    <row r="66" spans="1:24" s="46" customFormat="1" ht="44.25" customHeight="1">
      <c r="A66" s="47"/>
      <c r="B66" s="167"/>
      <c r="C66" s="59"/>
      <c r="D66" s="63"/>
      <c r="E66" s="60"/>
      <c r="F66" s="50" t="s">
        <v>512</v>
      </c>
      <c r="G66" s="180" t="s">
        <v>420</v>
      </c>
      <c r="H66" s="190" t="s">
        <v>216</v>
      </c>
      <c r="I66" s="52" t="s">
        <v>266</v>
      </c>
      <c r="J66" s="110" t="s">
        <v>285</v>
      </c>
      <c r="K66" s="182">
        <v>15</v>
      </c>
      <c r="L66" s="355">
        <v>75000000</v>
      </c>
      <c r="M66" s="94" t="s">
        <v>169</v>
      </c>
      <c r="N66" s="94"/>
      <c r="O66" s="182">
        <v>30</v>
      </c>
      <c r="P66" s="269">
        <v>75000000</v>
      </c>
      <c r="Q66" s="444"/>
      <c r="R66" s="329" t="s">
        <v>291</v>
      </c>
      <c r="S66" s="45"/>
      <c r="T66" s="45"/>
      <c r="U66" s="45"/>
      <c r="V66" s="45"/>
      <c r="W66" s="45"/>
      <c r="X66" s="45"/>
    </row>
    <row r="67" spans="1:24" s="46" customFormat="1" ht="33.75">
      <c r="A67" s="47"/>
      <c r="B67" s="167"/>
      <c r="C67" s="59"/>
      <c r="D67" s="63"/>
      <c r="E67" s="60"/>
      <c r="F67" s="416" t="s">
        <v>513</v>
      </c>
      <c r="G67" s="430" t="s">
        <v>419</v>
      </c>
      <c r="H67" s="190" t="s">
        <v>215</v>
      </c>
      <c r="I67" s="52" t="s">
        <v>466</v>
      </c>
      <c r="J67" s="110" t="s">
        <v>285</v>
      </c>
      <c r="K67" s="182">
        <v>3</v>
      </c>
      <c r="L67" s="355">
        <v>125000000</v>
      </c>
      <c r="M67" s="94" t="s">
        <v>169</v>
      </c>
      <c r="N67" s="94"/>
      <c r="O67" s="182">
        <v>2</v>
      </c>
      <c r="P67" s="269">
        <v>125000000</v>
      </c>
      <c r="Q67" s="444"/>
      <c r="R67" s="331"/>
      <c r="S67" s="45"/>
      <c r="T67" s="45"/>
      <c r="U67" s="45"/>
      <c r="V67" s="45"/>
      <c r="W67" s="45"/>
      <c r="X67" s="45"/>
    </row>
    <row r="68" spans="1:24" s="46" customFormat="1" ht="18.75" customHeight="1">
      <c r="A68" s="44"/>
      <c r="B68" s="155"/>
      <c r="C68" s="80"/>
      <c r="D68" s="65"/>
      <c r="E68" s="81"/>
      <c r="F68" s="418"/>
      <c r="G68" s="431"/>
      <c r="H68" s="190" t="s">
        <v>438</v>
      </c>
      <c r="I68" s="52" t="s">
        <v>266</v>
      </c>
      <c r="J68" s="110"/>
      <c r="K68" s="182">
        <v>15</v>
      </c>
      <c r="L68" s="355"/>
      <c r="M68" s="94"/>
      <c r="N68" s="94"/>
      <c r="O68" s="182">
        <v>30</v>
      </c>
      <c r="P68" s="269"/>
      <c r="Q68" s="444"/>
      <c r="R68" s="330"/>
      <c r="S68" s="45"/>
      <c r="T68" s="45"/>
      <c r="U68" s="45"/>
      <c r="V68" s="45"/>
      <c r="W68" s="45"/>
      <c r="X68" s="45"/>
    </row>
    <row r="69" spans="1:24" s="46" customFormat="1" ht="45" customHeight="1">
      <c r="A69" s="157"/>
      <c r="B69" s="127"/>
      <c r="C69" s="163"/>
      <c r="D69" s="162"/>
      <c r="E69" s="160"/>
      <c r="F69" s="50" t="s">
        <v>514</v>
      </c>
      <c r="G69" s="180" t="s">
        <v>418</v>
      </c>
      <c r="H69" s="190" t="s">
        <v>436</v>
      </c>
      <c r="I69" s="52" t="s">
        <v>250</v>
      </c>
      <c r="J69" s="110" t="s">
        <v>285</v>
      </c>
      <c r="K69" s="182">
        <v>1</v>
      </c>
      <c r="L69" s="355">
        <v>100000000</v>
      </c>
      <c r="M69" s="94" t="s">
        <v>169</v>
      </c>
      <c r="N69" s="94"/>
      <c r="O69" s="182">
        <v>1</v>
      </c>
      <c r="P69" s="269">
        <v>100000000</v>
      </c>
      <c r="Q69" s="445"/>
      <c r="R69" s="83" t="s">
        <v>289</v>
      </c>
      <c r="S69" s="45"/>
      <c r="T69" s="45"/>
      <c r="U69" s="45"/>
      <c r="V69" s="45"/>
      <c r="W69" s="45"/>
      <c r="X69" s="45"/>
    </row>
    <row r="70" spans="1:24" s="46" customFormat="1" ht="21.75" customHeight="1">
      <c r="A70" s="128" t="s">
        <v>185</v>
      </c>
      <c r="B70" s="127"/>
      <c r="C70" s="129"/>
      <c r="D70" s="130"/>
      <c r="E70" s="156"/>
      <c r="F70" s="148"/>
      <c r="G70" s="148"/>
      <c r="H70" s="149"/>
      <c r="I70" s="150"/>
      <c r="J70" s="151"/>
      <c r="K70" s="359"/>
      <c r="L70" s="360"/>
      <c r="M70" s="98"/>
      <c r="N70" s="94"/>
      <c r="O70" s="210"/>
      <c r="P70" s="210"/>
      <c r="Q70" s="333"/>
      <c r="R70" s="83"/>
      <c r="S70" s="45"/>
      <c r="T70" s="45"/>
      <c r="U70" s="45"/>
      <c r="V70" s="45"/>
      <c r="W70" s="45"/>
      <c r="X70" s="45"/>
    </row>
    <row r="71" spans="1:24" s="46" customFormat="1" ht="74.25" customHeight="1">
      <c r="A71" s="157"/>
      <c r="B71" s="328"/>
      <c r="C71" s="368" t="s">
        <v>186</v>
      </c>
      <c r="D71" s="368"/>
      <c r="E71" s="160"/>
      <c r="F71" s="122"/>
      <c r="G71" s="122"/>
      <c r="H71" s="335"/>
      <c r="I71" s="124"/>
      <c r="J71" s="125"/>
      <c r="K71" s="208"/>
      <c r="L71" s="361">
        <f>SUM(L74,L95,L100)</f>
        <v>1353000000</v>
      </c>
      <c r="M71" s="94"/>
      <c r="N71" s="94"/>
      <c r="O71" s="210"/>
      <c r="P71" s="289">
        <f>SUM(P74,P95,P100)</f>
        <v>2274600000</v>
      </c>
      <c r="Q71" s="374" t="s">
        <v>238</v>
      </c>
      <c r="R71" s="83"/>
      <c r="S71" s="45"/>
      <c r="T71" s="45"/>
      <c r="U71" s="45"/>
      <c r="V71" s="45"/>
      <c r="W71" s="45"/>
      <c r="X71" s="45"/>
    </row>
    <row r="72" spans="1:24" s="46" customFormat="1" ht="57" customHeight="1">
      <c r="A72" s="157"/>
      <c r="B72" s="328"/>
      <c r="C72" s="161"/>
      <c r="D72" s="62" t="s">
        <v>468</v>
      </c>
      <c r="E72" s="160" t="s">
        <v>469</v>
      </c>
      <c r="F72" s="50"/>
      <c r="G72" s="50"/>
      <c r="H72" s="49"/>
      <c r="I72" s="52"/>
      <c r="J72" s="84"/>
      <c r="K72" s="182"/>
      <c r="L72" s="355"/>
      <c r="M72" s="94"/>
      <c r="N72" s="94"/>
      <c r="O72" s="210"/>
      <c r="P72" s="210"/>
      <c r="Q72" s="375"/>
      <c r="R72" s="83"/>
      <c r="S72" s="45"/>
      <c r="T72" s="45"/>
      <c r="U72" s="45"/>
      <c r="V72" s="45"/>
      <c r="W72" s="45"/>
      <c r="X72" s="45"/>
    </row>
    <row r="73" spans="1:24" s="46" customFormat="1" ht="15" customHeight="1">
      <c r="A73" s="128"/>
      <c r="B73" s="127"/>
      <c r="C73" s="129"/>
      <c r="D73" s="130"/>
      <c r="E73" s="131"/>
      <c r="F73" s="132"/>
      <c r="G73" s="132"/>
      <c r="H73" s="133"/>
      <c r="I73" s="134"/>
      <c r="J73" s="135"/>
      <c r="K73" s="286"/>
      <c r="L73" s="358"/>
      <c r="M73" s="332"/>
      <c r="N73" s="121"/>
      <c r="O73" s="268"/>
      <c r="P73" s="268"/>
      <c r="Q73" s="375"/>
      <c r="R73" s="84"/>
      <c r="S73" s="45"/>
      <c r="T73" s="45"/>
      <c r="U73" s="45"/>
      <c r="V73" s="45"/>
      <c r="W73" s="45"/>
      <c r="X73" s="45"/>
    </row>
    <row r="74" spans="1:24" s="46" customFormat="1" ht="49.5" customHeight="1">
      <c r="A74" s="48"/>
      <c r="B74" s="108"/>
      <c r="C74" s="153"/>
      <c r="D74" s="64"/>
      <c r="E74" s="68"/>
      <c r="F74" s="105" t="s">
        <v>259</v>
      </c>
      <c r="G74" s="105" t="s">
        <v>470</v>
      </c>
      <c r="H74" s="365" t="s">
        <v>361</v>
      </c>
      <c r="I74" s="52" t="s">
        <v>306</v>
      </c>
      <c r="J74" s="84" t="s">
        <v>284</v>
      </c>
      <c r="K74" s="182">
        <v>100</v>
      </c>
      <c r="L74" s="362">
        <f>SUM(L78:L93)</f>
        <v>1028000000</v>
      </c>
      <c r="M74" s="94" t="s">
        <v>169</v>
      </c>
      <c r="N74" s="94"/>
      <c r="O74" s="52">
        <v>100</v>
      </c>
      <c r="P74" s="178">
        <f>SUM(P78:P93)</f>
        <v>1990600000</v>
      </c>
      <c r="Q74" s="375"/>
      <c r="R74" s="419" t="s">
        <v>165</v>
      </c>
      <c r="S74" s="45"/>
      <c r="T74" s="45"/>
      <c r="U74" s="45"/>
      <c r="V74" s="45"/>
      <c r="W74" s="45"/>
      <c r="X74" s="45"/>
    </row>
    <row r="75" spans="1:24" s="46" customFormat="1" ht="49.5" customHeight="1">
      <c r="A75" s="47"/>
      <c r="B75" s="167"/>
      <c r="C75" s="56"/>
      <c r="D75" s="63"/>
      <c r="E75" s="60"/>
      <c r="F75" s="105"/>
      <c r="G75" s="105"/>
      <c r="H75" s="365" t="s">
        <v>362</v>
      </c>
      <c r="I75" s="52" t="s">
        <v>306</v>
      </c>
      <c r="J75" s="84" t="s">
        <v>284</v>
      </c>
      <c r="K75" s="182">
        <v>100</v>
      </c>
      <c r="L75" s="355"/>
      <c r="M75" s="94"/>
      <c r="N75" s="94"/>
      <c r="O75" s="52">
        <v>100</v>
      </c>
      <c r="P75" s="210"/>
      <c r="Q75" s="375"/>
      <c r="R75" s="420"/>
      <c r="S75" s="45"/>
      <c r="T75" s="45"/>
      <c r="U75" s="45"/>
      <c r="V75" s="45"/>
      <c r="W75" s="45"/>
      <c r="X75" s="45"/>
    </row>
    <row r="76" spans="1:24" s="46" customFormat="1" ht="49.5" customHeight="1">
      <c r="A76" s="47"/>
      <c r="B76" s="167"/>
      <c r="C76" s="56"/>
      <c r="D76" s="63"/>
      <c r="E76" s="60"/>
      <c r="F76" s="105"/>
      <c r="G76" s="105"/>
      <c r="H76" s="365" t="s">
        <v>480</v>
      </c>
      <c r="I76" s="52" t="s">
        <v>306</v>
      </c>
      <c r="J76" s="84" t="s">
        <v>284</v>
      </c>
      <c r="K76" s="182">
        <v>100</v>
      </c>
      <c r="L76" s="355"/>
      <c r="M76" s="94"/>
      <c r="N76" s="94"/>
      <c r="O76" s="52">
        <v>100</v>
      </c>
      <c r="P76" s="210"/>
      <c r="Q76" s="375"/>
      <c r="R76" s="420"/>
      <c r="S76" s="45"/>
      <c r="T76" s="45"/>
      <c r="U76" s="45"/>
      <c r="V76" s="45"/>
      <c r="W76" s="45"/>
      <c r="X76" s="45"/>
    </row>
    <row r="77" spans="1:24" s="46" customFormat="1" ht="53.25" customHeight="1">
      <c r="A77" s="47"/>
      <c r="B77" s="167"/>
      <c r="C77" s="56"/>
      <c r="D77" s="63"/>
      <c r="E77" s="60"/>
      <c r="F77" s="105"/>
      <c r="G77" s="105"/>
      <c r="H77" s="365" t="s">
        <v>363</v>
      </c>
      <c r="I77" s="52" t="s">
        <v>306</v>
      </c>
      <c r="J77" s="84" t="s">
        <v>284</v>
      </c>
      <c r="K77" s="182">
        <v>100</v>
      </c>
      <c r="L77" s="355"/>
      <c r="M77" s="94"/>
      <c r="N77" s="94"/>
      <c r="O77" s="52">
        <v>100</v>
      </c>
      <c r="P77" s="210"/>
      <c r="Q77" s="375"/>
      <c r="R77" s="420"/>
      <c r="S77" s="45"/>
      <c r="T77" s="45"/>
      <c r="U77" s="45"/>
      <c r="V77" s="45"/>
      <c r="W77" s="45"/>
      <c r="X77" s="45"/>
    </row>
    <row r="78" spans="1:24" s="46" customFormat="1" ht="39" customHeight="1">
      <c r="A78" s="47"/>
      <c r="B78" s="72"/>
      <c r="C78" s="212"/>
      <c r="D78" s="154"/>
      <c r="E78" s="60"/>
      <c r="F78" s="416" t="s">
        <v>329</v>
      </c>
      <c r="G78" s="377" t="s">
        <v>341</v>
      </c>
      <c r="H78" s="49" t="s">
        <v>415</v>
      </c>
      <c r="I78" s="52" t="s">
        <v>263</v>
      </c>
      <c r="J78" s="84" t="s">
        <v>284</v>
      </c>
      <c r="K78" s="182">
        <v>12</v>
      </c>
      <c r="L78" s="355">
        <v>62000000</v>
      </c>
      <c r="M78" s="94" t="s">
        <v>169</v>
      </c>
      <c r="N78" s="94"/>
      <c r="O78" s="182">
        <v>12</v>
      </c>
      <c r="P78" s="269">
        <v>36000000</v>
      </c>
      <c r="Q78" s="375"/>
      <c r="R78" s="420"/>
      <c r="S78" s="45"/>
      <c r="T78" s="45"/>
      <c r="U78" s="45"/>
      <c r="V78" s="45"/>
      <c r="W78" s="45"/>
      <c r="X78" s="45"/>
    </row>
    <row r="79" spans="1:24" s="46" customFormat="1" ht="39" customHeight="1">
      <c r="A79" s="47"/>
      <c r="B79" s="72"/>
      <c r="C79" s="212"/>
      <c r="D79" s="154"/>
      <c r="E79" s="60"/>
      <c r="F79" s="417"/>
      <c r="G79" s="378"/>
      <c r="H79" s="49" t="s">
        <v>367</v>
      </c>
      <c r="I79" s="52" t="s">
        <v>263</v>
      </c>
      <c r="J79" s="84" t="s">
        <v>284</v>
      </c>
      <c r="K79" s="182">
        <v>12</v>
      </c>
      <c r="L79" s="355">
        <v>20000000</v>
      </c>
      <c r="M79" s="94" t="s">
        <v>169</v>
      </c>
      <c r="N79" s="94"/>
      <c r="O79" s="182">
        <v>12</v>
      </c>
      <c r="P79" s="269">
        <v>20020000</v>
      </c>
      <c r="Q79" s="375"/>
      <c r="R79" s="420"/>
      <c r="S79" s="45"/>
      <c r="T79" s="45"/>
      <c r="U79" s="45"/>
      <c r="V79" s="45"/>
      <c r="W79" s="45"/>
      <c r="X79" s="45"/>
    </row>
    <row r="80" spans="1:24" s="46" customFormat="1" ht="39" customHeight="1">
      <c r="A80" s="47"/>
      <c r="B80" s="72"/>
      <c r="C80" s="212"/>
      <c r="D80" s="154"/>
      <c r="E80" s="60"/>
      <c r="F80" s="417"/>
      <c r="G80" s="378"/>
      <c r="H80" s="49" t="s">
        <v>414</v>
      </c>
      <c r="I80" s="52" t="s">
        <v>263</v>
      </c>
      <c r="J80" s="84" t="s">
        <v>284</v>
      </c>
      <c r="K80" s="182">
        <v>12</v>
      </c>
      <c r="L80" s="355">
        <v>50000000</v>
      </c>
      <c r="M80" s="94" t="s">
        <v>169</v>
      </c>
      <c r="N80" s="94"/>
      <c r="O80" s="182">
        <v>12</v>
      </c>
      <c r="P80" s="269">
        <v>100000000</v>
      </c>
      <c r="Q80" s="375"/>
      <c r="R80" s="420"/>
      <c r="S80" s="45"/>
      <c r="T80" s="45"/>
      <c r="U80" s="45"/>
      <c r="V80" s="45"/>
      <c r="W80" s="45"/>
      <c r="X80" s="45"/>
    </row>
    <row r="81" spans="1:24" s="46" customFormat="1" ht="39" customHeight="1">
      <c r="A81" s="47"/>
      <c r="B81" s="72"/>
      <c r="C81" s="212"/>
      <c r="D81" s="154"/>
      <c r="E81" s="60"/>
      <c r="F81" s="417"/>
      <c r="G81" s="378"/>
      <c r="H81" s="49" t="s">
        <v>412</v>
      </c>
      <c r="I81" s="52" t="s">
        <v>263</v>
      </c>
      <c r="J81" s="84" t="s">
        <v>284</v>
      </c>
      <c r="K81" s="182">
        <v>12</v>
      </c>
      <c r="L81" s="355">
        <v>45000000</v>
      </c>
      <c r="M81" s="94" t="s">
        <v>169</v>
      </c>
      <c r="N81" s="94"/>
      <c r="O81" s="182">
        <v>12</v>
      </c>
      <c r="P81" s="269">
        <v>51600000</v>
      </c>
      <c r="Q81" s="375"/>
      <c r="R81" s="420"/>
      <c r="S81" s="45"/>
      <c r="T81" s="45"/>
      <c r="U81" s="45"/>
      <c r="V81" s="45"/>
      <c r="W81" s="45"/>
      <c r="X81" s="45"/>
    </row>
    <row r="82" spans="1:24" s="46" customFormat="1" ht="39" customHeight="1">
      <c r="A82" s="47"/>
      <c r="B82" s="72"/>
      <c r="C82" s="212"/>
      <c r="D82" s="154"/>
      <c r="E82" s="60"/>
      <c r="F82" s="427"/>
      <c r="G82" s="379"/>
      <c r="H82" s="49" t="s">
        <v>413</v>
      </c>
      <c r="I82" s="52" t="s">
        <v>263</v>
      </c>
      <c r="J82" s="84" t="s">
        <v>284</v>
      </c>
      <c r="K82" s="182">
        <v>12</v>
      </c>
      <c r="L82" s="355">
        <v>50000000</v>
      </c>
      <c r="M82" s="94" t="s">
        <v>169</v>
      </c>
      <c r="N82" s="94"/>
      <c r="O82" s="182">
        <v>12</v>
      </c>
      <c r="P82" s="269">
        <v>90000000</v>
      </c>
      <c r="Q82" s="375"/>
      <c r="R82" s="420"/>
      <c r="S82" s="45"/>
      <c r="T82" s="45"/>
      <c r="U82" s="45"/>
      <c r="V82" s="45"/>
      <c r="W82" s="45"/>
      <c r="X82" s="45"/>
    </row>
    <row r="83" spans="1:24" s="46" customFormat="1" ht="46.5" customHeight="1">
      <c r="A83" s="47"/>
      <c r="B83" s="72"/>
      <c r="C83" s="59"/>
      <c r="D83" s="63"/>
      <c r="E83" s="60"/>
      <c r="F83" s="416" t="s">
        <v>131</v>
      </c>
      <c r="G83" s="377" t="s">
        <v>316</v>
      </c>
      <c r="H83" s="49" t="s">
        <v>317</v>
      </c>
      <c r="I83" s="52" t="s">
        <v>262</v>
      </c>
      <c r="J83" s="84" t="s">
        <v>284</v>
      </c>
      <c r="K83" s="182"/>
      <c r="L83" s="355">
        <v>0</v>
      </c>
      <c r="M83" s="94" t="s">
        <v>169</v>
      </c>
      <c r="N83" s="94"/>
      <c r="O83" s="210"/>
      <c r="P83" s="269">
        <v>500000000</v>
      </c>
      <c r="Q83" s="375"/>
      <c r="R83" s="420"/>
      <c r="S83" s="45"/>
      <c r="T83" s="45"/>
      <c r="U83" s="45"/>
      <c r="V83" s="45"/>
      <c r="W83" s="45"/>
      <c r="X83" s="45"/>
    </row>
    <row r="84" spans="1:24" s="46" customFormat="1" ht="46.5" customHeight="1">
      <c r="A84" s="47"/>
      <c r="B84" s="167"/>
      <c r="C84" s="59"/>
      <c r="D84" s="63"/>
      <c r="E84" s="60"/>
      <c r="F84" s="417"/>
      <c r="G84" s="378"/>
      <c r="H84" s="49" t="s">
        <v>318</v>
      </c>
      <c r="I84" s="52" t="s">
        <v>262</v>
      </c>
      <c r="J84" s="84" t="s">
        <v>284</v>
      </c>
      <c r="K84" s="182">
        <v>38</v>
      </c>
      <c r="L84" s="355">
        <v>200000000</v>
      </c>
      <c r="M84" s="94" t="s">
        <v>169</v>
      </c>
      <c r="N84" s="94"/>
      <c r="O84" s="182">
        <v>15</v>
      </c>
      <c r="P84" s="269">
        <v>183610000</v>
      </c>
      <c r="Q84" s="375"/>
      <c r="R84" s="420"/>
      <c r="S84" s="45"/>
      <c r="T84" s="45"/>
      <c r="U84" s="45"/>
      <c r="V84" s="45"/>
      <c r="W84" s="45"/>
      <c r="X84" s="45"/>
    </row>
    <row r="85" spans="1:24" s="46" customFormat="1" ht="46.5" customHeight="1">
      <c r="A85" s="44"/>
      <c r="B85" s="155"/>
      <c r="C85" s="80"/>
      <c r="D85" s="65"/>
      <c r="E85" s="81"/>
      <c r="F85" s="418"/>
      <c r="G85" s="379"/>
      <c r="H85" s="49" t="s">
        <v>416</v>
      </c>
      <c r="I85" s="52" t="s">
        <v>263</v>
      </c>
      <c r="J85" s="84" t="s">
        <v>284</v>
      </c>
      <c r="K85" s="182">
        <v>12</v>
      </c>
      <c r="L85" s="355">
        <v>6000000</v>
      </c>
      <c r="M85" s="94" t="s">
        <v>169</v>
      </c>
      <c r="N85" s="94"/>
      <c r="O85" s="182">
        <v>12</v>
      </c>
      <c r="P85" s="269">
        <v>6000000</v>
      </c>
      <c r="Q85" s="375"/>
      <c r="R85" s="420"/>
      <c r="S85" s="45"/>
      <c r="T85" s="45"/>
      <c r="U85" s="45"/>
      <c r="V85" s="45"/>
      <c r="W85" s="45"/>
      <c r="X85" s="45"/>
    </row>
    <row r="86" spans="1:24" s="46" customFormat="1" ht="36" customHeight="1">
      <c r="A86" s="47"/>
      <c r="B86" s="72"/>
      <c r="C86" s="59"/>
      <c r="D86" s="63"/>
      <c r="E86" s="60"/>
      <c r="F86" s="416" t="s">
        <v>331</v>
      </c>
      <c r="G86" s="377" t="s">
        <v>319</v>
      </c>
      <c r="H86" s="49" t="s">
        <v>320</v>
      </c>
      <c r="I86" s="52" t="s">
        <v>262</v>
      </c>
      <c r="J86" s="84" t="s">
        <v>284</v>
      </c>
      <c r="K86" s="182">
        <v>19</v>
      </c>
      <c r="L86" s="355">
        <v>300000000</v>
      </c>
      <c r="M86" s="94" t="s">
        <v>169</v>
      </c>
      <c r="N86" s="94"/>
      <c r="O86" s="182">
        <v>22</v>
      </c>
      <c r="P86" s="269">
        <v>500000000</v>
      </c>
      <c r="Q86" s="375"/>
      <c r="R86" s="420"/>
      <c r="S86" s="45"/>
      <c r="T86" s="45"/>
      <c r="U86" s="45"/>
      <c r="V86" s="45"/>
      <c r="W86" s="45"/>
      <c r="X86" s="45"/>
    </row>
    <row r="87" spans="1:24" s="46" customFormat="1" ht="36" customHeight="1">
      <c r="A87" s="47"/>
      <c r="B87" s="72"/>
      <c r="C87" s="59"/>
      <c r="D87" s="63"/>
      <c r="E87" s="60"/>
      <c r="F87" s="418"/>
      <c r="G87" s="379"/>
      <c r="H87" s="49" t="s">
        <v>321</v>
      </c>
      <c r="I87" s="52" t="s">
        <v>262</v>
      </c>
      <c r="J87" s="84" t="s">
        <v>284</v>
      </c>
      <c r="K87" s="182">
        <v>45</v>
      </c>
      <c r="L87" s="355">
        <v>20000000</v>
      </c>
      <c r="M87" s="94" t="s">
        <v>169</v>
      </c>
      <c r="N87" s="94"/>
      <c r="O87" s="182">
        <v>87</v>
      </c>
      <c r="P87" s="269">
        <v>35400000</v>
      </c>
      <c r="Q87" s="375"/>
      <c r="R87" s="420"/>
      <c r="S87" s="45"/>
      <c r="T87" s="45"/>
      <c r="U87" s="45"/>
      <c r="V87" s="45"/>
      <c r="W87" s="45"/>
      <c r="X87" s="45"/>
    </row>
    <row r="88" spans="1:24" s="46" customFormat="1" ht="36.75" customHeight="1">
      <c r="A88" s="47"/>
      <c r="B88" s="72"/>
      <c r="C88" s="59"/>
      <c r="D88" s="63"/>
      <c r="E88" s="60"/>
      <c r="F88" s="416" t="s">
        <v>368</v>
      </c>
      <c r="G88" s="377" t="s">
        <v>332</v>
      </c>
      <c r="H88" s="49" t="s">
        <v>322</v>
      </c>
      <c r="I88" s="52" t="s">
        <v>252</v>
      </c>
      <c r="J88" s="84" t="s">
        <v>284</v>
      </c>
      <c r="K88" s="182"/>
      <c r="L88" s="355">
        <v>0</v>
      </c>
      <c r="M88" s="94" t="s">
        <v>169</v>
      </c>
      <c r="N88" s="94"/>
      <c r="O88" s="182">
        <v>35</v>
      </c>
      <c r="P88" s="269">
        <v>30770000</v>
      </c>
      <c r="Q88" s="375"/>
      <c r="R88" s="420"/>
      <c r="S88" s="45"/>
      <c r="T88" s="45"/>
      <c r="U88" s="45"/>
      <c r="V88" s="45"/>
      <c r="W88" s="45"/>
      <c r="X88" s="45"/>
    </row>
    <row r="89" spans="1:24" s="46" customFormat="1" ht="30.75" customHeight="1">
      <c r="A89" s="47"/>
      <c r="B89" s="72"/>
      <c r="C89" s="59"/>
      <c r="D89" s="63"/>
      <c r="E89" s="60"/>
      <c r="F89" s="418"/>
      <c r="G89" s="379"/>
      <c r="H89" s="49" t="s">
        <v>323</v>
      </c>
      <c r="I89" s="52" t="s">
        <v>252</v>
      </c>
      <c r="J89" s="125" t="s">
        <v>284</v>
      </c>
      <c r="K89" s="182"/>
      <c r="L89" s="355">
        <v>0</v>
      </c>
      <c r="M89" s="94" t="s">
        <v>169</v>
      </c>
      <c r="N89" s="94"/>
      <c r="O89" s="182">
        <v>35</v>
      </c>
      <c r="P89" s="269">
        <v>30770000</v>
      </c>
      <c r="Q89" s="375"/>
      <c r="R89" s="420"/>
      <c r="S89" s="45"/>
      <c r="T89" s="45"/>
      <c r="U89" s="45"/>
      <c r="V89" s="45"/>
      <c r="W89" s="45"/>
      <c r="X89" s="45"/>
    </row>
    <row r="90" spans="1:24" s="46" customFormat="1" ht="44.25" customHeight="1">
      <c r="A90" s="47"/>
      <c r="B90" s="72"/>
      <c r="C90" s="59"/>
      <c r="D90" s="63"/>
      <c r="E90" s="60"/>
      <c r="F90" s="50" t="s">
        <v>133</v>
      </c>
      <c r="G90" s="50" t="s">
        <v>324</v>
      </c>
      <c r="H90" s="49" t="s">
        <v>325</v>
      </c>
      <c r="I90" s="52" t="s">
        <v>251</v>
      </c>
      <c r="J90" s="125" t="s">
        <v>284</v>
      </c>
      <c r="K90" s="182">
        <v>3</v>
      </c>
      <c r="L90" s="355">
        <v>30000000</v>
      </c>
      <c r="M90" s="94" t="s">
        <v>169</v>
      </c>
      <c r="N90" s="94"/>
      <c r="O90" s="182">
        <v>5</v>
      </c>
      <c r="P90" s="269">
        <v>54430000</v>
      </c>
      <c r="Q90" s="375"/>
      <c r="R90" s="420"/>
      <c r="S90" s="45"/>
      <c r="T90" s="45"/>
      <c r="U90" s="45"/>
      <c r="V90" s="45"/>
      <c r="W90" s="45"/>
      <c r="X90" s="45"/>
    </row>
    <row r="91" spans="1:24" s="46" customFormat="1" ht="44.25" customHeight="1">
      <c r="A91" s="47"/>
      <c r="B91" s="72"/>
      <c r="C91" s="59"/>
      <c r="D91" s="63"/>
      <c r="E91" s="60"/>
      <c r="F91" s="180" t="s">
        <v>134</v>
      </c>
      <c r="G91" s="180" t="s">
        <v>127</v>
      </c>
      <c r="H91" s="190" t="s">
        <v>417</v>
      </c>
      <c r="I91" s="182" t="s">
        <v>250</v>
      </c>
      <c r="J91" s="208" t="s">
        <v>284</v>
      </c>
      <c r="K91" s="182">
        <v>1</v>
      </c>
      <c r="L91" s="355">
        <v>30000000</v>
      </c>
      <c r="M91" s="210" t="s">
        <v>169</v>
      </c>
      <c r="N91" s="94"/>
      <c r="O91" s="182">
        <v>1</v>
      </c>
      <c r="P91" s="269">
        <v>32000000</v>
      </c>
      <c r="Q91" s="375"/>
      <c r="R91" s="333"/>
      <c r="S91" s="45"/>
      <c r="T91" s="45"/>
      <c r="U91" s="45"/>
      <c r="V91" s="45"/>
      <c r="W91" s="45"/>
      <c r="X91" s="45"/>
    </row>
    <row r="92" spans="1:24" s="46" customFormat="1" ht="31.5" customHeight="1">
      <c r="A92" s="47"/>
      <c r="B92" s="72"/>
      <c r="C92" s="59"/>
      <c r="D92" s="63"/>
      <c r="E92" s="60"/>
      <c r="F92" s="50" t="s">
        <v>135</v>
      </c>
      <c r="G92" s="50" t="s">
        <v>273</v>
      </c>
      <c r="H92" s="49" t="s">
        <v>409</v>
      </c>
      <c r="I92" s="52" t="s">
        <v>263</v>
      </c>
      <c r="J92" s="125" t="s">
        <v>284</v>
      </c>
      <c r="K92" s="182">
        <v>12</v>
      </c>
      <c r="L92" s="355">
        <v>25000000</v>
      </c>
      <c r="M92" s="94" t="s">
        <v>169</v>
      </c>
      <c r="N92" s="94"/>
      <c r="O92" s="182">
        <v>12</v>
      </c>
      <c r="P92" s="269">
        <v>50000000</v>
      </c>
      <c r="Q92" s="375"/>
      <c r="R92" s="333"/>
      <c r="S92" s="45"/>
      <c r="T92" s="45"/>
      <c r="U92" s="45"/>
      <c r="V92" s="45"/>
      <c r="W92" s="45"/>
      <c r="X92" s="45"/>
    </row>
    <row r="93" spans="1:24" s="46" customFormat="1" ht="37.5" customHeight="1">
      <c r="A93" s="47"/>
      <c r="B93" s="72"/>
      <c r="C93" s="59"/>
      <c r="D93" s="63"/>
      <c r="E93" s="60"/>
      <c r="F93" s="50" t="s">
        <v>136</v>
      </c>
      <c r="G93" s="50" t="s">
        <v>315</v>
      </c>
      <c r="H93" s="49" t="s">
        <v>314</v>
      </c>
      <c r="I93" s="52" t="s">
        <v>263</v>
      </c>
      <c r="J93" s="125" t="s">
        <v>284</v>
      </c>
      <c r="K93" s="182">
        <v>12</v>
      </c>
      <c r="L93" s="355">
        <v>190000000</v>
      </c>
      <c r="M93" s="94" t="s">
        <v>169</v>
      </c>
      <c r="N93" s="94"/>
      <c r="O93" s="182">
        <v>12</v>
      </c>
      <c r="P93" s="269">
        <v>270000000</v>
      </c>
      <c r="Q93" s="375"/>
      <c r="R93" s="334"/>
      <c r="S93" s="45"/>
      <c r="T93" s="45"/>
      <c r="U93" s="45"/>
      <c r="V93" s="45"/>
      <c r="W93" s="45"/>
      <c r="X93" s="45"/>
    </row>
    <row r="94" spans="1:24" s="46" customFormat="1">
      <c r="A94" s="47"/>
      <c r="B94" s="72"/>
      <c r="C94" s="59"/>
      <c r="D94" s="63"/>
      <c r="E94" s="60"/>
      <c r="F94" s="50"/>
      <c r="G94" s="50"/>
      <c r="H94" s="49"/>
      <c r="I94" s="52"/>
      <c r="J94" s="125"/>
      <c r="K94" s="182"/>
      <c r="L94" s="355"/>
      <c r="M94" s="94"/>
      <c r="N94" s="94"/>
      <c r="O94" s="210"/>
      <c r="P94" s="210"/>
      <c r="Q94" s="375"/>
      <c r="R94" s="333"/>
      <c r="S94" s="45"/>
      <c r="T94" s="45"/>
      <c r="U94" s="45"/>
      <c r="V94" s="45"/>
      <c r="W94" s="45"/>
      <c r="X94" s="45"/>
    </row>
    <row r="95" spans="1:24" s="46" customFormat="1" ht="38.25">
      <c r="A95" s="47"/>
      <c r="B95" s="72"/>
      <c r="C95" s="59"/>
      <c r="D95" s="63"/>
      <c r="E95" s="60"/>
      <c r="F95" s="50" t="s">
        <v>372</v>
      </c>
      <c r="G95" s="105" t="s">
        <v>350</v>
      </c>
      <c r="H95" s="365" t="s">
        <v>351</v>
      </c>
      <c r="I95" s="52" t="s">
        <v>306</v>
      </c>
      <c r="J95" s="125" t="s">
        <v>284</v>
      </c>
      <c r="K95" s="182">
        <v>100</v>
      </c>
      <c r="L95" s="288">
        <f>L97+L98</f>
        <v>25000000</v>
      </c>
      <c r="M95" s="94"/>
      <c r="N95" s="94"/>
      <c r="O95" s="52">
        <v>100</v>
      </c>
      <c r="P95" s="288">
        <f>P97+P98</f>
        <v>19000000</v>
      </c>
      <c r="Q95" s="375"/>
      <c r="R95" s="340" t="s">
        <v>167</v>
      </c>
      <c r="S95" s="45"/>
      <c r="T95" s="45"/>
      <c r="U95" s="45"/>
      <c r="V95" s="45"/>
      <c r="W95" s="45"/>
      <c r="X95" s="45"/>
    </row>
    <row r="96" spans="1:24" s="46" customFormat="1" ht="51">
      <c r="A96" s="47"/>
      <c r="B96" s="72"/>
      <c r="C96" s="59"/>
      <c r="D96" s="63"/>
      <c r="E96" s="60"/>
      <c r="F96" s="50"/>
      <c r="G96" s="105"/>
      <c r="H96" s="365" t="s">
        <v>352</v>
      </c>
      <c r="I96" s="52" t="s">
        <v>306</v>
      </c>
      <c r="J96" s="125" t="s">
        <v>284</v>
      </c>
      <c r="K96" s="182">
        <v>100</v>
      </c>
      <c r="L96" s="355"/>
      <c r="M96" s="94"/>
      <c r="N96" s="94"/>
      <c r="O96" s="52">
        <v>100</v>
      </c>
      <c r="P96" s="210"/>
      <c r="Q96" s="375"/>
      <c r="R96" s="283"/>
      <c r="S96" s="45"/>
      <c r="T96" s="45"/>
      <c r="U96" s="45"/>
      <c r="V96" s="45"/>
      <c r="W96" s="45"/>
      <c r="X96" s="45"/>
    </row>
    <row r="97" spans="1:24" s="46" customFormat="1" ht="48.75" customHeight="1">
      <c r="A97" s="47"/>
      <c r="B97" s="72"/>
      <c r="C97" s="59"/>
      <c r="D97" s="63"/>
      <c r="E97" s="60"/>
      <c r="F97" s="50" t="s">
        <v>369</v>
      </c>
      <c r="G97" s="50" t="s">
        <v>353</v>
      </c>
      <c r="H97" s="49" t="s">
        <v>327</v>
      </c>
      <c r="I97" s="52" t="s">
        <v>250</v>
      </c>
      <c r="J97" s="125" t="s">
        <v>284</v>
      </c>
      <c r="K97" s="182">
        <v>4</v>
      </c>
      <c r="L97" s="355">
        <v>22000000</v>
      </c>
      <c r="M97" s="94" t="s">
        <v>169</v>
      </c>
      <c r="N97" s="94"/>
      <c r="O97" s="182">
        <v>2</v>
      </c>
      <c r="P97" s="209">
        <v>15500000</v>
      </c>
      <c r="Q97" s="375"/>
      <c r="R97" s="341"/>
      <c r="S97" s="45"/>
      <c r="T97" s="45"/>
      <c r="U97" s="45"/>
      <c r="V97" s="45"/>
      <c r="W97" s="45"/>
      <c r="X97" s="45"/>
    </row>
    <row r="98" spans="1:24" s="46" customFormat="1" ht="39.75" customHeight="1">
      <c r="A98" s="47"/>
      <c r="B98" s="72"/>
      <c r="C98" s="59"/>
      <c r="D98" s="63"/>
      <c r="E98" s="60"/>
      <c r="F98" s="50" t="s">
        <v>370</v>
      </c>
      <c r="G98" s="50" t="s">
        <v>354</v>
      </c>
      <c r="H98" s="49" t="s">
        <v>327</v>
      </c>
      <c r="I98" s="52" t="s">
        <v>250</v>
      </c>
      <c r="J98" s="125" t="s">
        <v>284</v>
      </c>
      <c r="K98" s="182">
        <v>4</v>
      </c>
      <c r="L98" s="355">
        <v>3000000</v>
      </c>
      <c r="M98" s="94" t="s">
        <v>169</v>
      </c>
      <c r="N98" s="84"/>
      <c r="O98" s="182">
        <v>1</v>
      </c>
      <c r="P98" s="209">
        <v>3500000</v>
      </c>
      <c r="Q98" s="375"/>
      <c r="R98" s="216"/>
      <c r="S98" s="45"/>
      <c r="T98" s="45"/>
      <c r="U98" s="45"/>
      <c r="V98" s="45"/>
      <c r="W98" s="45"/>
      <c r="X98" s="45"/>
    </row>
    <row r="99" spans="1:24" s="46" customFormat="1" ht="23.25" customHeight="1">
      <c r="A99" s="47"/>
      <c r="B99" s="72"/>
      <c r="C99" s="59"/>
      <c r="D99" s="63"/>
      <c r="E99" s="60"/>
      <c r="F99" s="50"/>
      <c r="G99" s="50"/>
      <c r="H99" s="49"/>
      <c r="I99" s="52"/>
      <c r="J99" s="125"/>
      <c r="K99" s="182"/>
      <c r="L99" s="355"/>
      <c r="M99" s="94"/>
      <c r="N99" s="94"/>
      <c r="O99" s="210"/>
      <c r="P99" s="210"/>
      <c r="Q99" s="375"/>
      <c r="R99" s="333"/>
      <c r="S99" s="45"/>
      <c r="T99" s="45"/>
      <c r="U99" s="45"/>
      <c r="V99" s="45"/>
      <c r="W99" s="45"/>
      <c r="X99" s="45"/>
    </row>
    <row r="100" spans="1:24" s="46" customFormat="1" ht="67.5" customHeight="1">
      <c r="A100" s="47"/>
      <c r="B100" s="167"/>
      <c r="C100" s="59"/>
      <c r="D100" s="63"/>
      <c r="E100" s="60"/>
      <c r="F100" s="50" t="s">
        <v>371</v>
      </c>
      <c r="G100" s="105" t="s">
        <v>355</v>
      </c>
      <c r="H100" s="365" t="s">
        <v>356</v>
      </c>
      <c r="I100" s="52" t="s">
        <v>306</v>
      </c>
      <c r="J100" s="84" t="s">
        <v>284</v>
      </c>
      <c r="K100" s="182">
        <v>100</v>
      </c>
      <c r="L100" s="288">
        <f>SUM(L102:L105)</f>
        <v>300000000</v>
      </c>
      <c r="M100" s="94"/>
      <c r="N100" s="94">
        <v>100</v>
      </c>
      <c r="O100" s="210"/>
      <c r="P100" s="288">
        <f>SUM(P102:P105)</f>
        <v>265000000</v>
      </c>
      <c r="Q100" s="375"/>
      <c r="R100" s="340" t="s">
        <v>364</v>
      </c>
      <c r="S100" s="45"/>
      <c r="T100" s="45"/>
      <c r="U100" s="45"/>
      <c r="V100" s="45"/>
      <c r="W100" s="45"/>
      <c r="X100" s="45"/>
    </row>
    <row r="101" spans="1:24" s="46" customFormat="1" ht="67.5" customHeight="1">
      <c r="A101" s="47"/>
      <c r="B101" s="167"/>
      <c r="C101" s="59"/>
      <c r="D101" s="63"/>
      <c r="E101" s="60"/>
      <c r="F101" s="50"/>
      <c r="G101" s="105"/>
      <c r="H101" s="365" t="s">
        <v>472</v>
      </c>
      <c r="I101" s="52" t="s">
        <v>306</v>
      </c>
      <c r="J101" s="84" t="s">
        <v>284</v>
      </c>
      <c r="K101" s="182">
        <v>100</v>
      </c>
      <c r="L101" s="288"/>
      <c r="M101" s="94"/>
      <c r="N101" s="210">
        <v>100</v>
      </c>
      <c r="O101" s="288"/>
      <c r="P101" s="288"/>
      <c r="Q101" s="375"/>
      <c r="R101" s="341"/>
      <c r="S101" s="45"/>
      <c r="T101" s="45"/>
      <c r="U101" s="45"/>
      <c r="V101" s="45"/>
      <c r="W101" s="45"/>
      <c r="X101" s="45"/>
    </row>
    <row r="102" spans="1:24" s="46" customFormat="1" ht="54.75" customHeight="1">
      <c r="A102" s="44"/>
      <c r="B102" s="155"/>
      <c r="C102" s="80"/>
      <c r="D102" s="65"/>
      <c r="E102" s="81"/>
      <c r="F102" s="50" t="s">
        <v>365</v>
      </c>
      <c r="G102" s="198" t="s">
        <v>357</v>
      </c>
      <c r="H102" s="198" t="s">
        <v>410</v>
      </c>
      <c r="I102" s="52" t="s">
        <v>250</v>
      </c>
      <c r="J102" s="125" t="s">
        <v>284</v>
      </c>
      <c r="K102" s="182">
        <v>3</v>
      </c>
      <c r="L102" s="355">
        <v>100000000</v>
      </c>
      <c r="M102" s="94" t="s">
        <v>169</v>
      </c>
      <c r="N102" s="94"/>
      <c r="O102" s="182">
        <v>3</v>
      </c>
      <c r="P102" s="269">
        <v>80000000</v>
      </c>
      <c r="Q102" s="375"/>
      <c r="R102" s="341"/>
      <c r="S102" s="45"/>
      <c r="T102" s="45"/>
      <c r="U102" s="45"/>
      <c r="V102" s="45"/>
      <c r="W102" s="45"/>
      <c r="X102" s="45"/>
    </row>
    <row r="103" spans="1:24" s="46" customFormat="1" ht="44.25" customHeight="1">
      <c r="A103" s="47"/>
      <c r="B103" s="72"/>
      <c r="C103" s="59"/>
      <c r="D103" s="63"/>
      <c r="E103" s="60"/>
      <c r="F103" s="50" t="s">
        <v>515</v>
      </c>
      <c r="G103" s="198" t="s">
        <v>358</v>
      </c>
      <c r="H103" s="198" t="s">
        <v>359</v>
      </c>
      <c r="I103" s="52" t="s">
        <v>250</v>
      </c>
      <c r="J103" s="125" t="s">
        <v>284</v>
      </c>
      <c r="K103" s="182">
        <v>4</v>
      </c>
      <c r="L103" s="355">
        <v>80000000</v>
      </c>
      <c r="M103" s="94" t="s">
        <v>169</v>
      </c>
      <c r="N103" s="94"/>
      <c r="O103" s="182">
        <v>2</v>
      </c>
      <c r="P103" s="269">
        <v>60000000</v>
      </c>
      <c r="Q103" s="375"/>
      <c r="R103" s="333"/>
      <c r="S103" s="45"/>
      <c r="T103" s="45"/>
      <c r="U103" s="45"/>
      <c r="V103" s="45"/>
      <c r="W103" s="45"/>
      <c r="X103" s="45"/>
    </row>
    <row r="104" spans="1:24" s="46" customFormat="1" ht="44.25" customHeight="1">
      <c r="A104" s="47"/>
      <c r="B104" s="72"/>
      <c r="C104" s="59"/>
      <c r="D104" s="63"/>
      <c r="E104" s="60"/>
      <c r="F104" s="50" t="s">
        <v>516</v>
      </c>
      <c r="G104" s="198" t="s">
        <v>467</v>
      </c>
      <c r="H104" s="198" t="s">
        <v>327</v>
      </c>
      <c r="I104" s="52" t="s">
        <v>250</v>
      </c>
      <c r="J104" s="125" t="s">
        <v>284</v>
      </c>
      <c r="K104" s="182">
        <v>4</v>
      </c>
      <c r="L104" s="355">
        <v>40000000</v>
      </c>
      <c r="M104" s="94" t="s">
        <v>169</v>
      </c>
      <c r="N104" s="94"/>
      <c r="O104" s="182">
        <v>4</v>
      </c>
      <c r="P104" s="269">
        <v>40000000</v>
      </c>
      <c r="Q104" s="375"/>
      <c r="R104" s="333"/>
      <c r="S104" s="45"/>
      <c r="T104" s="45"/>
      <c r="U104" s="45"/>
      <c r="V104" s="45"/>
      <c r="W104" s="45"/>
      <c r="X104" s="45"/>
    </row>
    <row r="105" spans="1:24" s="46" customFormat="1" ht="57.75" customHeight="1">
      <c r="A105" s="47"/>
      <c r="B105" s="72"/>
      <c r="C105" s="59"/>
      <c r="D105" s="63"/>
      <c r="E105" s="60"/>
      <c r="F105" s="50" t="s">
        <v>366</v>
      </c>
      <c r="G105" s="198" t="s">
        <v>360</v>
      </c>
      <c r="H105" s="221" t="s">
        <v>411</v>
      </c>
      <c r="I105" s="52" t="s">
        <v>250</v>
      </c>
      <c r="J105" s="125" t="s">
        <v>284</v>
      </c>
      <c r="K105" s="182">
        <v>3</v>
      </c>
      <c r="L105" s="355">
        <v>80000000</v>
      </c>
      <c r="M105" s="94" t="s">
        <v>169</v>
      </c>
      <c r="N105" s="94"/>
      <c r="O105" s="182">
        <v>3</v>
      </c>
      <c r="P105" s="209">
        <v>85000000</v>
      </c>
      <c r="Q105" s="375"/>
      <c r="R105" s="341"/>
      <c r="S105" s="45"/>
      <c r="T105" s="45"/>
      <c r="U105" s="45"/>
      <c r="V105" s="45"/>
      <c r="W105" s="45"/>
      <c r="X105" s="45"/>
    </row>
    <row r="106" spans="1:24" s="46" customFormat="1" ht="19.5" hidden="1" customHeight="1">
      <c r="A106" s="47"/>
      <c r="B106" s="72"/>
      <c r="C106" s="59"/>
      <c r="D106" s="63"/>
      <c r="E106" s="60"/>
      <c r="F106" s="421" t="s">
        <v>144</v>
      </c>
      <c r="G106" s="421" t="s">
        <v>124</v>
      </c>
      <c r="H106" s="204" t="s">
        <v>239</v>
      </c>
      <c r="I106" s="201" t="s">
        <v>250</v>
      </c>
      <c r="J106" s="205" t="s">
        <v>284</v>
      </c>
      <c r="K106" s="205"/>
      <c r="L106" s="311"/>
      <c r="M106" s="203" t="s">
        <v>169</v>
      </c>
      <c r="N106" s="94"/>
      <c r="O106" s="210"/>
      <c r="P106" s="210"/>
      <c r="Q106" s="375"/>
      <c r="R106" s="375"/>
      <c r="S106" s="45"/>
      <c r="T106" s="45"/>
      <c r="U106" s="45"/>
      <c r="V106" s="45"/>
      <c r="W106" s="45"/>
      <c r="X106" s="45"/>
    </row>
    <row r="107" spans="1:24" s="46" customFormat="1" ht="19.5" hidden="1" customHeight="1">
      <c r="A107" s="47"/>
      <c r="B107" s="72"/>
      <c r="C107" s="59"/>
      <c r="D107" s="63"/>
      <c r="E107" s="60"/>
      <c r="F107" s="422"/>
      <c r="G107" s="422"/>
      <c r="H107" s="204" t="s">
        <v>240</v>
      </c>
      <c r="I107" s="201" t="s">
        <v>250</v>
      </c>
      <c r="J107" s="205" t="s">
        <v>284</v>
      </c>
      <c r="K107" s="326"/>
      <c r="L107" s="312"/>
      <c r="M107" s="203" t="s">
        <v>169</v>
      </c>
      <c r="N107" s="94"/>
      <c r="O107" s="210"/>
      <c r="P107" s="210"/>
      <c r="Q107" s="375"/>
      <c r="R107" s="375"/>
      <c r="S107" s="45"/>
      <c r="T107" s="45"/>
      <c r="U107" s="45"/>
      <c r="V107" s="45"/>
      <c r="W107" s="45"/>
      <c r="X107" s="45"/>
    </row>
    <row r="108" spans="1:24" s="46" customFormat="1" ht="18" hidden="1" customHeight="1">
      <c r="A108" s="47"/>
      <c r="B108" s="72"/>
      <c r="C108" s="59"/>
      <c r="D108" s="63"/>
      <c r="E108" s="60"/>
      <c r="F108" s="423"/>
      <c r="G108" s="423"/>
      <c r="H108" s="204" t="s">
        <v>241</v>
      </c>
      <c r="I108" s="201" t="s">
        <v>250</v>
      </c>
      <c r="J108" s="205" t="s">
        <v>284</v>
      </c>
      <c r="K108" s="327"/>
      <c r="L108" s="313"/>
      <c r="M108" s="203" t="s">
        <v>169</v>
      </c>
      <c r="N108" s="94"/>
      <c r="O108" s="210"/>
      <c r="P108" s="210"/>
      <c r="Q108" s="375"/>
      <c r="R108" s="375"/>
      <c r="S108" s="45"/>
      <c r="T108" s="45"/>
      <c r="U108" s="45"/>
      <c r="V108" s="45"/>
      <c r="W108" s="45"/>
      <c r="X108" s="45"/>
    </row>
    <row r="109" spans="1:24" s="46" customFormat="1" ht="22.5" hidden="1" customHeight="1">
      <c r="A109" s="47"/>
      <c r="B109" s="72"/>
      <c r="C109" s="59"/>
      <c r="D109" s="63"/>
      <c r="E109" s="60"/>
      <c r="F109" s="421" t="s">
        <v>146</v>
      </c>
      <c r="G109" s="421" t="s">
        <v>125</v>
      </c>
      <c r="H109" s="206" t="s">
        <v>242</v>
      </c>
      <c r="I109" s="201" t="s">
        <v>250</v>
      </c>
      <c r="J109" s="205" t="s">
        <v>284</v>
      </c>
      <c r="K109" s="205"/>
      <c r="L109" s="311"/>
      <c r="M109" s="203" t="s">
        <v>169</v>
      </c>
      <c r="N109" s="94"/>
      <c r="O109" s="210"/>
      <c r="P109" s="210"/>
      <c r="Q109" s="375"/>
      <c r="R109" s="375"/>
      <c r="S109" s="45"/>
      <c r="T109" s="45"/>
      <c r="U109" s="45"/>
      <c r="V109" s="45"/>
      <c r="W109" s="45"/>
      <c r="X109" s="45"/>
    </row>
    <row r="110" spans="1:24" s="46" customFormat="1" ht="22.5" hidden="1" customHeight="1">
      <c r="A110" s="47"/>
      <c r="B110" s="72"/>
      <c r="C110" s="59"/>
      <c r="D110" s="63"/>
      <c r="E110" s="60"/>
      <c r="F110" s="422"/>
      <c r="G110" s="422"/>
      <c r="H110" s="207" t="s">
        <v>243</v>
      </c>
      <c r="I110" s="201" t="s">
        <v>250</v>
      </c>
      <c r="J110" s="205" t="s">
        <v>284</v>
      </c>
      <c r="K110" s="326"/>
      <c r="L110" s="312"/>
      <c r="M110" s="203" t="s">
        <v>169</v>
      </c>
      <c r="N110" s="94"/>
      <c r="O110" s="210"/>
      <c r="P110" s="210"/>
      <c r="Q110" s="375"/>
      <c r="R110" s="375"/>
      <c r="S110" s="45"/>
      <c r="T110" s="45"/>
      <c r="U110" s="45"/>
      <c r="V110" s="45"/>
      <c r="W110" s="45"/>
      <c r="X110" s="45"/>
    </row>
    <row r="111" spans="1:24" s="46" customFormat="1" ht="22.5" hidden="1" customHeight="1">
      <c r="A111" s="47"/>
      <c r="B111" s="72"/>
      <c r="C111" s="59"/>
      <c r="D111" s="63"/>
      <c r="E111" s="60"/>
      <c r="F111" s="423"/>
      <c r="G111" s="423"/>
      <c r="H111" s="207" t="s">
        <v>244</v>
      </c>
      <c r="I111" s="201" t="s">
        <v>251</v>
      </c>
      <c r="J111" s="205" t="s">
        <v>284</v>
      </c>
      <c r="K111" s="327"/>
      <c r="L111" s="313"/>
      <c r="M111" s="203" t="s">
        <v>169</v>
      </c>
      <c r="N111" s="94"/>
      <c r="O111" s="210"/>
      <c r="P111" s="210"/>
      <c r="Q111" s="375"/>
      <c r="R111" s="375"/>
      <c r="S111" s="45"/>
      <c r="T111" s="45"/>
      <c r="U111" s="45"/>
      <c r="V111" s="45"/>
      <c r="W111" s="45"/>
      <c r="X111" s="45"/>
    </row>
    <row r="112" spans="1:24" s="46" customFormat="1" ht="25.5" hidden="1" customHeight="1">
      <c r="A112" s="47"/>
      <c r="B112" s="72"/>
      <c r="C112" s="59"/>
      <c r="D112" s="63"/>
      <c r="E112" s="60"/>
      <c r="F112" s="199" t="s">
        <v>148</v>
      </c>
      <c r="G112" s="199" t="s">
        <v>126</v>
      </c>
      <c r="H112" s="200" t="s">
        <v>245</v>
      </c>
      <c r="I112" s="201" t="s">
        <v>250</v>
      </c>
      <c r="J112" s="205" t="s">
        <v>284</v>
      </c>
      <c r="K112" s="201"/>
      <c r="L112" s="304"/>
      <c r="M112" s="203" t="s">
        <v>169</v>
      </c>
      <c r="N112" s="94"/>
      <c r="O112" s="210"/>
      <c r="P112" s="210"/>
      <c r="Q112" s="375"/>
      <c r="R112" s="375"/>
      <c r="S112" s="45"/>
      <c r="T112" s="45"/>
      <c r="U112" s="45"/>
      <c r="V112" s="45"/>
      <c r="W112" s="45"/>
      <c r="X112" s="45"/>
    </row>
    <row r="113" spans="1:24" s="46" customFormat="1">
      <c r="A113" s="44"/>
      <c r="B113" s="54"/>
      <c r="C113" s="57"/>
      <c r="D113" s="65"/>
      <c r="E113" s="44"/>
      <c r="F113" s="50"/>
      <c r="G113" s="50"/>
      <c r="H113" s="51" t="s">
        <v>39</v>
      </c>
      <c r="I113" s="52" t="s">
        <v>40</v>
      </c>
      <c r="J113" s="52" t="s">
        <v>41</v>
      </c>
      <c r="K113" s="52"/>
      <c r="L113" s="303"/>
      <c r="M113" s="52" t="s">
        <v>40</v>
      </c>
      <c r="N113" s="52"/>
      <c r="O113" s="182"/>
      <c r="P113" s="270"/>
      <c r="Q113" s="216"/>
      <c r="R113" s="106" t="s">
        <v>41</v>
      </c>
      <c r="S113" s="45"/>
      <c r="T113" s="45"/>
      <c r="U113" s="45"/>
      <c r="V113" s="45"/>
      <c r="W113" s="45"/>
      <c r="X113" s="45"/>
    </row>
  </sheetData>
  <mergeCells count="65">
    <mergeCell ref="C8:D8"/>
    <mergeCell ref="Q8:R8"/>
    <mergeCell ref="A3:B3"/>
    <mergeCell ref="C3:D3"/>
    <mergeCell ref="F3:F4"/>
    <mergeCell ref="I3:I4"/>
    <mergeCell ref="J3:M3"/>
    <mergeCell ref="N3:N4"/>
    <mergeCell ref="O3:P3"/>
    <mergeCell ref="Q3:R4"/>
    <mergeCell ref="Q5:R5"/>
    <mergeCell ref="Q6:R6"/>
    <mergeCell ref="Q7:R7"/>
    <mergeCell ref="R20:R21"/>
    <mergeCell ref="Q25:Q35"/>
    <mergeCell ref="R28:R29"/>
    <mergeCell ref="F30:F32"/>
    <mergeCell ref="G30:G32"/>
    <mergeCell ref="R30:R32"/>
    <mergeCell ref="Q36:Q40"/>
    <mergeCell ref="F38:F40"/>
    <mergeCell ref="G38:G40"/>
    <mergeCell ref="R38:R41"/>
    <mergeCell ref="F42:F45"/>
    <mergeCell ref="G42:G45"/>
    <mergeCell ref="R42:R45"/>
    <mergeCell ref="P42:P45"/>
    <mergeCell ref="R55:R56"/>
    <mergeCell ref="F46:F47"/>
    <mergeCell ref="G46:G47"/>
    <mergeCell ref="R46:R47"/>
    <mergeCell ref="F48:F52"/>
    <mergeCell ref="G48:G52"/>
    <mergeCell ref="R48:R52"/>
    <mergeCell ref="C61:D61"/>
    <mergeCell ref="Q63:Q69"/>
    <mergeCell ref="F67:F68"/>
    <mergeCell ref="G67:G68"/>
    <mergeCell ref="G63:G64"/>
    <mergeCell ref="F63:F64"/>
    <mergeCell ref="C71:D71"/>
    <mergeCell ref="Q71:Q112"/>
    <mergeCell ref="R74:R90"/>
    <mergeCell ref="F78:F82"/>
    <mergeCell ref="G78:G82"/>
    <mergeCell ref="F83:F85"/>
    <mergeCell ref="G83:G85"/>
    <mergeCell ref="F86:F87"/>
    <mergeCell ref="G86:G87"/>
    <mergeCell ref="F1:R1"/>
    <mergeCell ref="F88:F89"/>
    <mergeCell ref="G88:G89"/>
    <mergeCell ref="F106:F108"/>
    <mergeCell ref="G106:G108"/>
    <mergeCell ref="R106:R112"/>
    <mergeCell ref="F109:F111"/>
    <mergeCell ref="G109:G111"/>
    <mergeCell ref="F57:F58"/>
    <mergeCell ref="G57:G58"/>
    <mergeCell ref="R57:R58"/>
    <mergeCell ref="F53:F54"/>
    <mergeCell ref="G53:G54"/>
    <mergeCell ref="R53:R54"/>
    <mergeCell ref="F55:F56"/>
    <mergeCell ref="G55:G56"/>
  </mergeCells>
  <pageMargins left="0.51181102362204722" right="0.51181102362204722" top="0.74803149606299213" bottom="0.55118110236220474" header="0.31496062992125984" footer="0.31496062992125984"/>
  <pageSetup paperSize="512" scale="70" orientation="landscape" horizontalDpi="4294967292" verticalDpi="0" r:id="rId1"/>
  <rowBreaks count="1" manualBreakCount="1">
    <brk id="19" max="1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Rekap</vt:lpstr>
      <vt:lpstr>Verifikasi</vt:lpstr>
      <vt:lpstr>rekap edit</vt:lpstr>
      <vt:lpstr>HASIL VERIFIKASI</vt:lpstr>
      <vt:lpstr>Sheet1</vt:lpstr>
      <vt:lpstr>Sheet2</vt:lpstr>
      <vt:lpstr>Sheet3</vt:lpstr>
      <vt:lpstr>Sheet3!Print_Area</vt:lpstr>
      <vt:lpstr>Verifikasi!Print_Area</vt:lpstr>
      <vt:lpstr>'HASIL VERIFIKASI'!Print_Titles</vt:lpstr>
      <vt:lpstr>Rekap!Print_Titles</vt:lpstr>
      <vt:lpstr>'rekap edit'!Print_Titles</vt:lpstr>
      <vt:lpstr>Sheet1!Print_Titles</vt:lpstr>
      <vt:lpstr>Sheet2!Print_Titles</vt:lpstr>
      <vt:lpstr>Sheet3!Print_Titles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User</cp:lastModifiedBy>
  <cp:lastPrinted>2019-08-07T03:54:35Z</cp:lastPrinted>
  <dcterms:created xsi:type="dcterms:W3CDTF">2015-06-16T07:58:25Z</dcterms:created>
  <dcterms:modified xsi:type="dcterms:W3CDTF">2019-09-12T08:10:14Z</dcterms:modified>
</cp:coreProperties>
</file>