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70" yWindow="140" windowWidth="8700" windowHeight="7340" tabRatio="710" activeTab="2"/>
  </bookViews>
  <sheets>
    <sheet name="Tujuan dan Sasaran" sheetId="4" r:id="rId1"/>
    <sheet name="Strategi Kebijakan" sheetId="5" r:id="rId2"/>
    <sheet name="Program dan Kegiatan" sheetId="6" r:id="rId3"/>
    <sheet name="INDIKATOR TPB" sheetId="9" r:id="rId4"/>
    <sheet name="INDIKATOR PERMENDAGRI 86" sheetId="10" r:id="rId5"/>
    <sheet name="INDIKATOR OPD" sheetId="11" r:id="rId6"/>
  </sheets>
  <definedNames>
    <definedName name="_xlnm.Print_Area" localSheetId="5">'INDIKATOR OPD'!$B$1:$AC$43</definedName>
    <definedName name="_xlnm.Print_Area" localSheetId="3">'INDIKATOR TPB'!$A$1:$M$25</definedName>
    <definedName name="_xlnm.Print_Area" localSheetId="2">'Program dan Kegiatan'!$A$1:$X$126</definedName>
    <definedName name="_xlnm.Print_Area" localSheetId="1">'Strategi Kebijakan'!$A$1:$J$27</definedName>
    <definedName name="_xlnm.Print_Area" localSheetId="0">'Tujuan dan Sasaran'!$A$1:$G$70</definedName>
    <definedName name="_xlnm.Print_Titles" localSheetId="5">'INDIKATOR OPD'!$2:$4</definedName>
    <definedName name="_xlnm.Print_Titles" localSheetId="2">'Program dan Kegiatan'!$5:$7</definedName>
    <definedName name="_xlnm.Print_Titles" localSheetId="1">'Strategi Kebijakan'!$3:$5</definedName>
    <definedName name="_xlnm.Print_Titles" localSheetId="0">'Tujuan dan Sasaran'!$5:$7</definedName>
  </definedNames>
  <calcPr calcId="144525"/>
</workbook>
</file>

<file path=xl/calcChain.xml><?xml version="1.0" encoding="utf-8"?>
<calcChain xmlns="http://schemas.openxmlformats.org/spreadsheetml/2006/main">
  <c r="V116" i="6" l="1"/>
  <c r="V115" i="6"/>
  <c r="V114" i="6"/>
  <c r="V113" i="6"/>
  <c r="V112" i="6"/>
  <c r="V111" i="6"/>
  <c r="V109" i="6"/>
  <c r="V108" i="6"/>
  <c r="V107" i="6"/>
  <c r="V106" i="6"/>
  <c r="V110" i="6"/>
  <c r="V94" i="6"/>
  <c r="V39" i="6"/>
  <c r="V55" i="6"/>
  <c r="V54" i="6"/>
  <c r="V53" i="6"/>
  <c r="V27" i="6"/>
  <c r="V29" i="6"/>
  <c r="V28" i="6"/>
  <c r="V26" i="6"/>
  <c r="V24" i="6"/>
  <c r="V22" i="6"/>
  <c r="O48" i="6" l="1"/>
  <c r="AB32" i="11" l="1"/>
  <c r="AB30" i="11"/>
  <c r="AB26" i="11"/>
  <c r="AB25" i="11"/>
  <c r="AB22" i="11"/>
  <c r="AB19" i="11"/>
  <c r="AB17" i="11"/>
  <c r="AB11" i="11"/>
  <c r="AB10" i="11"/>
  <c r="W116" i="6"/>
  <c r="W113" i="6"/>
  <c r="W112" i="6"/>
  <c r="W111" i="6"/>
  <c r="W106" i="6"/>
  <c r="W103" i="6"/>
  <c r="W102" i="6"/>
  <c r="W99" i="6"/>
  <c r="W98" i="6"/>
  <c r="W97" i="6"/>
  <c r="W96" i="6"/>
  <c r="W93" i="6"/>
  <c r="W92" i="6"/>
  <c r="W85" i="6"/>
  <c r="W80" i="6"/>
  <c r="W71" i="6"/>
  <c r="W62" i="6"/>
  <c r="W61" i="6"/>
  <c r="W60" i="6"/>
  <c r="W59" i="6"/>
  <c r="W58" i="6"/>
  <c r="W57" i="6"/>
  <c r="W55" i="6"/>
  <c r="W54" i="6"/>
  <c r="W53" i="6"/>
  <c r="W47" i="6"/>
  <c r="W45" i="6"/>
  <c r="W42" i="6"/>
  <c r="W41" i="6"/>
  <c r="W39" i="6"/>
  <c r="W29" i="6"/>
  <c r="W28" i="6"/>
  <c r="W26" i="6"/>
  <c r="W23" i="6"/>
  <c r="W20" i="6"/>
  <c r="W19" i="6"/>
  <c r="Z5" i="11" l="1"/>
  <c r="X5" i="11"/>
  <c r="R5" i="11"/>
  <c r="S48" i="6" l="1"/>
  <c r="Q48" i="6" l="1"/>
  <c r="U48" i="6" l="1"/>
  <c r="X9" i="11" l="1"/>
  <c r="X25" i="11"/>
  <c r="X16" i="11"/>
  <c r="X12" i="11" s="1"/>
  <c r="Z25" i="11" l="1"/>
  <c r="V25" i="11"/>
  <c r="T25" i="11"/>
  <c r="R25" i="11"/>
  <c r="Z16" i="11"/>
  <c r="V16" i="11"/>
  <c r="V5" i="11" s="1"/>
  <c r="T16" i="11"/>
  <c r="AB16" i="11" s="1"/>
  <c r="R16" i="11"/>
  <c r="Z9" i="11"/>
  <c r="V9" i="11"/>
  <c r="T9" i="11"/>
  <c r="R9" i="11"/>
  <c r="AB9" i="11" l="1"/>
  <c r="AB5" i="11" s="1"/>
  <c r="T5" i="11"/>
  <c r="Z12" i="11"/>
  <c r="V12" i="11"/>
  <c r="R12" i="11"/>
  <c r="T12" i="11"/>
  <c r="AB12" i="11" s="1"/>
  <c r="O104" i="6" l="1"/>
  <c r="O100" i="6"/>
  <c r="O67" i="6"/>
  <c r="O56" i="6"/>
  <c r="O37" i="6"/>
  <c r="O16" i="6"/>
  <c r="O25" i="6"/>
  <c r="M17" i="6"/>
  <c r="W17" i="6" s="1"/>
  <c r="M52" i="6"/>
  <c r="W52" i="6" s="1"/>
  <c r="M51" i="6"/>
  <c r="M43" i="6"/>
  <c r="W43" i="6" s="1"/>
  <c r="M48" i="6" l="1"/>
  <c r="W51" i="6"/>
  <c r="O10" i="6"/>
  <c r="W37" i="6" l="1"/>
  <c r="U37" i="6"/>
  <c r="S37" i="6"/>
  <c r="Q37" i="6"/>
  <c r="M37" i="6"/>
  <c r="W48" i="6"/>
  <c r="W56" i="6"/>
  <c r="U56" i="6"/>
  <c r="S56" i="6"/>
  <c r="Q56" i="6"/>
  <c r="M56" i="6"/>
  <c r="W104" i="6"/>
  <c r="U104" i="6"/>
  <c r="S104" i="6"/>
  <c r="Q104" i="6"/>
  <c r="M104" i="6"/>
  <c r="W100" i="6"/>
  <c r="U100" i="6"/>
  <c r="S100" i="6"/>
  <c r="Q100" i="6"/>
  <c r="M100" i="6"/>
  <c r="W67" i="6"/>
  <c r="U67" i="6"/>
  <c r="S67" i="6"/>
  <c r="Q67" i="6"/>
  <c r="M67" i="6"/>
  <c r="W25" i="6"/>
  <c r="U25" i="6"/>
  <c r="S25" i="6"/>
  <c r="Q25" i="6"/>
  <c r="M25" i="6"/>
  <c r="M16" i="6"/>
  <c r="W16" i="6"/>
  <c r="U16" i="6"/>
  <c r="S16" i="6"/>
  <c r="Q16" i="6"/>
  <c r="Q10" i="6" l="1"/>
  <c r="U10" i="6"/>
  <c r="S10" i="6"/>
  <c r="M10" i="6"/>
  <c r="W64" i="6"/>
  <c r="O64" i="6"/>
  <c r="M64" i="6"/>
  <c r="U64" i="6"/>
  <c r="S64" i="6"/>
  <c r="Q64" i="6"/>
</calcChain>
</file>

<file path=xl/comments1.xml><?xml version="1.0" encoding="utf-8"?>
<comments xmlns="http://schemas.openxmlformats.org/spreadsheetml/2006/main">
  <authors>
    <author>KOMINFO</author>
  </authors>
  <commentList>
    <comment ref="E39" authorId="0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YANG SEHARUSNYA DI BERITAKAN 
</t>
        </r>
      </text>
    </comment>
  </commentList>
</comments>
</file>

<file path=xl/comments2.xml><?xml version="1.0" encoding="utf-8"?>
<comments xmlns="http://schemas.openxmlformats.org/spreadsheetml/2006/main">
  <authors>
    <author>Bintang</author>
    <author>KOMINFO</author>
    <author>Kominfo</author>
  </authors>
  <commentList>
    <comment ref="J19" authorId="0">
      <text>
        <r>
          <rPr>
            <b/>
            <sz val="9"/>
            <color indexed="81"/>
            <rFont val="Tahoma"/>
            <family val="2"/>
          </rPr>
          <t>Bintang:</t>
        </r>
        <r>
          <rPr>
            <sz val="9"/>
            <color indexed="81"/>
            <rFont val="Tahoma"/>
            <family val="2"/>
          </rPr>
          <t xml:space="preserve">
Target pada kegiatan yang bukan non urusan sebaiknya jangan 12 bulan</t>
        </r>
      </text>
    </comment>
    <comment ref="O19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belanja pemeliharaan infrastruktur tik, upah tenaga kerja lepas network &amp; administrator server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Bintang:</t>
        </r>
        <r>
          <rPr>
            <sz val="9"/>
            <color indexed="81"/>
            <rFont val="Tahoma"/>
            <family val="2"/>
          </rPr>
          <t xml:space="preserve">
yang disosialisasikan harus berdampak dan pembinaanya terpantau</t>
        </r>
      </text>
    </comment>
    <comment ref="O20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Sosialisasi internet sehat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Bintang:</t>
        </r>
        <r>
          <rPr>
            <sz val="9"/>
            <color indexed="81"/>
            <rFont val="Tahoma"/>
            <family val="2"/>
          </rPr>
          <t xml:space="preserve">
Target pada kegiatan yang bukan non urusan sebaiknya jangan 12 bulan</t>
        </r>
      </text>
    </comment>
    <comment ref="O23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belanja collocation sever SPSE,workshop penyedia barang jasa, bimtek SPSE, bimtek SIRUP, workshop e-katalog, upah tenaga kerja lepas Tim LPSE</t>
        </r>
      </text>
    </comment>
    <comment ref="O26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pengadaan jammer, sosialisasi</t>
        </r>
      </text>
    </comment>
    <comment ref="O28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Jasa tenaga ahli penyusunan standar teknis/prosedeur keamanan SPBE</t>
        </r>
      </text>
    </comment>
    <comment ref="O29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sosialisasi sistem manajemen pengamanan informasi</t>
        </r>
      </text>
    </comment>
    <comment ref="I42" authorId="2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yg sudah :
1. Sismiop ke simral
2. Simpatda ke simral
3. PBB Online
4. BPHTB ke Simral
5. JDIH, RABEG ke CMS
yg akan :
1. Sistem Absensi ke SIKDA
2. Ereeport ke Simral
3. Aplikasi Publik ke Ragem
4. Internal ke Madanai
5. SP2D ke Simral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Bintang:</t>
        </r>
        <r>
          <rPr>
            <sz val="9"/>
            <color indexed="81"/>
            <rFont val="Tahoma"/>
            <family val="2"/>
          </rPr>
          <t xml:space="preserve">
Target pada kegiatan yang bukan non urusan sebaiknya jangan 12 bulan (jumlah 0perator)</t>
        </r>
      </text>
    </comment>
    <comment ref="V44" authorId="2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Sistem Rabeg, Sistem CMS, 112, Gelati, CCTV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Bintang:</t>
        </r>
        <r>
          <rPr>
            <sz val="9"/>
            <color indexed="81"/>
            <rFont val="Tahoma"/>
            <family val="2"/>
          </rPr>
          <t xml:space="preserve">
Target pada kegiatan yang bukan non urusan sebaiknya jangan 12 bulan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rumus=informasi yang disebarkan/informasi yang direncanakan x 100</t>
        </r>
      </text>
    </comment>
    <comment ref="O57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Cetak, sewa ruang rapat hotel, makmin rapat, sppd,narsum, Tenaga ahli penyusun KSDA, penunjang acara</t>
        </r>
      </text>
    </comment>
    <comment ref="O58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cetak dok IKU, Tenaga ahli penyusun IKU kominfo, makmin rapat</t>
        </r>
      </text>
    </comment>
    <comment ref="O59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cetak buku PDRB, sewa ruang rapat, sppd, tenaga ahli tim penyusun PDRB</t>
        </r>
      </text>
    </comment>
    <comment ref="O60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sewa ruang rapat, narsum, penunjang acara, makmin rapat, sppd</t>
        </r>
      </text>
    </comment>
    <comment ref="O61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makmin rapat, sppd, Admin Sikondang, operator Sikondang 4 org</t>
        </r>
      </text>
    </comment>
    <comment ref="O62" authorId="1">
      <text>
        <r>
          <rPr>
            <b/>
            <sz val="9"/>
            <color indexed="81"/>
            <rFont val="Tahoma"/>
            <family val="2"/>
          </rPr>
          <t>KOMINFO:</t>
        </r>
        <r>
          <rPr>
            <sz val="9"/>
            <color indexed="81"/>
            <rFont val="Tahoma"/>
            <family val="2"/>
          </rPr>
          <t xml:space="preserve">
tim lintas forum data, forum validasi data SIPD, sewa ruang rapat rakor forum validasi data SIPD, makmin, narsum, peunjnag</t>
        </r>
      </text>
    </comment>
  </commentList>
</comments>
</file>

<file path=xl/comments3.xml><?xml version="1.0" encoding="utf-8"?>
<comments xmlns="http://schemas.openxmlformats.org/spreadsheetml/2006/main">
  <authors>
    <author>Bintang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Bintang:</t>
        </r>
        <r>
          <rPr>
            <sz val="9"/>
            <color indexed="81"/>
            <rFont val="Tahoma"/>
            <family val="2"/>
          </rPr>
          <t xml:space="preserve">
yang disosialisasikan harus berdampak dan pembinaanya terpantau</t>
        </r>
      </text>
    </comment>
  </commentList>
</comments>
</file>

<file path=xl/comments4.xml><?xml version="1.0" encoding="utf-8"?>
<comments xmlns="http://schemas.openxmlformats.org/spreadsheetml/2006/main">
  <authors>
    <author>KOMINFO</author>
  </authors>
  <commentList>
    <comment ref="M22" authorId="0">
      <text>
        <r>
          <rPr>
            <b/>
            <sz val="9"/>
            <color indexed="81"/>
            <rFont val="Tahoma"/>
            <family val="2"/>
          </rPr>
          <t xml:space="preserve">KOMINFO 
Lengkapi Rumusnya 
Harus Jelas 
</t>
        </r>
      </text>
    </comment>
  </commentList>
</comments>
</file>

<file path=xl/sharedStrings.xml><?xml version="1.0" encoding="utf-8"?>
<sst xmlns="http://schemas.openxmlformats.org/spreadsheetml/2006/main" count="853" uniqueCount="477">
  <si>
    <t>Pembangunan Madani Smart City</t>
  </si>
  <si>
    <t>%</t>
  </si>
  <si>
    <t>Program Komunikasi &amp; Informatika</t>
  </si>
  <si>
    <t>Kegiatan</t>
  </si>
  <si>
    <t>Program Layanan E-Government</t>
  </si>
  <si>
    <t>Program Kerjasama Informasi dan Media Massa</t>
  </si>
  <si>
    <t>Keamanan Persandian dalam TIK</t>
  </si>
  <si>
    <t>OPD</t>
  </si>
  <si>
    <t>Program Pengelolaan Pengamanan Teknologi Informasi dan Persandian</t>
  </si>
  <si>
    <t>Satu Data Informasi Pembangunan</t>
  </si>
  <si>
    <t>Program Pengembangan Data/Informasi/Statistik Daerah</t>
  </si>
  <si>
    <t>Indikator Tujuan/Sasaran/Program</t>
  </si>
  <si>
    <t>Indikator</t>
  </si>
  <si>
    <t>Satuan</t>
  </si>
  <si>
    <t>Penjelasan/ Formulasi (Rumus Perhitungan)</t>
  </si>
  <si>
    <t>Jumlah implementasi TIK yang direncanakan</t>
  </si>
  <si>
    <t>Jumlah KIM Kota Serang</t>
  </si>
  <si>
    <t>Jumlah OPD di Kota Serang</t>
  </si>
  <si>
    <t>RANCANGAN TUJUAN, SASARAN DAN PROGRAM RENSTRA PERANGKAT DAERAH TAHUN 2019-2023</t>
  </si>
  <si>
    <t>:  DINAS KOMUNIKASI DAN INFORMATIKA KOTA SERANG</t>
  </si>
  <si>
    <r>
      <t>Jumlah implementasi TIK yang dilaksanakan</t>
    </r>
    <r>
      <rPr>
        <sz val="10"/>
        <color rgb="FF000000"/>
        <rFont val="Bookman Old Style"/>
        <family val="1"/>
      </rPr>
      <t xml:space="preserve">   x 100% </t>
    </r>
  </si>
  <si>
    <t xml:space="preserve">Capaian implementasi roadmap Teknologi Informasi dan Komunikasi </t>
  </si>
  <si>
    <t>Jumlah aplikasi E-Government yang direncanakan</t>
  </si>
  <si>
    <t>Tujuan/Sasaran/Program</t>
  </si>
  <si>
    <t>Kategori Smart City yang direncanakan</t>
  </si>
  <si>
    <r>
      <rPr>
        <u/>
        <sz val="10"/>
        <color theme="1"/>
        <rFont val="Bookman Old Style"/>
        <family val="1"/>
      </rPr>
      <t>Kategori Smart City yang dilaksanakan</t>
    </r>
    <r>
      <rPr>
        <sz val="10"/>
        <color theme="1"/>
        <rFont val="Bookman Old Style"/>
        <family val="1"/>
      </rPr>
      <t xml:space="preserve">    x  100%</t>
    </r>
  </si>
  <si>
    <t>Perumusan Masalah/Isu Strategis</t>
  </si>
  <si>
    <t>Isu Strategis</t>
  </si>
  <si>
    <t>Permasalahan</t>
  </si>
  <si>
    <t>Permasalahan Pokok</t>
  </si>
  <si>
    <t>Akar Permasalahan</t>
  </si>
  <si>
    <t>Diseminasi informasi dan keterbukaan informasi publik</t>
  </si>
  <si>
    <t>Belum adanya rencana induk keamanan informasi daerah</t>
  </si>
  <si>
    <t>Sistem informasi dan komunikasi belum memiliki sistem keamanan persandian</t>
  </si>
  <si>
    <t>Ketidakseragaman tolok ukur (indikator) format data sehingga data yang dihasilkan sulit untuk dilakukan integrasi data</t>
  </si>
  <si>
    <t>- Masih kurangnya sarana dan prasarana teknologi informasi dan komunikasi</t>
  </si>
  <si>
    <t>- Masih kurangnya SDM yang memiliki kompetensi dibidang teknologi informasi dan komunikasi</t>
  </si>
  <si>
    <t>- Inovasi yang ada belum seluruhnya memfasilitasi proses tata kelola dan operasional sehari-hari</t>
  </si>
  <si>
    <r>
      <rPr>
        <u/>
        <sz val="10"/>
        <color rgb="FF000000"/>
        <rFont val="Bookman Old Style"/>
        <family val="1"/>
      </rPr>
      <t>Jumlah pengembangan dan pemberdayaan KIM</t>
    </r>
    <r>
      <rPr>
        <sz val="10"/>
        <color rgb="FF000000"/>
        <rFont val="Bookman Old Style"/>
        <family val="1"/>
      </rPr>
      <t xml:space="preserve">   x 100%</t>
    </r>
  </si>
  <si>
    <t>Belum optimalnya implementasi teknologi informasi dan komunikasi dalam proses tata kelola dan operasional sehari-hari</t>
  </si>
  <si>
    <t>- Belum adanya sarana dan prasarana informasi berbasis TIK di masyarakat yang memadai</t>
  </si>
  <si>
    <t>Jumlah Perangkat Daerah</t>
  </si>
  <si>
    <r>
      <t>Jumlah Perangkat Daerah dalam pengelolaan informasi dan dokumentasi</t>
    </r>
    <r>
      <rPr>
        <sz val="10"/>
        <color rgb="FF000000"/>
        <rFont val="Bookman Old Style"/>
        <family val="1"/>
      </rPr>
      <t xml:space="preserve">  x  100%</t>
    </r>
  </si>
  <si>
    <t>Perumusan Tujuan, Sasaran, Strategi dan Kebijakan</t>
  </si>
  <si>
    <t>Tujuan</t>
  </si>
  <si>
    <t>Sasaran</t>
  </si>
  <si>
    <t xml:space="preserve">Strategi </t>
  </si>
  <si>
    <t xml:space="preserve">Arah Kebijakan </t>
  </si>
  <si>
    <t>Program</t>
  </si>
  <si>
    <t>Tahun 2019</t>
  </si>
  <si>
    <t>Tahun 2020</t>
  </si>
  <si>
    <t>Tahun 2021</t>
  </si>
  <si>
    <t>Tahun 2022</t>
  </si>
  <si>
    <t>Tahun 2023</t>
  </si>
  <si>
    <r>
      <rPr>
        <b/>
        <sz val="10"/>
        <color theme="1"/>
        <rFont val="Bookman Old Style"/>
        <family val="1"/>
      </rPr>
      <t xml:space="preserve">Strategi 1.1.1. </t>
    </r>
    <r>
      <rPr>
        <sz val="10"/>
        <color theme="1"/>
        <rFont val="Bookman Old Style"/>
        <family val="1"/>
      </rPr>
      <t>Pengoptimalan pemanfaatan teknologi informasi dan komunikasi</t>
    </r>
  </si>
  <si>
    <r>
      <rPr>
        <b/>
        <sz val="10"/>
        <color theme="1"/>
        <rFont val="Bookman Old Style"/>
        <family val="1"/>
      </rPr>
      <t xml:space="preserve">Strategi 2.1.1. </t>
    </r>
    <r>
      <rPr>
        <sz val="10"/>
        <color theme="1"/>
        <rFont val="Bookman Old Style"/>
        <family val="1"/>
      </rPr>
      <t>Peningkatan Pelayanan Persandian</t>
    </r>
  </si>
  <si>
    <r>
      <rPr>
        <b/>
        <sz val="10"/>
        <color theme="1"/>
        <rFont val="Bookman Old Style"/>
        <family val="1"/>
      </rPr>
      <t xml:space="preserve">Kebijakan 1.1.1.1. </t>
    </r>
    <r>
      <rPr>
        <sz val="10"/>
        <color theme="1"/>
        <rFont val="Bookman Old Style"/>
        <family val="1"/>
      </rPr>
      <t>Meningkatkan pemanfaatan teknologi informasi dan komunikasi pada ruang publik</t>
    </r>
  </si>
  <si>
    <r>
      <rPr>
        <b/>
        <sz val="10"/>
        <color theme="1"/>
        <rFont val="Bookman Old Style"/>
        <family val="1"/>
      </rPr>
      <t>Kebijakan 1.1.1.2.</t>
    </r>
    <r>
      <rPr>
        <sz val="10"/>
        <color theme="1"/>
        <rFont val="Bookman Old Style"/>
        <family val="1"/>
      </rPr>
      <t xml:space="preserve"> Meningkatkan pembangunan aplikasi untuk mewujudkan e-government</t>
    </r>
  </si>
  <si>
    <r>
      <rPr>
        <b/>
        <sz val="10"/>
        <color theme="1"/>
        <rFont val="Bookman Old Style"/>
        <family val="1"/>
      </rPr>
      <t xml:space="preserve">Kebijakan 1.1.1.3. </t>
    </r>
    <r>
      <rPr>
        <sz val="10"/>
        <color theme="1"/>
        <rFont val="Bookman Old Style"/>
        <family val="1"/>
      </rPr>
      <t>Meningkatkan pengetahuan teknologi informasi dan komunikasi bagi Aparatur</t>
    </r>
  </si>
  <si>
    <r>
      <t xml:space="preserve">Kebijakan 1.1.1.4. </t>
    </r>
    <r>
      <rPr>
        <sz val="10"/>
        <color theme="1"/>
        <rFont val="Bookman Old Style"/>
        <family val="1"/>
      </rPr>
      <t>Meningkatkan sarana dan prasarana untuk mendukung e-government</t>
    </r>
  </si>
  <si>
    <r>
      <rPr>
        <b/>
        <sz val="10"/>
        <color theme="1"/>
        <rFont val="Bookman Old Style"/>
        <family val="1"/>
      </rPr>
      <t xml:space="preserve">Kebijakan 1.1.2.1. </t>
    </r>
    <r>
      <rPr>
        <sz val="10"/>
        <color theme="1"/>
        <rFont val="Bookman Old Style"/>
        <family val="1"/>
      </rPr>
      <t>Meningkatkan Pengelolaan Media Informasi Pemerintah</t>
    </r>
  </si>
  <si>
    <r>
      <t xml:space="preserve">Kebijakan 1.1.2.2. </t>
    </r>
    <r>
      <rPr>
        <sz val="10"/>
        <color theme="1"/>
        <rFont val="Bookman Old Style"/>
        <family val="1"/>
      </rPr>
      <t>Meningkatkan Sosialisasi Kebijakan Pemerintah Melalui Media Informasi</t>
    </r>
  </si>
  <si>
    <r>
      <t xml:space="preserve">Kebijakan 1.1.2.3. </t>
    </r>
    <r>
      <rPr>
        <sz val="10"/>
        <color theme="1"/>
        <rFont val="Bookman Old Style"/>
        <family val="1"/>
      </rPr>
      <t>Meningkatkan Pengelolaan Keluhan dan Aduan Masyarakat</t>
    </r>
  </si>
  <si>
    <r>
      <t xml:space="preserve">Kebijakan 1.1.2.4. </t>
    </r>
    <r>
      <rPr>
        <sz val="10"/>
        <color theme="1"/>
        <rFont val="Bookman Old Style"/>
        <family val="1"/>
      </rPr>
      <t>Meningkatkan pelayanan informasi</t>
    </r>
  </si>
  <si>
    <r>
      <t xml:space="preserve">Kebijakan 2.1.1.1. </t>
    </r>
    <r>
      <rPr>
        <sz val="10"/>
        <color theme="1"/>
        <rFont val="Bookman Old Style"/>
        <family val="1"/>
      </rPr>
      <t>Meningkatkan pengawasan dan pengendalian pengamanan komunikasi dan informatika</t>
    </r>
  </si>
  <si>
    <r>
      <rPr>
        <b/>
        <sz val="10"/>
        <color theme="1"/>
        <rFont val="Bookman Old Style"/>
        <family val="1"/>
      </rPr>
      <t xml:space="preserve">Kebijakan 2.1.1.2. </t>
    </r>
    <r>
      <rPr>
        <sz val="10"/>
        <color theme="1"/>
        <rFont val="Bookman Old Style"/>
        <family val="1"/>
      </rPr>
      <t>Meningkatkan sosialisasi keamanan teknologi informasi dan komunikasi</t>
    </r>
  </si>
  <si>
    <r>
      <t xml:space="preserve">Kebijakan 2.1.1.3. </t>
    </r>
    <r>
      <rPr>
        <sz val="10"/>
        <color theme="1"/>
        <rFont val="Bookman Old Style"/>
        <family val="1"/>
      </rPr>
      <t>Meningkatkan tenaga sandiman di Perangkat Daerah</t>
    </r>
  </si>
  <si>
    <r>
      <t xml:space="preserve">Kebijakan 3.1.1.2. </t>
    </r>
    <r>
      <rPr>
        <sz val="10"/>
        <color theme="1"/>
        <rFont val="Bookman Old Style"/>
        <family val="1"/>
      </rPr>
      <t>Meningkatkan kerjasama dengan BPS dalam Penyusunan Buku Statistik</t>
    </r>
  </si>
  <si>
    <r>
      <t xml:space="preserve">Kebijakan 3.1.1.1. </t>
    </r>
    <r>
      <rPr>
        <sz val="10"/>
        <color theme="1"/>
        <rFont val="Bookman Old Style"/>
        <family val="1"/>
      </rPr>
      <t>Meningkatkan pengelolaan data dan informasi statistik yang terintegrasi</t>
    </r>
  </si>
  <si>
    <r>
      <rPr>
        <b/>
        <sz val="10"/>
        <color rgb="FF000000"/>
        <rFont val="Bookman Old Style"/>
        <family val="1"/>
      </rPr>
      <t>Tujuan 1.</t>
    </r>
    <r>
      <rPr>
        <sz val="10"/>
        <color rgb="FF000000"/>
        <rFont val="Bookman Old Style"/>
        <family val="1"/>
      </rPr>
      <t xml:space="preserve"> Terwujudnya implementasi smart city Kota Serang</t>
    </r>
  </si>
  <si>
    <t>Capaian nilai kematangan smart city</t>
  </si>
  <si>
    <r>
      <rPr>
        <b/>
        <sz val="10"/>
        <color rgb="FF000000"/>
        <rFont val="Bookman Old Style"/>
        <family val="1"/>
      </rPr>
      <t xml:space="preserve">Sasaran 1.1. </t>
    </r>
    <r>
      <rPr>
        <sz val="10"/>
        <color rgb="FF000000"/>
        <rFont val="Bookman Old Style"/>
        <family val="1"/>
      </rPr>
      <t>Terlaksananya tahapan implementasi roadmap teknologi informasi dan komunikasi</t>
    </r>
  </si>
  <si>
    <t>Tingkat Kematangan SPBE (Sistem Pemerintahan Berbasis Elektronik)</t>
  </si>
  <si>
    <t>Level</t>
  </si>
  <si>
    <r>
      <rPr>
        <b/>
        <sz val="10"/>
        <color indexed="8"/>
        <rFont val="Bookman Old Style"/>
        <family val="1"/>
      </rPr>
      <t xml:space="preserve">Tujuan 2. </t>
    </r>
    <r>
      <rPr>
        <sz val="10"/>
        <color indexed="8"/>
        <rFont val="Bookman Old Style"/>
        <family val="1"/>
      </rPr>
      <t>Terwujudnya Layanan E-Government yang berkualitas</t>
    </r>
  </si>
  <si>
    <r>
      <t xml:space="preserve">Sasaran 2.1. </t>
    </r>
    <r>
      <rPr>
        <sz val="10"/>
        <color indexed="8"/>
        <rFont val="Bookman Old Style"/>
        <family val="1"/>
      </rPr>
      <t>Terlaksananya pelayanan E-Government, informasi Publik dan Data Statistik</t>
    </r>
  </si>
  <si>
    <t>Capaian implementasi E-Government</t>
  </si>
  <si>
    <t>Capaian Ketersediaan Data dan Informasi Pembangunan Daerah</t>
  </si>
  <si>
    <t>Capaian penyediaan infrastruktur dan layanan TIK</t>
  </si>
  <si>
    <t>Capaian Pengamanan Informasi Satu Pintu</t>
  </si>
  <si>
    <t>Capaian implementasi aplikasi E-Government Perangkat Daerah</t>
  </si>
  <si>
    <t>Capaian pembinaan SDM dalam bidang komunikasi dan informasi</t>
  </si>
  <si>
    <t>Capaian pembinaan kemitraan komunikasi publik</t>
  </si>
  <si>
    <r>
      <rPr>
        <u/>
        <sz val="10"/>
        <color rgb="FF000000"/>
        <rFont val="Bookman Old Style"/>
        <family val="1"/>
      </rPr>
      <t>Jumlah aplikasi E-Government yang dilaksanakan Perangkat Daerah</t>
    </r>
    <r>
      <rPr>
        <sz val="10"/>
        <color rgb="FF000000"/>
        <rFont val="Bookman Old Style"/>
        <family val="1"/>
      </rPr>
      <t xml:space="preserve">   x  100%</t>
    </r>
  </si>
  <si>
    <r>
      <rPr>
        <u/>
        <sz val="10"/>
        <color rgb="FF000000"/>
        <rFont val="Bookman Old Style"/>
        <family val="1"/>
      </rPr>
      <t>Jumlah infrastruktur dan layanan TIK yang dilaksanakan</t>
    </r>
    <r>
      <rPr>
        <sz val="10"/>
        <color rgb="FF000000"/>
        <rFont val="Bookman Old Style"/>
        <family val="1"/>
      </rPr>
      <t xml:space="preserve">   x 100%</t>
    </r>
  </si>
  <si>
    <t>Jumlah infrastruktur dan layanan TIK yang direncanakan</t>
  </si>
  <si>
    <t>Jumlah media elektronik dan media cetak yang teregistrasi</t>
  </si>
  <si>
    <r>
      <rPr>
        <u/>
        <sz val="10"/>
        <color rgb="FF000000"/>
        <rFont val="Bookman Old Style"/>
        <family val="1"/>
      </rPr>
      <t>Diseminasi informasi publik melalui media elektronik dan media cetak</t>
    </r>
    <r>
      <rPr>
        <sz val="10"/>
        <color rgb="FF000000"/>
        <rFont val="Bookman Old Style"/>
        <family val="1"/>
      </rPr>
      <t xml:space="preserve">   x  100%</t>
    </r>
  </si>
  <si>
    <t>Realisasi implementasi roadmap E-Government</t>
  </si>
  <si>
    <t>Jumlah Operator Aplikasi E-Government yang ada di Kota Serang</t>
  </si>
  <si>
    <r>
      <rPr>
        <u/>
        <sz val="10"/>
        <color rgb="FF000000"/>
        <rFont val="Bookman Old Style"/>
        <family val="1"/>
      </rPr>
      <t>Jumlah Operator Aplikasi E-Government yang dilakukan pembinaan</t>
    </r>
    <r>
      <rPr>
        <sz val="10"/>
        <color rgb="FF000000"/>
        <rFont val="Bookman Old Style"/>
        <family val="1"/>
      </rPr>
      <t xml:space="preserve">   x  100%</t>
    </r>
  </si>
  <si>
    <t>Jumlah data sektoral Kota Serang</t>
  </si>
  <si>
    <r>
      <rPr>
        <u/>
        <sz val="10"/>
        <color rgb="FF000000"/>
        <rFont val="Bookman Old Style"/>
        <family val="1"/>
      </rPr>
      <t>Jumlah input data sektoral Perangkat Daerah</t>
    </r>
    <r>
      <rPr>
        <sz val="10"/>
        <color rgb="FF000000"/>
        <rFont val="Bookman Old Style"/>
        <family val="1"/>
      </rPr>
      <t xml:space="preserve">   x  100%</t>
    </r>
  </si>
  <si>
    <t>Layanan E-Government</t>
  </si>
  <si>
    <t xml:space="preserve">Nilai kematangan kapabilitas proses (rintisan, tata kelola, terstandarisasi, Terintegrasi dan Terukur) dan kapabilitas fungsi teknis (informasi, Interaksi, Transaksi, Kolaborasi, Optimalisasi) pada Sistem Pemerintahan Berbasis Elektronik </t>
  </si>
  <si>
    <r>
      <rPr>
        <b/>
        <sz val="10"/>
        <color rgb="FF000000"/>
        <rFont val="Bookman Old Style"/>
        <family val="1"/>
      </rPr>
      <t xml:space="preserve">Tujuan 1. </t>
    </r>
    <r>
      <rPr>
        <sz val="10"/>
        <color rgb="FF000000"/>
        <rFont val="Bookman Old Style"/>
        <family val="1"/>
      </rPr>
      <t>Terwujudnya implementasi smart city Kota Serang</t>
    </r>
  </si>
  <si>
    <r>
      <rPr>
        <b/>
        <sz val="10"/>
        <color theme="1"/>
        <rFont val="Bookman Old Style"/>
        <family val="1"/>
      </rPr>
      <t xml:space="preserve">Strategi 2.1.1. </t>
    </r>
    <r>
      <rPr>
        <sz val="10"/>
        <color theme="1"/>
        <rFont val="Bookman Old Style"/>
        <family val="1"/>
      </rPr>
      <t>Pengoptimalan pelaksanaan E-Government, Informasi Publik dan Data Statistik</t>
    </r>
  </si>
  <si>
    <t>Belum optimalnya pelaksanaan E-Government, Informasi Publik dan Data Statistik di Kota Serang</t>
  </si>
  <si>
    <t>INDIKASI RENCANA PROGRAM, KEGIATAN, DAN PENDANAAN PERANGKAT DAERAH TAHUN 2019-2023</t>
  </si>
  <si>
    <t>NO</t>
  </si>
  <si>
    <t>URUSAN</t>
  </si>
  <si>
    <t>TUJUAN</t>
  </si>
  <si>
    <t>SASARAN</t>
  </si>
  <si>
    <t>INDIKATOR TUJUAN</t>
  </si>
  <si>
    <t>KODE REKENING</t>
  </si>
  <si>
    <t>PROGRAM</t>
  </si>
  <si>
    <t>INDIKATOR PROGRAM</t>
  </si>
  <si>
    <t>SATUAN</t>
  </si>
  <si>
    <t>BASELINE (2018)</t>
  </si>
  <si>
    <t>TARGET PENCAPAIAN SASARAN (TAHUN 2019-2023)</t>
  </si>
  <si>
    <t>KONDISI AKHIR RENSTRA</t>
  </si>
  <si>
    <t>UNIT KERJA PERNAGKAT DAERAH PENANGGUNG JAWAB</t>
  </si>
  <si>
    <t>ISU STRATEGIS</t>
  </si>
  <si>
    <t>INDIKATOR SASARAN</t>
  </si>
  <si>
    <t>KEGIATAN</t>
  </si>
  <si>
    <t>INDIKATOR KEGIATAN</t>
  </si>
  <si>
    <t>TARGET</t>
  </si>
  <si>
    <t>Rp</t>
  </si>
  <si>
    <t>URUSAN WAJIB NON PELAYANAN DASAR</t>
  </si>
  <si>
    <t>Kepala Dinas Komunikasi dan Informatika</t>
  </si>
  <si>
    <t>1210.121001.11</t>
  </si>
  <si>
    <t>Kabid Komunikasi dan Informatika</t>
  </si>
  <si>
    <t>1210.121001.11.001</t>
  </si>
  <si>
    <t>Penyediaan infrastruktur dan layanan telekomunikasi</t>
  </si>
  <si>
    <t>Pengadaan Infrastruktur TIK</t>
  </si>
  <si>
    <t>Paket</t>
  </si>
  <si>
    <t>Kasi Infrastruktur TIK</t>
  </si>
  <si>
    <t>1210.121001.11.002</t>
  </si>
  <si>
    <t>Pemeliharaan Infrastruktur Teknologi Informasi dan Komunikasi</t>
  </si>
  <si>
    <t>Bulan</t>
  </si>
  <si>
    <t>1210.121001.11.003</t>
  </si>
  <si>
    <t>Pembinaan, Pengawasan dan Pengendalian Teknologi Informasi dan Komunikasi</t>
  </si>
  <si>
    <t>Pendataan dan Monitoring TIK, Pengawasan dan Pengendalian Internet, Sosialisasi Penggunaan Internet Sehat</t>
  </si>
  <si>
    <t>Kasi Layanan TIK</t>
  </si>
  <si>
    <t>1210.121001.11.004</t>
  </si>
  <si>
    <t>Pengelolaan Sistem Informasi Layanan Pengadaan Secara Elektronik</t>
  </si>
  <si>
    <t>aplikasi</t>
  </si>
  <si>
    <t>1210.121001.12</t>
  </si>
  <si>
    <t>Kabid Layanan E-Government</t>
  </si>
  <si>
    <t>1210.121001.12.001</t>
  </si>
  <si>
    <t xml:space="preserve">Pembinaan dan Pengembangan Jaringan dan Sumber Daya Komunikasi dan Informatika </t>
  </si>
  <si>
    <t>Kasi Perencanaan dan Standarisasi Aplikasi</t>
  </si>
  <si>
    <t>1210.121001.12.002</t>
  </si>
  <si>
    <t>Perencanaan dan Pengembangan Kebijakan E-Government</t>
  </si>
  <si>
    <t>dokumen</t>
  </si>
  <si>
    <t>1210.121001.12.003</t>
  </si>
  <si>
    <t>Penyediaan Layanan Integrasi Aplikasi E-Government</t>
  </si>
  <si>
    <t>paket</t>
  </si>
  <si>
    <t>Kasi Pengembangan Integrasi Aplikasi</t>
  </si>
  <si>
    <t>1210.121001.12.004</t>
  </si>
  <si>
    <t>Penyediaan Layanan Sistem Informasi Madani Smart Centre</t>
  </si>
  <si>
    <t>Kasi Pemeliharaan dan Implementasi Publik</t>
  </si>
  <si>
    <t>1210.121001.12.005</t>
  </si>
  <si>
    <t>Pengelolaan Pusat Pengaduan Masyarakat</t>
  </si>
  <si>
    <t>1210.121001.12.006</t>
  </si>
  <si>
    <t>Pemeliharaan Aplikasi E-Government</t>
  </si>
  <si>
    <t>1210.121001.13</t>
  </si>
  <si>
    <t>Kabid Diseminasi Informasi dan Komunikasi Publik</t>
  </si>
  <si>
    <t>1210.121001.13.001</t>
  </si>
  <si>
    <t>Penyebarluasan Informasi Pembangunan Daerah</t>
  </si>
  <si>
    <t>Kali</t>
  </si>
  <si>
    <t>Kasi Diseminasi Informasi Media Elektronik</t>
  </si>
  <si>
    <t>1210.121001.13.002</t>
  </si>
  <si>
    <t>Penyebarluasan Informasi Penyelenggaraan Pemerintah Daerah</t>
  </si>
  <si>
    <t>Kasi Diseminasi Informasi Media Cetak</t>
  </si>
  <si>
    <t>1210.121001.13.003</t>
  </si>
  <si>
    <t>Kemitraan dan Pembinaan Lembaga Media Pers dan Penyiaran</t>
  </si>
  <si>
    <t>Kasi Pengembangan dan Kemitraan Komunikasi Publik</t>
  </si>
  <si>
    <t>1210.121001.13.004</t>
  </si>
  <si>
    <t>Pembinaan Kelompok Informasi Masyarakat</t>
  </si>
  <si>
    <t>1215.121001.11</t>
  </si>
  <si>
    <t>1215.121001.11.001</t>
  </si>
  <si>
    <t>Pengelolaan dan Perlindungan Teknologi Informasi</t>
  </si>
  <si>
    <t>Kasi Tata Kelola, Keamanan Informasi dan Persandian</t>
  </si>
  <si>
    <t>1215.121001.11.002</t>
  </si>
  <si>
    <t>Penyusunan Kebijakan Teknis Persandian dalam Pengamanan Informasi</t>
  </si>
  <si>
    <t>Dok</t>
  </si>
  <si>
    <t>1215.121001.11.003</t>
  </si>
  <si>
    <t>Peningkatan Kesadaran Pengamanan Informasi</t>
  </si>
  <si>
    <t>1214.121001.11</t>
  </si>
  <si>
    <t>Dokumen</t>
  </si>
  <si>
    <t>Kabid Statistik, Dokumentasi dan Evaluasi Informasi</t>
  </si>
  <si>
    <t>1214.121001.11.001</t>
  </si>
  <si>
    <t>Penyusunan dan Pengumpulan Data dan Statistik Daerah</t>
  </si>
  <si>
    <t>Kasi Statistik</t>
  </si>
  <si>
    <t>1214.121001.11.002</t>
  </si>
  <si>
    <t>Pengolahan, Updating dan Analisis data dan Statistik Daerah</t>
  </si>
  <si>
    <t>Kasi Dokumentasi dan Pengolahan Data</t>
  </si>
  <si>
    <t>1214.121001.11.003</t>
  </si>
  <si>
    <t>Penyusunan dan Pengumpulan Data PDRB</t>
  </si>
  <si>
    <t>1214.121001.11.004</t>
  </si>
  <si>
    <t>Pengolahan, Updating dan Analisis data PDRB</t>
  </si>
  <si>
    <t>1214.121001.11.005</t>
  </si>
  <si>
    <t>Pengumpulan, Updating dan Analisis Data Pembangunan Daerah</t>
  </si>
  <si>
    <t>1214.121001.11.006</t>
  </si>
  <si>
    <t>Evaluasi Data dan Informasi Pembangunan Daerah</t>
  </si>
  <si>
    <t>Kasi Evaluasi Informasi</t>
  </si>
  <si>
    <t>Non Urusan</t>
  </si>
  <si>
    <t>Mewujudkan Organisasi Pemerintahan yang Akuntabel</t>
  </si>
  <si>
    <t>Tingkat tata kelola pemerintahan yang akuntabel</t>
  </si>
  <si>
    <t>Meningkatnya akuntabilitas kinerja penyelenggaraan pemerintahan pada lingkup Perangkat Daerah</t>
  </si>
  <si>
    <t>Capaian hasil evaluasi LKj-IP Perangkat Daerah (Skala 0-100)</t>
  </si>
  <si>
    <t>skala</t>
  </si>
  <si>
    <t>1.02.1.02.10.01.01</t>
  </si>
  <si>
    <t>Program Pelayanan dan Peningkatan Kapasitas Aparatur</t>
  </si>
  <si>
    <t>Indeks Kepuasan Pelayanan Kesekretariatan</t>
  </si>
  <si>
    <t>indeks</t>
  </si>
  <si>
    <t>Sekretaris</t>
  </si>
  <si>
    <t>Persentase sarana dan prasarana kantor dalam kondisi baik</t>
  </si>
  <si>
    <t xml:space="preserve">Tingkat ketersediaan dokumen Pengelolaan Barang Milik Daerah </t>
  </si>
  <si>
    <t>1.02.1.02.10.01.01.001</t>
  </si>
  <si>
    <t>Pelayanan Administrasi Perkantoran</t>
  </si>
  <si>
    <t>Lembar</t>
  </si>
  <si>
    <t>Kasubag Umpeg</t>
  </si>
  <si>
    <t>1.02.1.02.10.01.01.002</t>
  </si>
  <si>
    <t>Pengadaan Sarana dan Prasarana Kantor</t>
  </si>
  <si>
    <t>Unit</t>
  </si>
  <si>
    <t>1.02.1.02.10.01.01.003</t>
  </si>
  <si>
    <t>Pemeliharaan Sarana dan Prasarana Kantor</t>
  </si>
  <si>
    <t>1.02.1.02.10.01.01.004</t>
  </si>
  <si>
    <t>Rehabilitasi Gedung Kantor/Rumah Dinas/Rumah Jabatan</t>
  </si>
  <si>
    <t>1.02.1.02.10.01.01.009</t>
  </si>
  <si>
    <t>Peningkatan Kapasitas Aparatur</t>
  </si>
  <si>
    <t>Stel</t>
  </si>
  <si>
    <t>1.02.1.02.10.01.01.010</t>
  </si>
  <si>
    <t>Penyediaan Dokumentasi, Informatika dan Komunikasi OPD</t>
  </si>
  <si>
    <t>1.02.1.02.10.01.01.011</t>
  </si>
  <si>
    <t>Pengelolaan Barang Milik Daerah</t>
  </si>
  <si>
    <t>1.02.1.02.10.01.01.012</t>
  </si>
  <si>
    <t>Penyediaan Makanan dan Minuman</t>
  </si>
  <si>
    <t>Bln</t>
  </si>
  <si>
    <t>1.02.1.02.10.01.01.013</t>
  </si>
  <si>
    <t>Rapat-Rapat Koordinasi dan Konsultasi Dalam dan Luar Daerah</t>
  </si>
  <si>
    <t>1.02.1.02.10.01.02</t>
  </si>
  <si>
    <t>Program Pengelolaan dan Pelaporan Keuangan</t>
  </si>
  <si>
    <t xml:space="preserve">Tingkat ketersediaan dokumen pengelolaan dan pelaporan keuangan </t>
  </si>
  <si>
    <t>Tingkat ketepatan waktu penyampaian dokumen pengelolaan dan pelaporan keuangan</t>
  </si>
  <si>
    <t>1.02.1.02.10.01.02.001</t>
  </si>
  <si>
    <t>Penyusunan Pelaporan Keuangan Triwulanan dan Semesteran</t>
  </si>
  <si>
    <t>Kasubag Keuangan</t>
  </si>
  <si>
    <t>1.02.1.02.10.01.02.002</t>
  </si>
  <si>
    <t>Penyusunan Pelaporan Keuangan Akhir Tahun</t>
  </si>
  <si>
    <t>1.02.1.02.10.01.03</t>
  </si>
  <si>
    <t>Program Peningkatan Perencanaan, Pengendalian dan Pelaporan Capaian Kinerja</t>
  </si>
  <si>
    <t>Tingkat ketersediaan dokumen perencanaan, pengendalian dan pelaporan capaian kinerja</t>
  </si>
  <si>
    <t>Tingkat ketepatan waktu penyampaian dokumen perencanaan, pengendalian dan pelaporan capaian kinerja</t>
  </si>
  <si>
    <t>1.02.1.02.10.01.03.001</t>
  </si>
  <si>
    <t>Penyusunan Dokumen Perencanaan Perangkat Daerah</t>
  </si>
  <si>
    <t>Kasubag PEP</t>
  </si>
  <si>
    <t>1.02.1.02.10.01.03.002</t>
  </si>
  <si>
    <t>Penyusunan Rencana Kerja dan Anggaran Perangkat Daerah</t>
  </si>
  <si>
    <t>1.02.1.02.10.01.03.003</t>
  </si>
  <si>
    <t>Pengendalian dan Evaluasi</t>
  </si>
  <si>
    <t>1.02.1.02.10.01.03.004</t>
  </si>
  <si>
    <t>Penyusunan Pelaporan Capaian Kinerja Tahunan Perangkat Daerah</t>
  </si>
  <si>
    <t>1.02.1.02.10.01.03.005</t>
  </si>
  <si>
    <t>Penyusunan Data dan Profil Perangkat Daerah</t>
  </si>
  <si>
    <t>Terwujudnya implementasi smart city Kota Serang</t>
  </si>
  <si>
    <t>Terlaksananya tahapan implementasi roadmap teknologi informasi dan komunikasi</t>
  </si>
  <si>
    <t>Urusan Komunikasi dan Informatika, Urusan Persandian</t>
  </si>
  <si>
    <t>Terwujudnya Layanan E-Government yang berkualitas</t>
  </si>
  <si>
    <t>Terlaksananya pelayanan E-Government, informasi Publik dan Data Statistik</t>
  </si>
  <si>
    <t>Urusan Komunikasi dan Informatika, Urusan Statistik</t>
  </si>
  <si>
    <t>INTERNALISASI PENCAPAIAN TUJUAN PEMBANGUNAN BERKELANJUTAN (TPB) KE DALAM RENSTRA PD</t>
  </si>
  <si>
    <t>TUJUAN PEMBANGUNAN BERKELANJUTAN (TPB)</t>
  </si>
  <si>
    <t>PROGRAM/KEGIATAN</t>
  </si>
  <si>
    <t xml:space="preserve">TUJUAN </t>
  </si>
  <si>
    <t>INDIKATOR TPB</t>
  </si>
  <si>
    <t>NAMA PROGRAM/ KEGIATAN</t>
  </si>
  <si>
    <t>INDIKATOR PROGRAM/KEGIATAN</t>
  </si>
  <si>
    <t>Target Akhir RENSTRA (2023)</t>
  </si>
  <si>
    <t>Proporsi individu yang menguasai/memiliki telepon genggam.</t>
  </si>
  <si>
    <t>OPD : DINAS KOMUNIKASI DAN INFORMATIKA KOTA SERANG</t>
  </si>
  <si>
    <t>Mencapai Kesetaraan Gender dan Memberdayakan Kaum Perempuan</t>
  </si>
  <si>
    <t>Membangun infrastruktur yang tangguh, Meningkatkan industri inklusif dan berkelanjutan serta mendorong inovasi</t>
  </si>
  <si>
    <t>Proporsi penduduk yang terlayani mobile broadband</t>
  </si>
  <si>
    <t>Menguatkan sarana pelaksanaan dan merevitalisasi kemitraan global untuk pembangunan berkelanjutan</t>
  </si>
  <si>
    <t>Proporsi individu yang menggunakan internet</t>
  </si>
  <si>
    <t>(berdasarkan Permendagri 86 Tahun 2017)</t>
  </si>
  <si>
    <t>INDIKATOR</t>
  </si>
  <si>
    <t>INDIKATOR KINERJA BIDANG URUSAN KOMUNIKASI DAN INFORMATIKA</t>
  </si>
  <si>
    <t>Cakupan pengembangan dan pemberdayaan Kelompok Informasi Masyarakat ditingkat Kecamatan</t>
  </si>
  <si>
    <t>Persen</t>
  </si>
  <si>
    <t>Cakupan layanan telekomunikasi</t>
  </si>
  <si>
    <t>Rasio</t>
  </si>
  <si>
    <t>Persentase penduduk yang menggunakan HP/telepon</t>
  </si>
  <si>
    <t>Proporsi rumah tangga dengan akses internet</t>
  </si>
  <si>
    <t>Proporsi rumah tangga yang memiliki komputer pribadi</t>
  </si>
  <si>
    <t>rasio</t>
  </si>
  <si>
    <t>INDIKATOR KINERJA BIDANG URUSAN PERSANDIAN</t>
  </si>
  <si>
    <t>Persentase perangkat daerah yang telah menggunakan sandi dalam komunikasi perangkat daerah</t>
  </si>
  <si>
    <t>INDIKATOR KINERJA BIDANG URUSAN STATISTIK</t>
  </si>
  <si>
    <t>Tersedianya sistem data dan statistik yang terintegrasi</t>
  </si>
  <si>
    <t>ada/tidak ada</t>
  </si>
  <si>
    <t>Buku Kota Serang Dalam Angka</t>
  </si>
  <si>
    <t>Buku PDRB</t>
  </si>
  <si>
    <t>ada</t>
  </si>
  <si>
    <t>Tingkat Keamanan Informasi</t>
  </si>
  <si>
    <r>
      <rPr>
        <u/>
        <sz val="10"/>
        <color rgb="FF000000"/>
        <rFont val="Bookman Old Style"/>
        <family val="1"/>
      </rPr>
      <t>Tingkat Keamanan Informasi yang dilaksanakan</t>
    </r>
    <r>
      <rPr>
        <sz val="10"/>
        <color rgb="FF000000"/>
        <rFont val="Bookman Old Style"/>
        <family val="1"/>
      </rPr>
      <t xml:space="preserve">    x  100%</t>
    </r>
  </si>
  <si>
    <t>Tingkat Keamanan Informasi yang direncanakan</t>
  </si>
  <si>
    <t>Capaian implementasi keamanan informasi</t>
  </si>
  <si>
    <r>
      <rPr>
        <u/>
        <sz val="10"/>
        <color rgb="FF000000"/>
        <rFont val="Bookman Old Style"/>
        <family val="1"/>
      </rPr>
      <t>Jumlah implementasi keamanan informasi yang dilaksanakan</t>
    </r>
    <r>
      <rPr>
        <sz val="10"/>
        <color rgb="FF000000"/>
        <rFont val="Bookman Old Style"/>
        <family val="1"/>
      </rPr>
      <t xml:space="preserve">   x  100%</t>
    </r>
  </si>
  <si>
    <t>Jumlah implementasi keamanan informasi yang direncanakan</t>
  </si>
  <si>
    <t>Pemeringkatan Keterbukaan Informasi Publik</t>
  </si>
  <si>
    <t>Capaian distribusi informasi publik melalui media informasi</t>
  </si>
  <si>
    <t>Capaian keterbukaan informasi publik</t>
  </si>
  <si>
    <t>Capaian informasi pembangunan daerah</t>
  </si>
  <si>
    <t>Jumlah data informasi daerah yang direncanakan</t>
  </si>
  <si>
    <r>
      <t>Jumlah data informasi pembangunan daerah yang tersedia</t>
    </r>
    <r>
      <rPr>
        <sz val="10"/>
        <color rgb="FF000000"/>
        <rFont val="Bookman Old Style"/>
        <family val="1"/>
      </rPr>
      <t xml:space="preserve">   x  100%</t>
    </r>
  </si>
  <si>
    <t>Target</t>
  </si>
  <si>
    <t xml:space="preserve">Pemeringkatan Keterbukaan Informasi Publik </t>
  </si>
  <si>
    <t>Peringkat</t>
  </si>
  <si>
    <t>Capaian Keterbukaan Informasi Publik</t>
  </si>
  <si>
    <t xml:space="preserve">Tingkat disiplin Aparatur </t>
  </si>
  <si>
    <t>PLT KEPALA DINAS KOMUNIKASI DAN INFORMATIKA KOTA SERANG</t>
  </si>
  <si>
    <t>W. HARI PAMUNGKAS, S.STP, M.Si</t>
  </si>
  <si>
    <t>PLT KEPALA DINAS KOMUNIKASI</t>
  </si>
  <si>
    <t>DAN INFORMATIKA KOTA SERANG</t>
  </si>
  <si>
    <t>NIP. 19771231 199702 1 002</t>
  </si>
  <si>
    <t>NA</t>
  </si>
  <si>
    <t>Peringkat penilaian keterbukaan informasi publik</t>
  </si>
  <si>
    <t>peringkat</t>
  </si>
  <si>
    <t>Capaian Layanan Pengaduan Masyarakat Secara Online yang Ditindak lanjuti Tepat Waktu</t>
  </si>
  <si>
    <t>Jumlah aduan Masyarakat secara online yang masuk</t>
  </si>
  <si>
    <r>
      <t>Jumlah aduan Masyarakat secara online yang ditindak lanjuti</t>
    </r>
    <r>
      <rPr>
        <sz val="10"/>
        <color rgb="FF000000"/>
        <rFont val="Bookman Old Style"/>
        <family val="1"/>
      </rPr>
      <t xml:space="preserve">  x  100%</t>
    </r>
  </si>
  <si>
    <t>1210.121001.13.005</t>
  </si>
  <si>
    <t>Pengelolaan Informasi dan Dokumentasi Pemerintah Daerah</t>
  </si>
  <si>
    <t>DINAS KOMUNIKASI DAN INFORMATIKA</t>
  </si>
  <si>
    <t>BIDANG URUSAN PEMERINTAHAN</t>
  </si>
  <si>
    <t>TUJUAN/ SASARAN</t>
  </si>
  <si>
    <t xml:space="preserve">INDIKATOR TUJUAN </t>
  </si>
  <si>
    <t xml:space="preserve">KODE </t>
  </si>
  <si>
    <t xml:space="preserve">PROGRAM  PEMBANGUNAN  DAERAH </t>
  </si>
  <si>
    <t xml:space="preserve">INDIKATOR KINERJA PROGRAM </t>
  </si>
  <si>
    <t xml:space="preserve">SATUAN </t>
  </si>
  <si>
    <t>KINERJA AWAL RPJMD</t>
  </si>
  <si>
    <t>Capaian Kinerja dan Kerangka Pendanaan</t>
  </si>
  <si>
    <t>KINERJA AKHIR RPJMD</t>
  </si>
  <si>
    <t>OPD PENANGGUNG JAWAB</t>
  </si>
  <si>
    <t xml:space="preserve">INDIKATOR SASARAN </t>
  </si>
  <si>
    <t>Komunikasi &amp; Informatika dan Persandian</t>
  </si>
  <si>
    <t>Terwujudnya implementasi smart city kota serang</t>
  </si>
  <si>
    <t>CAPAIAN NILAI KEMATANGAN SMART CITY</t>
  </si>
  <si>
    <t>TINGKAT KEAMANAN INFORMASI</t>
  </si>
  <si>
    <t xml:space="preserve">Terlaksananya tahapan implementasi roadmap teknologi informasi </t>
  </si>
  <si>
    <t>Capaian implementasi roadmap TIK</t>
  </si>
  <si>
    <t>Program Komunikasi dan Informatika</t>
  </si>
  <si>
    <t xml:space="preserve">Capaian penyediaan infrastruktur dan Layanan TIK </t>
  </si>
  <si>
    <t xml:space="preserve">Capaian Pengamanan Informasi Satu pintu </t>
  </si>
  <si>
    <t>Komunikasi &amp; Informatika dan Statistik</t>
  </si>
  <si>
    <t>TINGKAT KEMATANGAN SPBE</t>
  </si>
  <si>
    <t>Terlaksananya pelayanan E-government, informasi publik dan penyediaan Data statistik</t>
  </si>
  <si>
    <t>Capaian Implementasi E-Government</t>
  </si>
  <si>
    <t xml:space="preserve">Capaian Ketersediaan Data dan Informasi Pembangunan Daerah </t>
  </si>
  <si>
    <t>Program Layanan E-government</t>
  </si>
  <si>
    <t xml:space="preserve">Capaian implementasi aplikasi E-Government Perangkat daerah </t>
  </si>
  <si>
    <t>Capaian Pembinaan SDM dalam bidang komunikasi dan informasi</t>
  </si>
  <si>
    <t>Program Kerjasama informasi dan media massa</t>
  </si>
  <si>
    <t xml:space="preserve">Capaian Pembinaan Kemitraan komunikasi publik </t>
  </si>
  <si>
    <t>Program pengembangan data/ informasi/ statistik daerah</t>
  </si>
  <si>
    <t xml:space="preserve">Capaian Informasi Pembangunan Daerah </t>
  </si>
  <si>
    <t>Non Urusan (12)</t>
  </si>
  <si>
    <t>Meningkatnya Akuntabilitas Kinerja Penyelenggaraan Pemerintahan Pada Lingkup Perangkat Daerah</t>
  </si>
  <si>
    <t>Capaian Hasil Evaluasi LKjIP Perangkat Daerah (skala 0 - 100)</t>
  </si>
  <si>
    <t>05</t>
  </si>
  <si>
    <t>10501</t>
  </si>
  <si>
    <t>Tingkat disiplin Aparatur</t>
  </si>
  <si>
    <t xml:space="preserve">Tingkat ketersediaan Dokumen Pengelolaan Barang Milik Daerah </t>
  </si>
  <si>
    <t xml:space="preserve">Tingkat Ketersediaan Dokumen pengelolaan dan pelaporan keuangan </t>
  </si>
  <si>
    <t xml:space="preserve">Tingkat Ketepatan waktu penyampaian Dokumen pengelolaan dan pelaporan keuangan </t>
  </si>
  <si>
    <t>Tingkat ketersediaan dokumen Perencanaan, Pengendalian dan Pelaporan Capaian Kinerja</t>
  </si>
  <si>
    <t xml:space="preserve">Tingkat Ketepatan waktu penyampaian Dokumen Perencanaan, Pengendalian dan Pelaporan Capaian Kinerja </t>
  </si>
  <si>
    <t>Serang, 30 Januari 2019</t>
  </si>
  <si>
    <t>Jumlah Dok IKU Diskominfo</t>
  </si>
  <si>
    <t>MB</t>
  </si>
  <si>
    <t>Media</t>
  </si>
  <si>
    <t>Org</t>
  </si>
  <si>
    <t>Jumlah Kelompok Informasi Masyarakat yang dibina</t>
  </si>
  <si>
    <t>Kelompok</t>
  </si>
  <si>
    <t>Jumlah pserta Sosialisasi  Kesadaran Pengamanan Informasi</t>
  </si>
  <si>
    <t>Jumlah peserta Sosialisasi tentang Pengelolaan dan Perlindungan Teknologi Informasi</t>
  </si>
  <si>
    <t>Aplikasi</t>
  </si>
  <si>
    <t>org</t>
  </si>
  <si>
    <t xml:space="preserve">NA </t>
  </si>
  <si>
    <t>Jumlah Layanan Aplikasi Terpadu Command Center</t>
  </si>
  <si>
    <t>Skala</t>
  </si>
  <si>
    <r>
      <rPr>
        <b/>
        <sz val="10"/>
        <color indexed="8"/>
        <rFont val="Bookman Old Style"/>
        <family val="1"/>
      </rPr>
      <t xml:space="preserve">Tujuan : </t>
    </r>
    <r>
      <rPr>
        <sz val="10"/>
        <color indexed="8"/>
        <rFont val="Bookman Old Style"/>
        <family val="1"/>
      </rPr>
      <t>Mewujudkan Organisasi Pemerintahan yang Akuntabel</t>
    </r>
  </si>
  <si>
    <r>
      <rPr>
        <b/>
        <sz val="10"/>
        <color indexed="8"/>
        <rFont val="Bookman Old Style"/>
        <family val="1"/>
      </rPr>
      <t>Sasaran :</t>
    </r>
    <r>
      <rPr>
        <sz val="10"/>
        <color indexed="8"/>
        <rFont val="Bookman Old Style"/>
        <family val="1"/>
      </rPr>
      <t xml:space="preserve"> Meningkatnya Akuntabilitas Kinerja Penyelenggaraan Pemerintahan Pada Lingkup Perangkat Daerah</t>
    </r>
  </si>
  <si>
    <t>Indeks Kepuasan Pelayanan Kesekretaritan</t>
  </si>
  <si>
    <r>
      <t>Jumlah Sarana Prasarana dalam kondisi baik</t>
    </r>
    <r>
      <rPr>
        <sz val="10"/>
        <color rgb="FF000000"/>
        <rFont val="Bookman Old Style"/>
        <family val="1"/>
      </rPr>
      <t xml:space="preserve">   x  100%</t>
    </r>
  </si>
  <si>
    <t>Jumlah Sarana Prasarana yang ada   x  100%</t>
  </si>
  <si>
    <r>
      <t>Jumlah Kehadiran ASN</t>
    </r>
    <r>
      <rPr>
        <sz val="10"/>
        <color rgb="FF000000"/>
        <rFont val="Bookman Old Style"/>
        <family val="1"/>
      </rPr>
      <t xml:space="preserve">   x  100%</t>
    </r>
  </si>
  <si>
    <t>Jumlah total ASN yang ada di opd</t>
  </si>
  <si>
    <r>
      <t>Jumlah Dokumen yang tersedia</t>
    </r>
    <r>
      <rPr>
        <sz val="10"/>
        <color rgb="FF000000"/>
        <rFont val="Bookman Old Style"/>
        <family val="1"/>
      </rPr>
      <t xml:space="preserve">   x  100%</t>
    </r>
  </si>
  <si>
    <t>Jumlah Dokumen yang direncanakan</t>
  </si>
  <si>
    <r>
      <t>Jumlah Dokumen yang disampaiakan</t>
    </r>
    <r>
      <rPr>
        <sz val="10"/>
        <color rgb="FF000000"/>
        <rFont val="Bookman Old Style"/>
        <family val="1"/>
      </rPr>
      <t xml:space="preserve">  x  100%</t>
    </r>
  </si>
  <si>
    <t xml:space="preserve">Jumlah </t>
  </si>
  <si>
    <r>
      <rPr>
        <u/>
        <sz val="10"/>
        <color rgb="FF000000"/>
        <rFont val="Bookman Old Style"/>
        <family val="1"/>
      </rPr>
      <t>Jumlah OPD yang sudah menggunakan sandi dalam TIK</t>
    </r>
    <r>
      <rPr>
        <sz val="10"/>
        <color rgb="FF000000"/>
        <rFont val="Bookman Old Style"/>
        <family val="1"/>
      </rPr>
      <t xml:space="preserve">  x 100%</t>
    </r>
  </si>
  <si>
    <r>
      <t>Hasil perhitungan survei kepuasan</t>
    </r>
    <r>
      <rPr>
        <sz val="10"/>
        <color rgb="FF000000"/>
        <rFont val="Bookman Old Style"/>
        <family val="1"/>
      </rPr>
      <t xml:space="preserve">  </t>
    </r>
  </si>
  <si>
    <t>Indeks</t>
  </si>
  <si>
    <t>Capaian Keterbukaan Informasi Publik OPD</t>
  </si>
  <si>
    <t>Jumlah Kapasitas yang dibayar di 33 OPD</t>
  </si>
  <si>
    <t xml:space="preserve">Orang </t>
  </si>
  <si>
    <t xml:space="preserve">Jumlah Peserta Sosialisasi </t>
  </si>
  <si>
    <t>Jumlah Peserta Workshop Penyedia Barang/Jasa</t>
  </si>
  <si>
    <t xml:space="preserve">Jumlah Aplikasi SPSE yang Beroperasi </t>
  </si>
  <si>
    <t xml:space="preserve">Jumlah Aplikasi Layanan E-Government yang terintegrasi </t>
  </si>
  <si>
    <t xml:space="preserve">Jumlah Pengelola Layanan sistem madani smart centre </t>
  </si>
  <si>
    <t xml:space="preserve">unit </t>
  </si>
  <si>
    <t>Jumlah Sistem Layanan yang di kelola</t>
  </si>
  <si>
    <t xml:space="preserve">Jumlah Pengelola Layanan Aduan Masyarakat </t>
  </si>
  <si>
    <t xml:space="preserve">Jumlah Aplikasi yang di Pelihara </t>
  </si>
  <si>
    <t xml:space="preserve">Jumlah Media Cetak yang memuat informasi penyelenggaraan pemerintah daerah </t>
  </si>
  <si>
    <t>Jumlah Insan Pers yang di bina/bermitra</t>
  </si>
  <si>
    <t xml:space="preserve">Jumlah laporan Evaluasi Pelaksanaan PPID di 33 OPD </t>
  </si>
  <si>
    <t>Hasil Kesepakatan Forum Data</t>
  </si>
  <si>
    <t xml:space="preserve">Dokumen </t>
  </si>
  <si>
    <t xml:space="preserve">Jumlah Dokumen Hasil Validasi Data </t>
  </si>
  <si>
    <t>Jumlah Jasa Kebersihan Kantor</t>
  </si>
  <si>
    <t>Jumlah Pembayaran Listrik</t>
  </si>
  <si>
    <t>Jumlah Pengadaan Kendaraan Dinas Roda Dua</t>
  </si>
  <si>
    <t>Jumlah Meubelair yang diadakan</t>
  </si>
  <si>
    <t>Jumlah  Kendaraan yang diasuransikan</t>
  </si>
  <si>
    <t>Event</t>
  </si>
  <si>
    <t>Jumlah Pengadaan Kendaraan Dinas Roda Empat</t>
  </si>
  <si>
    <t xml:space="preserve">Jumlah Pengadaan perlengkapan kantor </t>
  </si>
  <si>
    <t xml:space="preserve">Peralatan Kantor yang diadakan </t>
  </si>
  <si>
    <t>Jumlah Materai yang tersedia</t>
  </si>
  <si>
    <t xml:space="preserve">Jumlah ATK yang tersedia </t>
  </si>
  <si>
    <t xml:space="preserve">Jumlah Cetakan dan Penggandaan yang tersedia </t>
  </si>
  <si>
    <t>Jumlah Komponen Instalasi Listrik yang Tersedia</t>
  </si>
  <si>
    <t xml:space="preserve">Jumlah Alat Rumah Tangga yang Tersedia </t>
  </si>
  <si>
    <t>Jumlah Bahan Bacaan yang tersedia</t>
  </si>
  <si>
    <t>Jumlah Jasa Pengamanan Lingkungan Kantor</t>
  </si>
  <si>
    <t>Jumlah Dokumen Renja Murni</t>
  </si>
  <si>
    <t xml:space="preserve">Jumlah Dokumen Renja Perubahan </t>
  </si>
  <si>
    <t>Jumlah Dokumen IKU dan Penetapan Kinerja</t>
  </si>
  <si>
    <t>Jumlah Dokumen Renstra Diskominfo</t>
  </si>
  <si>
    <t>Jumlah Dokumen RKA/DPA Murni dan Perubahan</t>
  </si>
  <si>
    <t>Jumlah Laporan Evaluasi Triwulanan</t>
  </si>
  <si>
    <t>Jumlah Dokumen LKj-IP</t>
  </si>
  <si>
    <t>Jumlah Dokumen LPPD</t>
  </si>
  <si>
    <t>Jumlah Laporan Evaluasi Renja</t>
  </si>
  <si>
    <t>Jumlah Dokumen Profil dan Selayang Pandang Perangkat Daerah</t>
  </si>
  <si>
    <t>Jumlah Dokumen Laporan Keuangan Semesteran</t>
  </si>
  <si>
    <t>Jumlah Dokumen Laporan Keuangan Akhir Tahun</t>
  </si>
  <si>
    <t>Jumlah bulan Pemeliharaan Infrastruktur TIK</t>
  </si>
  <si>
    <t>Jum;ah paket Pengadaan Infrastruktur TIK</t>
  </si>
  <si>
    <t>Jumlah Pengawasan dan Pengendalian Internet</t>
  </si>
  <si>
    <t>Jumlah Pendataan dan Monitoring TIK</t>
  </si>
  <si>
    <t xml:space="preserve">Capaian Implementasi Roadmap Teknologi Informasi dan Komunikasi </t>
  </si>
  <si>
    <t>Capaian Implementasi Keamanan Informasi</t>
  </si>
  <si>
    <t>Jumlah Dokumen Kebijakan Teknis Persandian dalam Pengamanan Informasi</t>
  </si>
  <si>
    <t>Jumlah Alat-alat Sandi (Jammer)</t>
  </si>
  <si>
    <t xml:space="preserve">Jumlah Media Elektronik yang memuat Informasi Pembangunan Daerah </t>
  </si>
  <si>
    <t>Jumlah SDM Pengelola Jaringan E-gove</t>
  </si>
  <si>
    <t>Jumlah Peserta  Sosialisasi Aplikasi e-gove</t>
  </si>
  <si>
    <t>Jumlah Dokumen Modul Aplikasi, SOP Aplikasi, SPBE</t>
  </si>
  <si>
    <t>Jumlah Buku Kota Serang Dalam Angka</t>
  </si>
  <si>
    <t>Jumlah Buku PDRB Triwulanan, PDRB Tahunan dan PDRB Kecamatan</t>
  </si>
  <si>
    <t>Jumlah Aplikasi Updating  SIKONDANG</t>
  </si>
  <si>
    <t>Jumlah  Kendaraan Dinas/Operasional yang dipelihara</t>
  </si>
  <si>
    <t xml:space="preserve">Jumlah Kendaraan Dinas yang dibayar pajaknya </t>
  </si>
  <si>
    <t>Jumlah Bulan Pemeliharaan Rutin/Berkala Perlengkapan Kantor</t>
  </si>
  <si>
    <t>Jumlah Bulan Pemeliharaan Rutin/Berkala Peralatan Kantor</t>
  </si>
  <si>
    <t>Jumlah Bulan Pemeliharaan Rutin/Berkala Meubeulair</t>
  </si>
  <si>
    <t xml:space="preserve">Jumlah Gedung Kantor yang dipelihara </t>
  </si>
  <si>
    <t>Jumlah Gedung Kantor yang di Rehab</t>
  </si>
  <si>
    <t>Jumlah Pengadaan Pakaian Dinas Aparatur, Pakaian Batik Aparatur dan Pakaian Olahraga Aparatur</t>
  </si>
  <si>
    <t>Jumlah Pengiriman Kursus-Kursus Singkat Aparatur</t>
  </si>
  <si>
    <t>Jumlah Peserta Bimbingan Teknis Aparatur</t>
  </si>
  <si>
    <t>Jumlah Event Pameran, HUT Kota Serang dan Perayaan Hari-Hari Besar Keagamaan yang diikuti</t>
  </si>
  <si>
    <t>Jumlah Dokumen pelaporan Barang Milik Daerah yang disusun</t>
  </si>
  <si>
    <t>Jumlah Bulan Penyediaan makan dan minum</t>
  </si>
  <si>
    <t>Jumlah Bulan Pelaksanaan Rapat Koordinasi Dalam dan Luar Daerah</t>
  </si>
  <si>
    <t xml:space="preserve">Jumlah Peserta Forum Renja OPD </t>
  </si>
  <si>
    <t>Jumlah Rapat Koordinasi Data PDRB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</si>
</sst>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2"/>
      <color rgb="FF000000"/>
      <name val="Bookman Old Style"/>
      <family val="1"/>
    </font>
    <font>
      <sz val="10"/>
      <color rgb="FF000000"/>
      <name val="Bookman Old Style"/>
      <family val="1"/>
    </font>
    <font>
      <u/>
      <sz val="10"/>
      <color rgb="FF000000"/>
      <name val="Bookman Old Style"/>
      <family val="1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u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indexed="8"/>
      <name val="Bookman Old Style"/>
      <family val="1"/>
    </font>
    <font>
      <sz val="10"/>
      <name val="Arial"/>
      <family val="2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indexed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sz val="8"/>
      <color rgb="FF000000"/>
      <name val="Bookman Old Style"/>
      <family val="1"/>
    </font>
    <font>
      <sz val="8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color theme="1"/>
      <name val="Bookman Old Style"/>
      <family val="1"/>
    </font>
    <font>
      <b/>
      <u/>
      <sz val="10"/>
      <color theme="1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b/>
      <sz val="11"/>
      <color theme="1"/>
      <name val="Calibri"/>
      <family val="2"/>
      <scheme val="minor"/>
    </font>
    <font>
      <sz val="8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color indexed="8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Bookman Old Style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22"/>
      </right>
      <top/>
      <bottom style="medium">
        <color indexed="8"/>
      </bottom>
      <diagonal/>
    </border>
    <border>
      <left style="thin">
        <color indexed="22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41" fontId="19" fillId="0" borderId="0" applyFont="0" applyFill="0" applyBorder="0" applyAlignment="0" applyProtection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511">
    <xf numFmtId="0" fontId="0" fillId="0" borderId="0" xfId="0"/>
    <xf numFmtId="0" fontId="7" fillId="0" borderId="0" xfId="3" applyFont="1" applyAlignment="1">
      <alignment vertical="center"/>
    </xf>
    <xf numFmtId="0" fontId="7" fillId="0" borderId="0" xfId="3" applyFont="1"/>
    <xf numFmtId="0" fontId="10" fillId="0" borderId="3" xfId="3" applyFont="1" applyBorder="1" applyAlignment="1">
      <alignment horizontal="center" vertical="top"/>
    </xf>
    <xf numFmtId="0" fontId="7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left" vertical="top"/>
    </xf>
    <xf numFmtId="0" fontId="13" fillId="0" borderId="0" xfId="3" applyFont="1"/>
    <xf numFmtId="0" fontId="10" fillId="0" borderId="4" xfId="3" applyFont="1" applyBorder="1" applyAlignment="1">
      <alignment horizontal="center" vertical="top"/>
    </xf>
    <xf numFmtId="0" fontId="10" fillId="0" borderId="4" xfId="3" applyFont="1" applyBorder="1" applyAlignment="1">
      <alignment vertical="top"/>
    </xf>
    <xf numFmtId="0" fontId="10" fillId="0" borderId="4" xfId="3" applyFont="1" applyBorder="1" applyAlignment="1">
      <alignment vertical="top" wrapText="1"/>
    </xf>
    <xf numFmtId="0" fontId="10" fillId="0" borderId="1" xfId="3" applyFont="1" applyBorder="1" applyAlignment="1">
      <alignment vertical="top" wrapText="1"/>
    </xf>
    <xf numFmtId="0" fontId="15" fillId="0" borderId="2" xfId="3" applyFont="1" applyFill="1" applyBorder="1" applyAlignment="1">
      <alignment vertical="top" wrapText="1"/>
    </xf>
    <xf numFmtId="0" fontId="15" fillId="0" borderId="4" xfId="3" applyFont="1" applyFill="1" applyBorder="1" applyAlignment="1">
      <alignment vertical="top" wrapText="1"/>
    </xf>
    <xf numFmtId="0" fontId="15" fillId="0" borderId="3" xfId="3" applyFont="1" applyFill="1" applyBorder="1" applyAlignment="1">
      <alignment vertical="top" wrapText="1"/>
    </xf>
    <xf numFmtId="0" fontId="10" fillId="0" borderId="4" xfId="3" applyFont="1" applyBorder="1" applyAlignment="1">
      <alignment horizontal="center" vertical="top" wrapText="1"/>
    </xf>
    <xf numFmtId="0" fontId="7" fillId="0" borderId="0" xfId="3" applyFont="1" applyAlignment="1">
      <alignment horizontal="center"/>
    </xf>
    <xf numFmtId="0" fontId="10" fillId="0" borderId="2" xfId="3" applyFont="1" applyBorder="1" applyAlignment="1">
      <alignment vertical="top" wrapText="1"/>
    </xf>
    <xf numFmtId="0" fontId="13" fillId="0" borderId="3" xfId="3" applyFont="1" applyBorder="1"/>
    <xf numFmtId="1" fontId="11" fillId="0" borderId="2" xfId="3" applyNumberFormat="1" applyFont="1" applyBorder="1" applyAlignment="1">
      <alignment horizontal="left" vertical="center" wrapText="1"/>
    </xf>
    <xf numFmtId="1" fontId="10" fillId="0" borderId="3" xfId="3" applyNumberFormat="1" applyFont="1" applyBorder="1" applyAlignment="1">
      <alignment horizontal="left" vertical="top" wrapText="1"/>
    </xf>
    <xf numFmtId="1" fontId="10" fillId="0" borderId="2" xfId="3" applyNumberFormat="1" applyFont="1" applyBorder="1" applyAlignment="1">
      <alignment horizontal="left" vertical="center" wrapText="1"/>
    </xf>
    <xf numFmtId="1" fontId="10" fillId="0" borderId="4" xfId="3" applyNumberFormat="1" applyFont="1" applyBorder="1" applyAlignment="1">
      <alignment horizontal="left" vertical="center" wrapText="1"/>
    </xf>
    <xf numFmtId="1" fontId="10" fillId="0" borderId="4" xfId="3" applyNumberFormat="1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3" xfId="3" applyFont="1" applyBorder="1" applyAlignment="1">
      <alignment horizontal="center" vertical="top" wrapText="1"/>
    </xf>
    <xf numFmtId="0" fontId="13" fillId="0" borderId="2" xfId="3" applyFont="1" applyBorder="1"/>
    <xf numFmtId="0" fontId="13" fillId="0" borderId="3" xfId="3" applyFont="1" applyBorder="1" applyAlignment="1">
      <alignment vertical="top"/>
    </xf>
    <xf numFmtId="0" fontId="13" fillId="0" borderId="4" xfId="3" applyFont="1" applyFill="1" applyBorder="1" applyAlignment="1">
      <alignment horizontal="left" vertical="top" wrapText="1"/>
    </xf>
    <xf numFmtId="0" fontId="13" fillId="0" borderId="2" xfId="3" applyFont="1" applyBorder="1" applyAlignment="1">
      <alignment horizontal="center"/>
    </xf>
    <xf numFmtId="0" fontId="13" fillId="0" borderId="2" xfId="0" applyFont="1" applyFill="1" applyBorder="1" applyAlignment="1">
      <alignment horizontal="left" vertical="top" wrapText="1"/>
    </xf>
    <xf numFmtId="0" fontId="10" fillId="0" borderId="4" xfId="3" quotePrefix="1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8" fillId="0" borderId="3" xfId="3" applyFont="1" applyFill="1" applyBorder="1" applyAlignment="1">
      <alignment vertical="top" wrapText="1"/>
    </xf>
    <xf numFmtId="0" fontId="13" fillId="0" borderId="0" xfId="5" applyFont="1"/>
    <xf numFmtId="0" fontId="8" fillId="0" borderId="0" xfId="5" applyFont="1"/>
    <xf numFmtId="0" fontId="13" fillId="0" borderId="1" xfId="5" applyFont="1" applyFill="1" applyBorder="1" applyAlignment="1">
      <alignment horizontal="left" vertical="top" wrapText="1"/>
    </xf>
    <xf numFmtId="0" fontId="13" fillId="0" borderId="0" xfId="5" applyFont="1" applyFill="1"/>
    <xf numFmtId="0" fontId="8" fillId="0" borderId="1" xfId="5" applyFont="1" applyFill="1" applyBorder="1" applyAlignment="1">
      <alignment horizontal="left" vertical="top" wrapText="1"/>
    </xf>
    <xf numFmtId="0" fontId="8" fillId="2" borderId="1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/>
    </xf>
    <xf numFmtId="0" fontId="13" fillId="0" borderId="1" xfId="3" applyFont="1" applyFill="1" applyBorder="1" applyAlignment="1">
      <alignment vertical="top" wrapText="1"/>
    </xf>
    <xf numFmtId="0" fontId="13" fillId="0" borderId="3" xfId="3" applyFont="1" applyFill="1" applyBorder="1" applyAlignment="1">
      <alignment vertical="top" wrapText="1"/>
    </xf>
    <xf numFmtId="0" fontId="13" fillId="0" borderId="2" xfId="5" applyFont="1" applyFill="1" applyBorder="1" applyAlignment="1">
      <alignment horizontal="left" vertical="top" wrapText="1"/>
    </xf>
    <xf numFmtId="0" fontId="13" fillId="0" borderId="4" xfId="5" applyFont="1" applyFill="1" applyBorder="1" applyAlignment="1">
      <alignment horizontal="left" vertical="top" wrapText="1"/>
    </xf>
    <xf numFmtId="0" fontId="13" fillId="0" borderId="3" xfId="5" applyFont="1" applyFill="1" applyBorder="1" applyAlignment="1">
      <alignment horizontal="left" vertical="top" wrapText="1"/>
    </xf>
    <xf numFmtId="0" fontId="18" fillId="0" borderId="4" xfId="3" applyFont="1" applyFill="1" applyBorder="1" applyAlignment="1">
      <alignment vertical="top" wrapText="1"/>
    </xf>
    <xf numFmtId="0" fontId="8" fillId="0" borderId="2" xfId="5" applyFont="1" applyFill="1" applyBorder="1" applyAlignment="1">
      <alignment horizontal="left" vertical="top" wrapText="1"/>
    </xf>
    <xf numFmtId="0" fontId="8" fillId="0" borderId="4" xfId="5" applyFont="1" applyFill="1" applyBorder="1" applyAlignment="1">
      <alignment horizontal="left" vertical="top" wrapText="1"/>
    </xf>
    <xf numFmtId="0" fontId="8" fillId="0" borderId="3" xfId="5" applyFont="1" applyFill="1" applyBorder="1" applyAlignment="1">
      <alignment horizontal="left" vertical="top" wrapText="1"/>
    </xf>
    <xf numFmtId="0" fontId="17" fillId="0" borderId="0" xfId="3" applyFont="1" applyBorder="1" applyAlignment="1">
      <alignment vertical="top" wrapText="1"/>
    </xf>
    <xf numFmtId="0" fontId="10" fillId="0" borderId="0" xfId="3" applyFont="1" applyBorder="1" applyAlignment="1">
      <alignment vertical="top" wrapText="1"/>
    </xf>
    <xf numFmtId="0" fontId="13" fillId="0" borderId="0" xfId="5" applyFont="1" applyFill="1" applyBorder="1" applyAlignment="1">
      <alignment horizontal="left" vertical="top" wrapText="1"/>
    </xf>
    <xf numFmtId="0" fontId="13" fillId="0" borderId="2" xfId="3" applyFont="1" applyFill="1" applyBorder="1" applyAlignment="1">
      <alignment vertical="top" wrapText="1"/>
    </xf>
    <xf numFmtId="0" fontId="13" fillId="0" borderId="4" xfId="3" applyFont="1" applyFill="1" applyBorder="1" applyAlignment="1">
      <alignment vertical="top" wrapText="1"/>
    </xf>
    <xf numFmtId="0" fontId="13" fillId="0" borderId="2" xfId="3" applyFont="1" applyFill="1" applyBorder="1" applyAlignment="1">
      <alignment horizontal="left" vertical="top" wrapText="1"/>
    </xf>
    <xf numFmtId="0" fontId="10" fillId="0" borderId="4" xfId="3" quotePrefix="1" applyFont="1" applyBorder="1" applyAlignment="1">
      <alignment horizontal="left" vertical="top" wrapText="1"/>
    </xf>
    <xf numFmtId="0" fontId="15" fillId="0" borderId="2" xfId="3" applyFont="1" applyFill="1" applyBorder="1" applyAlignment="1">
      <alignment horizontal="left" vertical="top" wrapText="1"/>
    </xf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left" vertical="top" wrapText="1"/>
    </xf>
    <xf numFmtId="0" fontId="13" fillId="0" borderId="4" xfId="3" applyFont="1" applyBorder="1"/>
    <xf numFmtId="0" fontId="10" fillId="0" borderId="2" xfId="3" quotePrefix="1" applyFont="1" applyBorder="1" applyAlignment="1">
      <alignment vertical="top" wrapText="1"/>
    </xf>
    <xf numFmtId="0" fontId="18" fillId="0" borderId="4" xfId="3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1" fontId="10" fillId="0" borderId="4" xfId="3" applyNumberFormat="1" applyFont="1" applyBorder="1" applyAlignment="1">
      <alignment horizontal="left" wrapText="1"/>
    </xf>
    <xf numFmtId="0" fontId="13" fillId="0" borderId="4" xfId="3" applyFont="1" applyFill="1" applyBorder="1" applyAlignment="1">
      <alignment horizontal="left" wrapText="1"/>
    </xf>
    <xf numFmtId="0" fontId="10" fillId="0" borderId="4" xfId="3" applyFont="1" applyBorder="1" applyAlignment="1">
      <alignment horizontal="center" wrapText="1"/>
    </xf>
    <xf numFmtId="1" fontId="11" fillId="0" borderId="2" xfId="3" applyNumberFormat="1" applyFont="1" applyBorder="1" applyAlignment="1">
      <alignment horizontal="left" wrapText="1"/>
    </xf>
    <xf numFmtId="0" fontId="10" fillId="0" borderId="2" xfId="3" applyFont="1" applyBorder="1" applyAlignment="1">
      <alignment horizontal="center" wrapText="1"/>
    </xf>
    <xf numFmtId="0" fontId="13" fillId="0" borderId="4" xfId="0" applyFont="1" applyFill="1" applyBorder="1" applyAlignment="1">
      <alignment horizontal="left" vertical="top" wrapText="1"/>
    </xf>
    <xf numFmtId="0" fontId="10" fillId="0" borderId="4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3" fillId="0" borderId="2" xfId="3" applyFont="1" applyBorder="1" applyAlignment="1">
      <alignment wrapText="1"/>
    </xf>
    <xf numFmtId="1" fontId="10" fillId="0" borderId="2" xfId="3" applyNumberFormat="1" applyFont="1" applyBorder="1" applyAlignment="1">
      <alignment horizontal="left" wrapText="1"/>
    </xf>
    <xf numFmtId="0" fontId="10" fillId="0" borderId="1" xfId="3" applyFont="1" applyBorder="1" applyAlignment="1">
      <alignment horizontal="left" vertical="top" wrapText="1"/>
    </xf>
    <xf numFmtId="1" fontId="10" fillId="0" borderId="1" xfId="3" applyNumberFormat="1" applyFont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0" fontId="20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0" fontId="8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21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21" fillId="4" borderId="3" xfId="7" applyFont="1" applyFill="1" applyBorder="1" applyAlignment="1">
      <alignment horizontal="center" vertical="center"/>
    </xf>
    <xf numFmtId="0" fontId="21" fillId="4" borderId="4" xfId="7" applyFont="1" applyFill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21" fillId="0" borderId="1" xfId="7" applyFont="1" applyFill="1" applyBorder="1" applyAlignment="1">
      <alignment horizontal="center" vertical="center"/>
    </xf>
    <xf numFmtId="0" fontId="21" fillId="0" borderId="5" xfId="7" applyFont="1" applyFill="1" applyBorder="1" applyAlignment="1">
      <alignment horizontal="left" vertical="center"/>
    </xf>
    <xf numFmtId="0" fontId="21" fillId="0" borderId="6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21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21" fillId="0" borderId="3" xfId="7" applyFont="1" applyFill="1" applyBorder="1" applyAlignment="1">
      <alignment horizontal="center" vertical="center"/>
    </xf>
    <xf numFmtId="0" fontId="20" fillId="0" borderId="3" xfId="7" applyFont="1" applyFill="1" applyBorder="1" applyAlignment="1">
      <alignment vertical="center"/>
    </xf>
    <xf numFmtId="41" fontId="21" fillId="0" borderId="3" xfId="7" applyNumberFormat="1" applyFont="1" applyFill="1" applyBorder="1" applyAlignment="1">
      <alignment vertical="center" wrapText="1"/>
    </xf>
    <xf numFmtId="0" fontId="20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0" fontId="20" fillId="0" borderId="4" xfId="7" applyFont="1" applyFill="1" applyBorder="1" applyAlignment="1">
      <alignment vertical="top"/>
    </xf>
    <xf numFmtId="0" fontId="20" fillId="0" borderId="4" xfId="7" applyFont="1" applyFill="1" applyBorder="1" applyAlignment="1">
      <alignment vertical="top" wrapText="1"/>
    </xf>
    <xf numFmtId="0" fontId="20" fillId="0" borderId="2" xfId="7" applyFont="1" applyFill="1" applyBorder="1" applyAlignment="1">
      <alignment vertical="top" wrapText="1"/>
    </xf>
    <xf numFmtId="0" fontId="20" fillId="0" borderId="3" xfId="7" applyFont="1" applyFill="1" applyBorder="1" applyAlignment="1">
      <alignment horizontal="left" vertical="top" wrapText="1"/>
    </xf>
    <xf numFmtId="0" fontId="20" fillId="0" borderId="3" xfId="7" applyFont="1" applyFill="1" applyBorder="1" applyAlignment="1">
      <alignment vertical="top"/>
    </xf>
    <xf numFmtId="0" fontId="20" fillId="0" borderId="1" xfId="7" applyFont="1" applyFill="1" applyBorder="1" applyAlignment="1">
      <alignment vertical="top"/>
    </xf>
    <xf numFmtId="0" fontId="20" fillId="0" borderId="1" xfId="7" applyFont="1" applyFill="1" applyBorder="1" applyAlignment="1">
      <alignment horizontal="center" vertical="top" wrapText="1"/>
    </xf>
    <xf numFmtId="0" fontId="7" fillId="0" borderId="0" xfId="7" applyFont="1" applyFill="1" applyAlignment="1">
      <alignment vertical="top"/>
    </xf>
    <xf numFmtId="0" fontId="20" fillId="0" borderId="0" xfId="7" applyFont="1" applyFill="1" applyAlignment="1">
      <alignment vertical="top"/>
    </xf>
    <xf numFmtId="0" fontId="20" fillId="0" borderId="1" xfId="7" applyFont="1" applyFill="1" applyBorder="1" applyAlignment="1">
      <alignment vertical="top" wrapText="1"/>
    </xf>
    <xf numFmtId="0" fontId="20" fillId="0" borderId="1" xfId="7" applyFont="1" applyFill="1" applyBorder="1" applyAlignment="1">
      <alignment horizontal="left" vertical="top" wrapText="1"/>
    </xf>
    <xf numFmtId="0" fontId="20" fillId="0" borderId="0" xfId="7" applyFont="1" applyFill="1" applyAlignment="1">
      <alignment vertical="top" wrapText="1"/>
    </xf>
    <xf numFmtId="0" fontId="20" fillId="0" borderId="2" xfId="7" applyFont="1" applyFill="1" applyBorder="1" applyAlignment="1">
      <alignment vertical="top"/>
    </xf>
    <xf numFmtId="0" fontId="21" fillId="0" borderId="1" xfId="7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1" fillId="0" borderId="1" xfId="7" applyFont="1" applyFill="1" applyBorder="1" applyAlignment="1">
      <alignment horizontal="center" vertical="top" wrapText="1"/>
    </xf>
    <xf numFmtId="41" fontId="21" fillId="0" borderId="1" xfId="7" applyNumberFormat="1" applyFont="1" applyFill="1" applyBorder="1" applyAlignment="1">
      <alignment vertical="top" wrapText="1"/>
    </xf>
    <xf numFmtId="0" fontId="21" fillId="0" borderId="3" xfId="7" applyFont="1" applyFill="1" applyBorder="1" applyAlignment="1">
      <alignment horizontal="center" vertical="top" wrapText="1"/>
    </xf>
    <xf numFmtId="41" fontId="20" fillId="0" borderId="1" xfId="6" applyFont="1" applyFill="1" applyBorder="1" applyAlignment="1">
      <alignment vertical="top" wrapText="1"/>
    </xf>
    <xf numFmtId="0" fontId="22" fillId="0" borderId="1" xfId="7" applyFont="1" applyFill="1" applyBorder="1" applyAlignment="1">
      <alignment vertical="top" wrapText="1"/>
    </xf>
    <xf numFmtId="165" fontId="20" fillId="0" borderId="1" xfId="8" applyNumberFormat="1" applyFont="1" applyFill="1" applyBorder="1" applyAlignment="1">
      <alignment vertical="top" wrapText="1"/>
    </xf>
    <xf numFmtId="0" fontId="20" fillId="0" borderId="3" xfId="7" applyFont="1" applyFill="1" applyBorder="1" applyAlignment="1">
      <alignment horizontal="center" vertical="top"/>
    </xf>
    <xf numFmtId="0" fontId="22" fillId="0" borderId="2" xfId="7" applyFont="1" applyFill="1" applyBorder="1" applyAlignment="1">
      <alignment vertical="top" wrapText="1"/>
    </xf>
    <xf numFmtId="0" fontId="20" fillId="0" borderId="1" xfId="7" applyFont="1" applyFill="1" applyBorder="1" applyAlignment="1">
      <alignment horizontal="center" vertical="top"/>
    </xf>
    <xf numFmtId="165" fontId="20" fillId="0" borderId="2" xfId="8" applyNumberFormat="1" applyFont="1" applyFill="1" applyBorder="1" applyAlignment="1">
      <alignment horizontal="center" vertical="top" wrapText="1"/>
    </xf>
    <xf numFmtId="0" fontId="20" fillId="0" borderId="4" xfId="7" applyFont="1" applyFill="1" applyBorder="1" applyAlignment="1">
      <alignment horizontal="center" vertical="top"/>
    </xf>
    <xf numFmtId="0" fontId="20" fillId="0" borderId="9" xfId="7" applyFont="1" applyFill="1" applyBorder="1" applyAlignment="1">
      <alignment vertical="top"/>
    </xf>
    <xf numFmtId="0" fontId="20" fillId="0" borderId="3" xfId="7" applyFont="1" applyFill="1" applyBorder="1" applyAlignment="1">
      <alignment vertical="top" wrapText="1"/>
    </xf>
    <xf numFmtId="0" fontId="22" fillId="0" borderId="3" xfId="7" applyFont="1" applyFill="1" applyBorder="1" applyAlignment="1">
      <alignment vertical="top" wrapText="1"/>
    </xf>
    <xf numFmtId="165" fontId="20" fillId="0" borderId="3" xfId="8" applyNumberFormat="1" applyFont="1" applyFill="1" applyBorder="1" applyAlignment="1">
      <alignment horizontal="center" vertical="top" wrapText="1"/>
    </xf>
    <xf numFmtId="0" fontId="20" fillId="0" borderId="9" xfId="7" applyFont="1" applyFill="1" applyBorder="1" applyAlignment="1">
      <alignment vertical="top" wrapText="1"/>
    </xf>
    <xf numFmtId="0" fontId="21" fillId="0" borderId="3" xfId="7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1" fillId="0" borderId="3" xfId="7" applyFont="1" applyFill="1" applyBorder="1" applyAlignment="1">
      <alignment horizontal="center" vertical="top"/>
    </xf>
    <xf numFmtId="165" fontId="21" fillId="0" borderId="3" xfId="7" applyNumberFormat="1" applyFont="1" applyFill="1" applyBorder="1" applyAlignment="1">
      <alignment horizontal="center" vertical="top" wrapText="1"/>
    </xf>
    <xf numFmtId="165" fontId="20" fillId="0" borderId="1" xfId="8" applyNumberFormat="1" applyFont="1" applyFill="1" applyBorder="1" applyAlignment="1">
      <alignment horizontal="center" vertical="top" wrapText="1"/>
    </xf>
    <xf numFmtId="0" fontId="20" fillId="0" borderId="4" xfId="7" applyFont="1" applyFill="1" applyBorder="1" applyAlignment="1">
      <alignment horizontal="center" vertical="top" wrapText="1"/>
    </xf>
    <xf numFmtId="165" fontId="20" fillId="0" borderId="4" xfId="8" applyNumberFormat="1" applyFont="1" applyFill="1" applyBorder="1" applyAlignment="1">
      <alignment horizontal="center" vertical="top" wrapText="1"/>
    </xf>
    <xf numFmtId="0" fontId="24" fillId="0" borderId="1" xfId="7" applyFont="1" applyFill="1" applyBorder="1" applyAlignment="1">
      <alignment vertical="top" wrapText="1"/>
    </xf>
    <xf numFmtId="0" fontId="21" fillId="0" borderId="1" xfId="7" applyFont="1" applyFill="1" applyBorder="1" applyAlignment="1">
      <alignment horizontal="left" vertical="top" wrapText="1"/>
    </xf>
    <xf numFmtId="0" fontId="21" fillId="0" borderId="1" xfId="7" applyFont="1" applyFill="1" applyBorder="1" applyAlignment="1">
      <alignment horizontal="center" vertical="top"/>
    </xf>
    <xf numFmtId="165" fontId="21" fillId="0" borderId="1" xfId="7" applyNumberFormat="1" applyFont="1" applyFill="1" applyBorder="1" applyAlignment="1">
      <alignment horizontal="center" vertical="top" wrapText="1"/>
    </xf>
    <xf numFmtId="165" fontId="20" fillId="0" borderId="2" xfId="8" applyNumberFormat="1" applyFont="1" applyFill="1" applyBorder="1" applyAlignment="1">
      <alignment vertical="top" wrapText="1"/>
    </xf>
    <xf numFmtId="0" fontId="22" fillId="0" borderId="4" xfId="7" applyFont="1" applyFill="1" applyBorder="1" applyAlignment="1">
      <alignment vertical="top" wrapText="1"/>
    </xf>
    <xf numFmtId="0" fontId="22" fillId="0" borderId="3" xfId="7" applyFont="1" applyFill="1" applyBorder="1" applyAlignment="1">
      <alignment horizontal="left" vertical="top" wrapText="1"/>
    </xf>
    <xf numFmtId="165" fontId="21" fillId="0" borderId="1" xfId="8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top" wrapText="1"/>
    </xf>
    <xf numFmtId="0" fontId="21" fillId="0" borderId="2" xfId="7" applyFont="1" applyFill="1" applyBorder="1" applyAlignment="1">
      <alignment vertical="top" wrapText="1"/>
    </xf>
    <xf numFmtId="0" fontId="24" fillId="0" borderId="2" xfId="7" applyFont="1" applyFill="1" applyBorder="1" applyAlignment="1">
      <alignment vertical="top" wrapText="1"/>
    </xf>
    <xf numFmtId="0" fontId="21" fillId="0" borderId="4" xfId="7" applyFont="1" applyFill="1" applyBorder="1" applyAlignment="1">
      <alignment vertical="top" wrapText="1"/>
    </xf>
    <xf numFmtId="0" fontId="24" fillId="0" borderId="4" xfId="7" applyFont="1" applyFill="1" applyBorder="1" applyAlignment="1">
      <alignment vertical="top" wrapText="1"/>
    </xf>
    <xf numFmtId="0" fontId="21" fillId="0" borderId="3" xfId="7" applyFont="1" applyFill="1" applyBorder="1" applyAlignment="1">
      <alignment horizontal="left" vertical="top" wrapText="1"/>
    </xf>
    <xf numFmtId="165" fontId="21" fillId="0" borderId="4" xfId="8" applyNumberFormat="1" applyFont="1" applyFill="1" applyBorder="1" applyAlignment="1">
      <alignment horizontal="center" vertical="top" wrapText="1"/>
    </xf>
    <xf numFmtId="0" fontId="24" fillId="0" borderId="3" xfId="7" applyFont="1" applyFill="1" applyBorder="1" applyAlignment="1">
      <alignment vertical="top" wrapText="1"/>
    </xf>
    <xf numFmtId="165" fontId="21" fillId="0" borderId="3" xfId="8" applyNumberFormat="1" applyFont="1" applyFill="1" applyBorder="1" applyAlignment="1">
      <alignment horizontal="center" vertical="top" wrapText="1"/>
    </xf>
    <xf numFmtId="0" fontId="20" fillId="0" borderId="0" xfId="7" applyFont="1" applyAlignment="1">
      <alignment vertical="top"/>
    </xf>
    <xf numFmtId="0" fontId="7" fillId="0" borderId="0" xfId="7" applyFont="1" applyAlignment="1">
      <alignment vertical="top"/>
    </xf>
    <xf numFmtId="0" fontId="21" fillId="0" borderId="4" xfId="7" applyFont="1" applyFill="1" applyBorder="1" applyAlignment="1">
      <alignment vertical="top"/>
    </xf>
    <xf numFmtId="0" fontId="21" fillId="0" borderId="2" xfId="7" applyFont="1" applyFill="1" applyBorder="1" applyAlignment="1">
      <alignment horizontal="center" vertical="center"/>
    </xf>
    <xf numFmtId="0" fontId="10" fillId="0" borderId="3" xfId="3" quotePrefix="1" applyFont="1" applyBorder="1" applyAlignment="1">
      <alignment vertical="top" wrapText="1"/>
    </xf>
    <xf numFmtId="0" fontId="20" fillId="0" borderId="1" xfId="7" quotePrefix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165" fontId="21" fillId="0" borderId="2" xfId="7" applyNumberFormat="1" applyFont="1" applyFill="1" applyBorder="1" applyAlignment="1">
      <alignment horizontal="center" vertical="top" wrapText="1"/>
    </xf>
    <xf numFmtId="0" fontId="21" fillId="0" borderId="2" xfId="7" applyFont="1" applyFill="1" applyBorder="1" applyAlignment="1">
      <alignment horizontal="center" vertical="top" wrapText="1"/>
    </xf>
    <xf numFmtId="0" fontId="21" fillId="0" borderId="4" xfId="7" applyFont="1" applyFill="1" applyBorder="1" applyAlignment="1">
      <alignment horizontal="center" vertical="top" wrapText="1"/>
    </xf>
    <xf numFmtId="165" fontId="21" fillId="0" borderId="4" xfId="7" applyNumberFormat="1" applyFont="1" applyFill="1" applyBorder="1" applyAlignment="1">
      <alignment horizontal="center" vertical="top" wrapText="1"/>
    </xf>
    <xf numFmtId="0" fontId="13" fillId="0" borderId="0" xfId="9" applyFont="1"/>
    <xf numFmtId="0" fontId="8" fillId="0" borderId="0" xfId="9" applyFont="1"/>
    <xf numFmtId="0" fontId="21" fillId="0" borderId="0" xfId="9" applyFont="1"/>
    <xf numFmtId="0" fontId="20" fillId="0" borderId="0" xfId="9" applyFont="1"/>
    <xf numFmtId="0" fontId="21" fillId="5" borderId="1" xfId="9" applyFont="1" applyFill="1" applyBorder="1" applyAlignment="1">
      <alignment horizontal="center"/>
    </xf>
    <xf numFmtId="0" fontId="26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9" applyFont="1" applyBorder="1" applyAlignment="1">
      <alignment vertical="top" wrapText="1"/>
    </xf>
    <xf numFmtId="0" fontId="20" fillId="0" borderId="0" xfId="9" applyFont="1" applyAlignment="1">
      <alignment vertical="top" wrapText="1"/>
    </xf>
    <xf numFmtId="0" fontId="20" fillId="0" borderId="2" xfId="9" applyFont="1" applyBorder="1" applyAlignment="1">
      <alignment vertical="top" wrapText="1"/>
    </xf>
    <xf numFmtId="0" fontId="20" fillId="0" borderId="3" xfId="9" applyFont="1" applyBorder="1" applyAlignment="1">
      <alignment vertical="top" wrapText="1"/>
    </xf>
    <xf numFmtId="0" fontId="20" fillId="0" borderId="0" xfId="9" applyFont="1" applyAlignment="1">
      <alignment vertical="center"/>
    </xf>
    <xf numFmtId="0" fontId="8" fillId="0" borderId="0" xfId="9" applyFont="1" applyAlignment="1">
      <alignment horizontal="center" vertical="center" wrapText="1"/>
    </xf>
    <xf numFmtId="0" fontId="20" fillId="0" borderId="4" xfId="9" applyFont="1" applyBorder="1" applyAlignment="1">
      <alignment vertical="top" wrapText="1"/>
    </xf>
    <xf numFmtId="0" fontId="21" fillId="4" borderId="1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" vertical="top" wrapText="1"/>
    </xf>
    <xf numFmtId="0" fontId="20" fillId="0" borderId="3" xfId="7" applyFont="1" applyFill="1" applyBorder="1" applyAlignment="1">
      <alignment horizontal="center" vertical="top" wrapText="1"/>
    </xf>
    <xf numFmtId="0" fontId="20" fillId="0" borderId="2" xfId="7" applyFont="1" applyFill="1" applyBorder="1" applyAlignment="1">
      <alignment horizontal="left" vertical="top" wrapText="1"/>
    </xf>
    <xf numFmtId="0" fontId="20" fillId="0" borderId="3" xfId="7" applyFont="1" applyFill="1" applyBorder="1" applyAlignment="1">
      <alignment horizontal="left" vertical="top" wrapText="1"/>
    </xf>
    <xf numFmtId="0" fontId="20" fillId="0" borderId="4" xfId="7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10" fillId="0" borderId="3" xfId="3" applyFont="1" applyFill="1" applyBorder="1" applyAlignment="1">
      <alignment horizontal="left" vertical="top"/>
    </xf>
    <xf numFmtId="0" fontId="11" fillId="0" borderId="2" xfId="3" applyFont="1" applyFill="1" applyBorder="1" applyAlignment="1">
      <alignment horizontal="left"/>
    </xf>
    <xf numFmtId="41" fontId="21" fillId="0" borderId="1" xfId="7" applyNumberFormat="1" applyFont="1" applyFill="1" applyBorder="1" applyAlignment="1">
      <alignment vertical="center" wrapText="1"/>
    </xf>
    <xf numFmtId="0" fontId="7" fillId="0" borderId="4" xfId="7" applyFont="1" applyFill="1" applyBorder="1" applyAlignment="1">
      <alignment vertical="top"/>
    </xf>
    <xf numFmtId="0" fontId="21" fillId="4" borderId="4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vertical="top"/>
    </xf>
    <xf numFmtId="0" fontId="20" fillId="0" borderId="2" xfId="7" applyFont="1" applyFill="1" applyBorder="1" applyAlignment="1">
      <alignment horizontal="center" vertical="top"/>
    </xf>
    <xf numFmtId="165" fontId="21" fillId="0" borderId="3" xfId="7" applyNumberFormat="1" applyFont="1" applyFill="1" applyBorder="1" applyAlignment="1">
      <alignment vertical="top" wrapText="1"/>
    </xf>
    <xf numFmtId="0" fontId="25" fillId="0" borderId="3" xfId="3" applyFont="1" applyBorder="1" applyAlignment="1">
      <alignment horizontal="left" vertical="top" wrapText="1"/>
    </xf>
    <xf numFmtId="0" fontId="20" fillId="0" borderId="0" xfId="7" applyFont="1" applyAlignment="1">
      <alignment vertical="center" wrapText="1"/>
    </xf>
    <xf numFmtId="0" fontId="21" fillId="0" borderId="1" xfId="7" applyFont="1" applyFill="1" applyBorder="1" applyAlignment="1">
      <alignment horizontal="center" vertical="center" wrapText="1"/>
    </xf>
    <xf numFmtId="0" fontId="20" fillId="0" borderId="3" xfId="7" applyFont="1" applyFill="1" applyBorder="1" applyAlignment="1">
      <alignment vertical="center" wrapText="1"/>
    </xf>
    <xf numFmtId="0" fontId="20" fillId="0" borderId="0" xfId="7" applyFont="1" applyFill="1" applyAlignment="1">
      <alignment vertical="center" wrapText="1"/>
    </xf>
    <xf numFmtId="0" fontId="20" fillId="0" borderId="0" xfId="7" applyFont="1" applyAlignment="1">
      <alignment vertical="top" wrapText="1"/>
    </xf>
    <xf numFmtId="0" fontId="20" fillId="0" borderId="11" xfId="7" applyFont="1" applyFill="1" applyBorder="1" applyAlignment="1">
      <alignment vertical="top" wrapText="1"/>
    </xf>
    <xf numFmtId="0" fontId="31" fillId="0" borderId="1" xfId="9" applyFont="1" applyBorder="1" applyAlignment="1">
      <alignment horizontal="center" vertical="top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1" fontId="32" fillId="0" borderId="1" xfId="0" applyNumberFormat="1" applyFont="1" applyBorder="1" applyAlignment="1">
      <alignment horizontal="center" vertical="top" wrapText="1"/>
    </xf>
    <xf numFmtId="0" fontId="18" fillId="0" borderId="4" xfId="3" applyFont="1" applyFill="1" applyBorder="1" applyAlignment="1">
      <alignment horizontal="left" vertical="top" wrapText="1"/>
    </xf>
    <xf numFmtId="0" fontId="10" fillId="0" borderId="4" xfId="3" applyFont="1" applyBorder="1" applyAlignment="1">
      <alignment horizontal="left" vertical="top" wrapText="1"/>
    </xf>
    <xf numFmtId="0" fontId="9" fillId="3" borderId="1" xfId="3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left" vertical="top" wrapText="1"/>
    </xf>
    <xf numFmtId="0" fontId="13" fillId="0" borderId="12" xfId="3" applyFont="1" applyBorder="1"/>
    <xf numFmtId="0" fontId="13" fillId="0" borderId="13" xfId="3" applyFont="1" applyBorder="1" applyAlignment="1">
      <alignment vertical="top"/>
    </xf>
    <xf numFmtId="0" fontId="13" fillId="0" borderId="0" xfId="3" applyFont="1" applyBorder="1"/>
    <xf numFmtId="0" fontId="18" fillId="0" borderId="4" xfId="3" applyFont="1" applyFill="1" applyBorder="1" applyAlignment="1">
      <alignment horizontal="left" vertical="top" wrapText="1"/>
    </xf>
    <xf numFmtId="0" fontId="20" fillId="0" borderId="3" xfId="7" applyFont="1" applyFill="1" applyBorder="1" applyAlignment="1">
      <alignment horizontal="center" vertical="top" wrapText="1"/>
    </xf>
    <xf numFmtId="0" fontId="30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30" fillId="0" borderId="0" xfId="5" applyFont="1" applyAlignment="1">
      <alignment vertical="center"/>
    </xf>
    <xf numFmtId="0" fontId="13" fillId="0" borderId="0" xfId="5" applyFont="1" applyAlignment="1">
      <alignment horizontal="center"/>
    </xf>
    <xf numFmtId="0" fontId="20" fillId="6" borderId="1" xfId="7" applyFont="1" applyFill="1" applyBorder="1" applyAlignment="1">
      <alignment vertical="top" wrapText="1"/>
    </xf>
    <xf numFmtId="0" fontId="22" fillId="6" borderId="3" xfId="7" applyFont="1" applyFill="1" applyBorder="1" applyAlignment="1">
      <alignment horizontal="left" vertical="top" wrapText="1"/>
    </xf>
    <xf numFmtId="0" fontId="20" fillId="6" borderId="3" xfId="7" applyFont="1" applyFill="1" applyBorder="1" applyAlignment="1">
      <alignment horizontal="left" vertical="top" wrapText="1"/>
    </xf>
    <xf numFmtId="0" fontId="20" fillId="6" borderId="3" xfId="7" applyFont="1" applyFill="1" applyBorder="1" applyAlignment="1">
      <alignment horizontal="center" vertical="top"/>
    </xf>
    <xf numFmtId="165" fontId="20" fillId="6" borderId="3" xfId="8" applyNumberFormat="1" applyFont="1" applyFill="1" applyBorder="1" applyAlignment="1">
      <alignment horizontal="center" vertical="top" wrapText="1"/>
    </xf>
    <xf numFmtId="0" fontId="20" fillId="6" borderId="1" xfId="1" applyFont="1" applyFill="1" applyBorder="1" applyAlignment="1">
      <alignment horizontal="center" vertical="top" wrapText="1"/>
    </xf>
    <xf numFmtId="41" fontId="6" fillId="0" borderId="1" xfId="7" applyNumberFormat="1" applyFont="1" applyFill="1" applyBorder="1" applyAlignment="1">
      <alignment horizontal="center" vertical="center"/>
    </xf>
    <xf numFmtId="0" fontId="20" fillId="0" borderId="3" xfId="7" applyFont="1" applyFill="1" applyBorder="1" applyAlignment="1">
      <alignment horizontal="center" vertical="top" wrapText="1"/>
    </xf>
    <xf numFmtId="41" fontId="20" fillId="0" borderId="2" xfId="6" applyFont="1" applyFill="1" applyBorder="1" applyAlignment="1">
      <alignment vertical="top" wrapText="1"/>
    </xf>
    <xf numFmtId="41" fontId="20" fillId="0" borderId="3" xfId="6" applyFont="1" applyFill="1" applyBorder="1" applyAlignment="1">
      <alignment vertical="top" wrapText="1"/>
    </xf>
    <xf numFmtId="0" fontId="34" fillId="7" borderId="28" xfId="0" applyFont="1" applyFill="1" applyBorder="1" applyAlignment="1">
      <alignment horizontal="center" vertical="center" wrapText="1"/>
    </xf>
    <xf numFmtId="165" fontId="34" fillId="7" borderId="28" xfId="10" applyNumberFormat="1" applyFont="1" applyFill="1" applyBorder="1" applyAlignment="1">
      <alignment horizontal="center" vertical="center" wrapText="1"/>
    </xf>
    <xf numFmtId="0" fontId="35" fillId="8" borderId="4" xfId="0" applyFont="1" applyFill="1" applyBorder="1" applyAlignment="1">
      <alignment horizontal="center" vertical="center"/>
    </xf>
    <xf numFmtId="0" fontId="36" fillId="0" borderId="0" xfId="0" applyFont="1"/>
    <xf numFmtId="0" fontId="37" fillId="8" borderId="4" xfId="0" applyFont="1" applyFill="1" applyBorder="1"/>
    <xf numFmtId="0" fontId="37" fillId="8" borderId="3" xfId="0" applyFont="1" applyFill="1" applyBorder="1"/>
    <xf numFmtId="0" fontId="38" fillId="0" borderId="0" xfId="0" applyFont="1"/>
    <xf numFmtId="165" fontId="38" fillId="0" borderId="0" xfId="10" applyNumberFormat="1" applyFont="1" applyAlignment="1">
      <alignment horizontal="center" vertical="center"/>
    </xf>
    <xf numFmtId="0" fontId="34" fillId="7" borderId="28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vertical="center" wrapText="1"/>
    </xf>
    <xf numFmtId="0" fontId="40" fillId="8" borderId="1" xfId="0" applyFont="1" applyFill="1" applyBorder="1"/>
    <xf numFmtId="0" fontId="40" fillId="8" borderId="1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center"/>
    </xf>
    <xf numFmtId="0" fontId="40" fillId="8" borderId="34" xfId="0" applyFont="1" applyFill="1" applyBorder="1" applyAlignment="1">
      <alignment horizontal="center"/>
    </xf>
    <xf numFmtId="0" fontId="40" fillId="8" borderId="6" xfId="0" applyFont="1" applyFill="1" applyBorder="1"/>
    <xf numFmtId="9" fontId="40" fillId="8" borderId="1" xfId="11" applyNumberFormat="1" applyFont="1" applyFill="1" applyBorder="1" applyAlignment="1">
      <alignment horizontal="center" vertical="center" wrapText="1"/>
    </xf>
    <xf numFmtId="3" fontId="40" fillId="8" borderId="1" xfId="12" applyNumberFormat="1" applyFont="1" applyFill="1" applyBorder="1" applyAlignment="1">
      <alignment horizontal="center" vertical="center" wrapText="1"/>
    </xf>
    <xf numFmtId="3" fontId="40" fillId="8" borderId="2" xfId="0" applyNumberFormat="1" applyFont="1" applyFill="1" applyBorder="1" applyAlignment="1">
      <alignment horizontal="center" vertical="center" wrapText="1"/>
    </xf>
    <xf numFmtId="0" fontId="39" fillId="8" borderId="33" xfId="0" applyFont="1" applyFill="1" applyBorder="1" applyAlignment="1">
      <alignment vertical="center" wrapText="1"/>
    </xf>
    <xf numFmtId="3" fontId="39" fillId="8" borderId="3" xfId="12" applyNumberFormat="1" applyFont="1" applyFill="1" applyBorder="1" applyAlignment="1">
      <alignment horizontal="center" vertical="center" wrapText="1"/>
    </xf>
    <xf numFmtId="41" fontId="40" fillId="8" borderId="3" xfId="6" applyFont="1" applyFill="1" applyBorder="1" applyAlignment="1">
      <alignment vertical="center" wrapText="1"/>
    </xf>
    <xf numFmtId="3" fontId="40" fillId="8" borderId="3" xfId="12" applyNumberFormat="1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vertical="center" wrapText="1"/>
    </xf>
    <xf numFmtId="0" fontId="40" fillId="8" borderId="4" xfId="0" applyFont="1" applyFill="1" applyBorder="1"/>
    <xf numFmtId="0" fontId="40" fillId="8" borderId="1" xfId="0" applyFont="1" applyFill="1" applyBorder="1" applyAlignment="1">
      <alignment vertical="center" wrapText="1"/>
    </xf>
    <xf numFmtId="0" fontId="40" fillId="8" borderId="1" xfId="0" applyFont="1" applyFill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3" fontId="40" fillId="8" borderId="3" xfId="0" applyNumberFormat="1" applyFont="1" applyFill="1" applyBorder="1" applyAlignment="1">
      <alignment horizontal="center" vertical="center" wrapText="1"/>
    </xf>
    <xf numFmtId="41" fontId="40" fillId="0" borderId="1" xfId="6" applyFont="1" applyBorder="1" applyAlignment="1">
      <alignment horizontal="center" vertical="center" wrapText="1"/>
    </xf>
    <xf numFmtId="0" fontId="40" fillId="8" borderId="4" xfId="0" applyFont="1" applyFill="1" applyBorder="1" applyAlignment="1">
      <alignment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5" xfId="0" applyFont="1" applyFill="1" applyBorder="1"/>
    <xf numFmtId="0" fontId="40" fillId="8" borderId="34" xfId="0" applyFont="1" applyFill="1" applyBorder="1"/>
    <xf numFmtId="0" fontId="40" fillId="0" borderId="1" xfId="0" applyFont="1" applyBorder="1" applyAlignment="1">
      <alignment horizontal="center" vertical="center" wrapText="1"/>
    </xf>
    <xf numFmtId="0" fontId="40" fillId="8" borderId="1" xfId="12" applyNumberFormat="1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 vertical="center" wrapText="1"/>
    </xf>
    <xf numFmtId="3" fontId="40" fillId="6" borderId="1" xfId="0" applyNumberFormat="1" applyFont="1" applyFill="1" applyBorder="1" applyAlignment="1">
      <alignment horizontal="center" vertical="center" wrapText="1"/>
    </xf>
    <xf numFmtId="3" fontId="40" fillId="0" borderId="3" xfId="0" applyNumberFormat="1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41" fontId="40" fillId="6" borderId="1" xfId="6" applyFont="1" applyFill="1" applyBorder="1" applyAlignment="1">
      <alignment horizontal="center" vertical="center" wrapText="1"/>
    </xf>
    <xf numFmtId="3" fontId="40" fillId="0" borderId="1" xfId="12" applyNumberFormat="1" applyFont="1" applyFill="1" applyBorder="1" applyAlignment="1">
      <alignment horizontal="center" vertical="center" wrapText="1"/>
    </xf>
    <xf numFmtId="0" fontId="40" fillId="6" borderId="1" xfId="12" applyNumberFormat="1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/>
    </xf>
    <xf numFmtId="0" fontId="40" fillId="8" borderId="3" xfId="0" applyFont="1" applyFill="1" applyBorder="1"/>
    <xf numFmtId="0" fontId="40" fillId="8" borderId="3" xfId="0" applyFont="1" applyFill="1" applyBorder="1" applyAlignment="1">
      <alignment horizontal="center"/>
    </xf>
    <xf numFmtId="0" fontId="40" fillId="8" borderId="3" xfId="0" applyFont="1" applyFill="1" applyBorder="1" applyAlignment="1">
      <alignment vertical="center" wrapText="1"/>
    </xf>
    <xf numFmtId="3" fontId="40" fillId="8" borderId="1" xfId="0" applyNumberFormat="1" applyFont="1" applyFill="1" applyBorder="1" applyAlignment="1">
      <alignment horizontal="center" vertical="center"/>
    </xf>
    <xf numFmtId="41" fontId="40" fillId="8" borderId="1" xfId="6" applyFont="1" applyFill="1" applyBorder="1" applyAlignment="1">
      <alignment horizontal="center" vertical="center" wrapText="1"/>
    </xf>
    <xf numFmtId="3" fontId="40" fillId="6" borderId="1" xfId="12" applyNumberFormat="1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top" wrapText="1"/>
    </xf>
    <xf numFmtId="0" fontId="40" fillId="8" borderId="2" xfId="0" applyFont="1" applyFill="1" applyBorder="1"/>
    <xf numFmtId="3" fontId="41" fillId="0" borderId="3" xfId="0" applyNumberFormat="1" applyFont="1" applyBorder="1" applyAlignment="1">
      <alignment horizontal="center" vertical="center" wrapText="1"/>
    </xf>
    <xf numFmtId="41" fontId="40" fillId="8" borderId="3" xfId="6" applyFont="1" applyFill="1" applyBorder="1" applyAlignment="1">
      <alignment horizontal="center" vertical="center" wrapText="1"/>
    </xf>
    <xf numFmtId="0" fontId="41" fillId="8" borderId="3" xfId="12" applyNumberFormat="1" applyFont="1" applyFill="1" applyBorder="1" applyAlignment="1">
      <alignment horizontal="center" vertical="center" wrapText="1"/>
    </xf>
    <xf numFmtId="3" fontId="39" fillId="8" borderId="4" xfId="0" applyNumberFormat="1" applyFont="1" applyFill="1" applyBorder="1" applyAlignment="1">
      <alignment vertical="center" wrapText="1"/>
    </xf>
    <xf numFmtId="0" fontId="40" fillId="8" borderId="6" xfId="12" applyNumberFormat="1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left" vertical="top" wrapText="1"/>
    </xf>
    <xf numFmtId="0" fontId="40" fillId="9" borderId="5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left" vertical="center" wrapText="1"/>
    </xf>
    <xf numFmtId="3" fontId="40" fillId="8" borderId="1" xfId="0" applyNumberFormat="1" applyFont="1" applyFill="1" applyBorder="1" applyAlignment="1">
      <alignment vertical="center"/>
    </xf>
    <xf numFmtId="49" fontId="41" fillId="0" borderId="3" xfId="0" applyNumberFormat="1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0" fontId="40" fillId="0" borderId="1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3" fontId="40" fillId="0" borderId="3" xfId="0" applyNumberFormat="1" applyFont="1" applyBorder="1" applyAlignment="1">
      <alignment horizontal="center" vertical="center" wrapText="1"/>
    </xf>
    <xf numFmtId="0" fontId="40" fillId="0" borderId="3" xfId="0" applyFont="1" applyBorder="1"/>
    <xf numFmtId="41" fontId="40" fillId="0" borderId="3" xfId="6" applyFont="1" applyBorder="1" applyAlignment="1">
      <alignment horizontal="center" vertical="center" wrapText="1"/>
    </xf>
    <xf numFmtId="0" fontId="40" fillId="8" borderId="3" xfId="12" applyNumberFormat="1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vertical="center" wrapText="1"/>
    </xf>
    <xf numFmtId="3" fontId="40" fillId="8" borderId="2" xfId="0" applyNumberFormat="1" applyFont="1" applyFill="1" applyBorder="1" applyAlignment="1">
      <alignment horizontal="center" vertical="center" wrapText="1"/>
    </xf>
    <xf numFmtId="0" fontId="20" fillId="0" borderId="3" xfId="7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center" vertical="center"/>
    </xf>
    <xf numFmtId="0" fontId="42" fillId="11" borderId="1" xfId="9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top" wrapText="1"/>
    </xf>
    <xf numFmtId="0" fontId="10" fillId="0" borderId="3" xfId="3" applyFont="1" applyBorder="1" applyAlignment="1">
      <alignment horizontal="center" vertical="top" wrapText="1"/>
    </xf>
    <xf numFmtId="0" fontId="10" fillId="0" borderId="0" xfId="3" applyFont="1" applyBorder="1" applyAlignment="1">
      <alignment horizontal="center" vertical="top"/>
    </xf>
    <xf numFmtId="0" fontId="15" fillId="0" borderId="0" xfId="3" applyFont="1" applyFill="1" applyBorder="1" applyAlignment="1">
      <alignment horizontal="left" vertical="top" wrapText="1"/>
    </xf>
    <xf numFmtId="0" fontId="10" fillId="0" borderId="0" xfId="3" applyFont="1" applyBorder="1" applyAlignment="1">
      <alignment horizontal="center" vertical="top" wrapText="1"/>
    </xf>
    <xf numFmtId="0" fontId="10" fillId="0" borderId="0" xfId="3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 vertical="top"/>
    </xf>
    <xf numFmtId="0" fontId="13" fillId="8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10" xfId="3" applyFont="1" applyBorder="1" applyAlignment="1">
      <alignment horizontal="center" vertical="top"/>
    </xf>
    <xf numFmtId="0" fontId="10" fillId="0" borderId="37" xfId="3" applyFont="1" applyBorder="1" applyAlignment="1">
      <alignment horizontal="center" vertical="top"/>
    </xf>
    <xf numFmtId="0" fontId="10" fillId="0" borderId="11" xfId="3" quotePrefix="1" applyFont="1" applyBorder="1" applyAlignment="1">
      <alignment vertical="top" wrapText="1"/>
    </xf>
    <xf numFmtId="0" fontId="10" fillId="0" borderId="13" xfId="3" applyFont="1" applyBorder="1" applyAlignment="1">
      <alignment horizontal="center" vertical="top"/>
    </xf>
    <xf numFmtId="0" fontId="10" fillId="0" borderId="9" xfId="3" quotePrefix="1" applyFont="1" applyBorder="1" applyAlignment="1">
      <alignment vertical="top" wrapText="1"/>
    </xf>
    <xf numFmtId="0" fontId="7" fillId="0" borderId="13" xfId="3" applyFont="1" applyBorder="1" applyAlignment="1">
      <alignment horizontal="center" vertical="top"/>
    </xf>
    <xf numFmtId="0" fontId="7" fillId="0" borderId="0" xfId="3" applyFont="1" applyBorder="1" applyAlignment="1">
      <alignment horizontal="center" vertical="top"/>
    </xf>
    <xf numFmtId="0" fontId="7" fillId="0" borderId="9" xfId="3" applyFont="1" applyBorder="1" applyAlignment="1">
      <alignment horizontal="center" vertical="top"/>
    </xf>
    <xf numFmtId="0" fontId="7" fillId="0" borderId="13" xfId="3" applyFont="1" applyBorder="1"/>
    <xf numFmtId="0" fontId="7" fillId="0" borderId="0" xfId="3" applyFont="1" applyBorder="1"/>
    <xf numFmtId="0" fontId="7" fillId="0" borderId="9" xfId="3" applyFont="1" applyBorder="1"/>
    <xf numFmtId="0" fontId="7" fillId="0" borderId="7" xfId="3" applyFont="1" applyBorder="1"/>
    <xf numFmtId="0" fontId="7" fillId="0" borderId="12" xfId="3" applyFont="1" applyBorder="1"/>
    <xf numFmtId="0" fontId="7" fillId="0" borderId="8" xfId="3" applyFont="1" applyBorder="1"/>
    <xf numFmtId="0" fontId="13" fillId="8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7" applyFont="1" applyFill="1" applyAlignment="1">
      <alignment horizontal="center" vertical="center"/>
    </xf>
    <xf numFmtId="0" fontId="20" fillId="0" borderId="3" xfId="7" applyFont="1" applyFill="1" applyBorder="1" applyAlignment="1">
      <alignment horizontal="left" vertical="top" wrapText="1"/>
    </xf>
    <xf numFmtId="0" fontId="20" fillId="0" borderId="3" xfId="7" applyFont="1" applyFill="1" applyBorder="1" applyAlignment="1">
      <alignment horizontal="center" vertical="top"/>
    </xf>
    <xf numFmtId="0" fontId="20" fillId="0" borderId="3" xfId="7" applyFont="1" applyFill="1" applyBorder="1" applyAlignment="1">
      <alignment horizontal="left" vertical="top" wrapText="1"/>
    </xf>
    <xf numFmtId="0" fontId="20" fillId="0" borderId="3" xfId="7" applyFont="1" applyFill="1" applyBorder="1" applyAlignment="1">
      <alignment horizontal="center" vertical="top" wrapText="1"/>
    </xf>
    <xf numFmtId="0" fontId="20" fillId="0" borderId="4" xfId="7" applyFont="1" applyFill="1" applyBorder="1" applyAlignment="1">
      <alignment horizontal="left" vertical="top" wrapText="1"/>
    </xf>
    <xf numFmtId="165" fontId="20" fillId="0" borderId="3" xfId="7" applyNumberFormat="1" applyFont="1" applyFill="1" applyBorder="1" applyAlignment="1">
      <alignment horizontal="center" vertical="top"/>
    </xf>
    <xf numFmtId="0" fontId="15" fillId="0" borderId="2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left" vertical="top" wrapText="1"/>
    </xf>
    <xf numFmtId="0" fontId="15" fillId="0" borderId="3" xfId="3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0" fillId="0" borderId="2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3" xfId="3" applyFont="1" applyBorder="1" applyAlignment="1">
      <alignment horizontal="center" vertical="top" wrapText="1"/>
    </xf>
    <xf numFmtId="0" fontId="10" fillId="0" borderId="4" xfId="3" applyFont="1" applyBorder="1" applyAlignment="1">
      <alignment horizontal="left" vertical="center" wrapText="1"/>
    </xf>
    <xf numFmtId="0" fontId="18" fillId="0" borderId="4" xfId="3" applyFont="1" applyFill="1" applyBorder="1" applyAlignment="1">
      <alignment horizontal="left" vertical="top" wrapText="1"/>
    </xf>
    <xf numFmtId="0" fontId="18" fillId="0" borderId="3" xfId="3" applyFont="1" applyFill="1" applyBorder="1" applyAlignment="1">
      <alignment horizontal="left" vertical="top" wrapText="1"/>
    </xf>
    <xf numFmtId="0" fontId="6" fillId="0" borderId="0" xfId="3" applyFont="1" applyAlignment="1">
      <alignment horizontal="center" vertical="top"/>
    </xf>
    <xf numFmtId="0" fontId="9" fillId="3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10" fillId="0" borderId="2" xfId="3" quotePrefix="1" applyFont="1" applyBorder="1" applyAlignment="1">
      <alignment horizontal="left" vertical="top" wrapText="1"/>
    </xf>
    <xf numFmtId="0" fontId="10" fillId="0" borderId="3" xfId="3" quotePrefix="1" applyFont="1" applyBorder="1" applyAlignment="1">
      <alignment horizontal="left" vertical="top" wrapText="1"/>
    </xf>
    <xf numFmtId="0" fontId="30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8" fillId="0" borderId="0" xfId="5" applyFont="1" applyAlignment="1">
      <alignment horizontal="center"/>
    </xf>
    <xf numFmtId="0" fontId="8" fillId="2" borderId="1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/>
    </xf>
    <xf numFmtId="0" fontId="20" fillId="0" borderId="2" xfId="7" applyFont="1" applyFill="1" applyBorder="1" applyAlignment="1">
      <alignment horizontal="center" vertical="top"/>
    </xf>
    <xf numFmtId="0" fontId="20" fillId="0" borderId="3" xfId="7" applyFont="1" applyFill="1" applyBorder="1" applyAlignment="1">
      <alignment horizontal="center" vertical="top"/>
    </xf>
    <xf numFmtId="0" fontId="20" fillId="0" borderId="0" xfId="7" applyFont="1" applyFill="1" applyAlignment="1">
      <alignment horizontal="center" vertical="center"/>
    </xf>
    <xf numFmtId="0" fontId="21" fillId="4" borderId="1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left" vertical="top" wrapText="1"/>
    </xf>
    <xf numFmtId="0" fontId="20" fillId="0" borderId="3" xfId="7" applyFont="1" applyFill="1" applyBorder="1" applyAlignment="1">
      <alignment horizontal="left" vertical="top" wrapText="1"/>
    </xf>
    <xf numFmtId="0" fontId="22" fillId="0" borderId="2" xfId="7" applyFont="1" applyFill="1" applyBorder="1" applyAlignment="1">
      <alignment horizontal="left" vertical="top" wrapText="1"/>
    </xf>
    <xf numFmtId="0" fontId="22" fillId="0" borderId="3" xfId="7" applyFont="1" applyFill="1" applyBorder="1" applyAlignment="1">
      <alignment horizontal="left" vertical="top" wrapText="1"/>
    </xf>
    <xf numFmtId="0" fontId="21" fillId="4" borderId="2" xfId="7" applyFont="1" applyFill="1" applyBorder="1" applyAlignment="1">
      <alignment horizontal="center" vertical="center" wrapText="1"/>
    </xf>
    <xf numFmtId="0" fontId="21" fillId="4" borderId="4" xfId="7" applyFont="1" applyFill="1" applyBorder="1" applyAlignment="1">
      <alignment horizontal="center" vertical="center" wrapText="1"/>
    </xf>
    <xf numFmtId="0" fontId="21" fillId="4" borderId="3" xfId="7" applyFont="1" applyFill="1" applyBorder="1" applyAlignment="1">
      <alignment horizontal="center" vertical="center" wrapText="1"/>
    </xf>
    <xf numFmtId="0" fontId="21" fillId="4" borderId="2" xfId="7" applyFont="1" applyFill="1" applyBorder="1" applyAlignment="1">
      <alignment horizontal="center" vertical="center"/>
    </xf>
    <xf numFmtId="0" fontId="21" fillId="4" borderId="3" xfId="7" applyFont="1" applyFill="1" applyBorder="1" applyAlignment="1">
      <alignment horizontal="center" vertical="center"/>
    </xf>
    <xf numFmtId="0" fontId="21" fillId="4" borderId="10" xfId="7" applyFont="1" applyFill="1" applyBorder="1" applyAlignment="1">
      <alignment horizontal="center" vertical="center"/>
    </xf>
    <xf numFmtId="0" fontId="21" fillId="4" borderId="11" xfId="7" applyFont="1" applyFill="1" applyBorder="1" applyAlignment="1">
      <alignment horizontal="center" vertical="center"/>
    </xf>
    <xf numFmtId="0" fontId="21" fillId="4" borderId="7" xfId="7" applyFont="1" applyFill="1" applyBorder="1" applyAlignment="1">
      <alignment horizontal="center" vertical="center"/>
    </xf>
    <xf numFmtId="0" fontId="21" fillId="4" borderId="8" xfId="7" applyFont="1" applyFill="1" applyBorder="1" applyAlignment="1">
      <alignment horizontal="center" vertical="center"/>
    </xf>
    <xf numFmtId="0" fontId="21" fillId="4" borderId="1" xfId="7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1" fillId="4" borderId="4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" vertical="top" wrapText="1"/>
    </xf>
    <xf numFmtId="0" fontId="20" fillId="0" borderId="3" xfId="7" applyFont="1" applyFill="1" applyBorder="1" applyAlignment="1">
      <alignment horizontal="center" vertical="top" wrapText="1"/>
    </xf>
    <xf numFmtId="0" fontId="29" fillId="0" borderId="0" xfId="7" applyFont="1" applyFill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21" fillId="0" borderId="7" xfId="7" applyFont="1" applyFill="1" applyBorder="1" applyAlignment="1">
      <alignment horizontal="left" vertical="center" wrapText="1"/>
    </xf>
    <xf numFmtId="0" fontId="21" fillId="0" borderId="8" xfId="7" applyFont="1" applyFill="1" applyBorder="1" applyAlignment="1">
      <alignment horizontal="left" vertical="center" wrapText="1"/>
    </xf>
    <xf numFmtId="0" fontId="8" fillId="0" borderId="0" xfId="7" applyFont="1" applyAlignment="1">
      <alignment horizontal="center" vertical="center"/>
    </xf>
    <xf numFmtId="0" fontId="8" fillId="0" borderId="0" xfId="7" applyFont="1" applyAlignment="1">
      <alignment horizontal="left" vertical="center"/>
    </xf>
    <xf numFmtId="0" fontId="21" fillId="0" borderId="1" xfId="7" applyFont="1" applyFill="1" applyBorder="1" applyAlignment="1">
      <alignment horizontal="left" vertical="center"/>
    </xf>
    <xf numFmtId="0" fontId="20" fillId="0" borderId="4" xfId="7" applyFont="1" applyFill="1" applyBorder="1" applyAlignment="1">
      <alignment horizontal="left" vertical="top" wrapText="1"/>
    </xf>
    <xf numFmtId="0" fontId="21" fillId="0" borderId="0" xfId="9" applyFont="1" applyAlignment="1">
      <alignment horizontal="center"/>
    </xf>
    <xf numFmtId="0" fontId="29" fillId="0" borderId="0" xfId="9" applyFont="1" applyAlignment="1">
      <alignment horizontal="center"/>
    </xf>
    <xf numFmtId="0" fontId="20" fillId="0" borderId="0" xfId="9" applyFont="1" applyAlignment="1">
      <alignment horizontal="center"/>
    </xf>
    <xf numFmtId="0" fontId="21" fillId="5" borderId="1" xfId="9" applyFont="1" applyFill="1" applyBorder="1" applyAlignment="1">
      <alignment horizontal="center"/>
    </xf>
    <xf numFmtId="0" fontId="21" fillId="5" borderId="1" xfId="9" applyFont="1" applyFill="1" applyBorder="1" applyAlignment="1">
      <alignment horizontal="center" vertical="center"/>
    </xf>
    <xf numFmtId="0" fontId="21" fillId="5" borderId="1" xfId="9" applyFont="1" applyFill="1" applyBorder="1" applyAlignment="1">
      <alignment horizontal="center" vertical="center" wrapText="1"/>
    </xf>
    <xf numFmtId="0" fontId="21" fillId="0" borderId="0" xfId="9" applyFont="1" applyAlignment="1">
      <alignment horizontal="center" wrapText="1"/>
    </xf>
    <xf numFmtId="0" fontId="8" fillId="0" borderId="0" xfId="9" applyFont="1" applyAlignment="1">
      <alignment horizontal="center" vertical="center" wrapText="1"/>
    </xf>
    <xf numFmtId="0" fontId="42" fillId="11" borderId="1" xfId="9" applyFont="1" applyFill="1" applyBorder="1" applyAlignment="1">
      <alignment horizontal="center" vertical="center"/>
    </xf>
    <xf numFmtId="0" fontId="42" fillId="11" borderId="1" xfId="9" applyFont="1" applyFill="1" applyBorder="1" applyAlignment="1">
      <alignment horizontal="center" vertical="center" wrapText="1"/>
    </xf>
    <xf numFmtId="3" fontId="40" fillId="8" borderId="2" xfId="0" applyNumberFormat="1" applyFont="1" applyFill="1" applyBorder="1" applyAlignment="1">
      <alignment horizontal="center" vertical="center"/>
    </xf>
    <xf numFmtId="3" fontId="40" fillId="8" borderId="3" xfId="0" applyNumberFormat="1" applyFont="1" applyFill="1" applyBorder="1" applyAlignment="1">
      <alignment horizontal="center" vertical="center"/>
    </xf>
    <xf numFmtId="3" fontId="40" fillId="0" borderId="2" xfId="0" applyNumberFormat="1" applyFont="1" applyBorder="1" applyAlignment="1">
      <alignment horizontal="center" vertical="center" wrapText="1"/>
    </xf>
    <xf numFmtId="3" fontId="40" fillId="0" borderId="3" xfId="0" applyNumberFormat="1" applyFont="1" applyBorder="1" applyAlignment="1">
      <alignment horizontal="center" vertical="center" wrapText="1"/>
    </xf>
    <xf numFmtId="3" fontId="40" fillId="8" borderId="2" xfId="12" applyNumberFormat="1" applyFont="1" applyFill="1" applyBorder="1" applyAlignment="1">
      <alignment horizontal="center" vertical="center" wrapText="1"/>
    </xf>
    <xf numFmtId="3" fontId="40" fillId="8" borderId="3" xfId="12" applyNumberFormat="1" applyFont="1" applyFill="1" applyBorder="1" applyAlignment="1">
      <alignment horizontal="center" vertical="center" wrapText="1"/>
    </xf>
    <xf numFmtId="3" fontId="40" fillId="8" borderId="4" xfId="12" applyNumberFormat="1" applyFont="1" applyFill="1" applyBorder="1" applyAlignment="1">
      <alignment horizontal="center" vertical="center" wrapText="1"/>
    </xf>
    <xf numFmtId="3" fontId="40" fillId="8" borderId="4" xfId="0" applyNumberFormat="1" applyFont="1" applyFill="1" applyBorder="1" applyAlignment="1">
      <alignment horizontal="center" vertical="center"/>
    </xf>
    <xf numFmtId="3" fontId="40" fillId="8" borderId="2" xfId="0" applyNumberFormat="1" applyFont="1" applyFill="1" applyBorder="1" applyAlignment="1">
      <alignment horizontal="center" vertical="center" wrapText="1"/>
    </xf>
    <xf numFmtId="3" fontId="40" fillId="8" borderId="4" xfId="0" applyNumberFormat="1" applyFont="1" applyFill="1" applyBorder="1" applyAlignment="1">
      <alignment horizontal="center" vertical="center" wrapText="1"/>
    </xf>
    <xf numFmtId="3" fontId="40" fillId="8" borderId="3" xfId="0" applyNumberFormat="1" applyFont="1" applyFill="1" applyBorder="1" applyAlignment="1">
      <alignment horizontal="center" vertical="center" wrapText="1"/>
    </xf>
    <xf numFmtId="41" fontId="40" fillId="0" borderId="2" xfId="6" applyFont="1" applyBorder="1" applyAlignment="1">
      <alignment horizontal="center" vertical="center" wrapText="1"/>
    </xf>
    <xf numFmtId="41" fontId="40" fillId="0" borderId="3" xfId="6" applyFont="1" applyBorder="1" applyAlignment="1">
      <alignment horizontal="center" vertical="center" wrapText="1"/>
    </xf>
    <xf numFmtId="0" fontId="40" fillId="8" borderId="2" xfId="0" applyFont="1" applyFill="1" applyBorder="1" applyAlignment="1">
      <alignment horizontal="left" vertical="top" wrapText="1"/>
    </xf>
    <xf numFmtId="0" fontId="40" fillId="8" borderId="3" xfId="0" applyFont="1" applyFill="1" applyBorder="1" applyAlignment="1">
      <alignment horizontal="left" vertical="top" wrapText="1"/>
    </xf>
    <xf numFmtId="0" fontId="40" fillId="8" borderId="5" xfId="0" applyFont="1" applyFill="1" applyBorder="1" applyAlignment="1">
      <alignment vertical="center" wrapText="1"/>
    </xf>
    <xf numFmtId="0" fontId="40" fillId="8" borderId="6" xfId="0" applyFont="1" applyFill="1" applyBorder="1" applyAlignment="1">
      <alignment vertical="center" wrapText="1"/>
    </xf>
    <xf numFmtId="0" fontId="34" fillId="7" borderId="35" xfId="0" applyFont="1" applyFill="1" applyBorder="1" applyAlignment="1">
      <alignment horizontal="center" vertical="center" wrapText="1"/>
    </xf>
    <xf numFmtId="0" fontId="34" fillId="7" borderId="36" xfId="0" applyFont="1" applyFill="1" applyBorder="1" applyAlignment="1">
      <alignment horizontal="center" vertical="center" wrapText="1"/>
    </xf>
    <xf numFmtId="41" fontId="40" fillId="8" borderId="2" xfId="6" applyFont="1" applyFill="1" applyBorder="1" applyAlignment="1">
      <alignment horizontal="center" vertical="center" wrapText="1"/>
    </xf>
    <xf numFmtId="41" fontId="40" fillId="8" borderId="3" xfId="6" applyFont="1" applyFill="1" applyBorder="1" applyAlignment="1">
      <alignment horizontal="center" vertical="center" wrapText="1"/>
    </xf>
    <xf numFmtId="41" fontId="40" fillId="8" borderId="4" xfId="6" applyFont="1" applyFill="1" applyBorder="1" applyAlignment="1">
      <alignment horizontal="center" vertical="center" wrapText="1"/>
    </xf>
    <xf numFmtId="41" fontId="40" fillId="0" borderId="4" xfId="6" applyFont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49" fontId="41" fillId="0" borderId="3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/>
    </xf>
    <xf numFmtId="49" fontId="41" fillId="0" borderId="3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0" fillId="8" borderId="2" xfId="0" applyFont="1" applyFill="1" applyBorder="1" applyAlignment="1">
      <alignment horizontal="center"/>
    </xf>
    <xf numFmtId="0" fontId="40" fillId="8" borderId="3" xfId="0" applyFont="1" applyFill="1" applyBorder="1" applyAlignment="1">
      <alignment horizontal="center"/>
    </xf>
    <xf numFmtId="0" fontId="40" fillId="0" borderId="5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1" fillId="0" borderId="2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left" vertical="top" wrapText="1"/>
    </xf>
    <xf numFmtId="0" fontId="41" fillId="0" borderId="4" xfId="0" applyFont="1" applyBorder="1" applyAlignment="1">
      <alignment horizontal="center" vertical="center" wrapText="1"/>
    </xf>
    <xf numFmtId="49" fontId="41" fillId="0" borderId="4" xfId="0" applyNumberFormat="1" applyFont="1" applyBorder="1" applyAlignment="1">
      <alignment horizontal="center" vertical="center" wrapText="1"/>
    </xf>
    <xf numFmtId="49" fontId="41" fillId="0" borderId="4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0" fillId="8" borderId="4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left" vertical="center" wrapText="1"/>
    </xf>
    <xf numFmtId="0" fontId="40" fillId="8" borderId="6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6" borderId="5" xfId="0" applyFont="1" applyFill="1" applyBorder="1" applyAlignment="1">
      <alignment vertical="center" wrapText="1"/>
    </xf>
    <xf numFmtId="0" fontId="40" fillId="6" borderId="6" xfId="0" applyFont="1" applyFill="1" applyBorder="1" applyAlignment="1">
      <alignment vertical="center" wrapText="1"/>
    </xf>
    <xf numFmtId="0" fontId="41" fillId="10" borderId="5" xfId="0" applyFont="1" applyFill="1" applyBorder="1" applyAlignment="1">
      <alignment horizontal="center" vertical="center"/>
    </xf>
    <xf numFmtId="0" fontId="41" fillId="10" borderId="34" xfId="0" applyFont="1" applyFill="1" applyBorder="1" applyAlignment="1">
      <alignment horizontal="center" vertical="center"/>
    </xf>
    <xf numFmtId="0" fontId="41" fillId="10" borderId="6" xfId="0" applyFont="1" applyFill="1" applyBorder="1" applyAlignment="1">
      <alignment horizontal="center" vertical="center"/>
    </xf>
    <xf numFmtId="0" fontId="40" fillId="8" borderId="2" xfId="0" applyFont="1" applyFill="1" applyBorder="1" applyAlignment="1">
      <alignment horizontal="left" vertical="center" wrapText="1"/>
    </xf>
    <xf numFmtId="0" fontId="40" fillId="8" borderId="4" xfId="0" applyFont="1" applyFill="1" applyBorder="1" applyAlignment="1">
      <alignment horizontal="left" vertical="center" wrapText="1"/>
    </xf>
    <xf numFmtId="0" fontId="40" fillId="8" borderId="3" xfId="0" applyFont="1" applyFill="1" applyBorder="1" applyAlignment="1">
      <alignment horizontal="left" vertical="center" wrapText="1"/>
    </xf>
    <xf numFmtId="0" fontId="39" fillId="8" borderId="33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40" fillId="8" borderId="5" xfId="0" applyFont="1" applyFill="1" applyBorder="1"/>
    <xf numFmtId="0" fontId="40" fillId="8" borderId="34" xfId="0" applyFont="1" applyFill="1" applyBorder="1"/>
    <xf numFmtId="0" fontId="40" fillId="8" borderId="6" xfId="0" applyFont="1" applyFill="1" applyBorder="1"/>
    <xf numFmtId="0" fontId="40" fillId="8" borderId="10" xfId="0" applyFont="1" applyFill="1" applyBorder="1" applyAlignment="1">
      <alignment horizontal="left" vertical="center" wrapText="1"/>
    </xf>
    <xf numFmtId="0" fontId="40" fillId="8" borderId="11" xfId="0" applyFont="1" applyFill="1" applyBorder="1" applyAlignment="1">
      <alignment horizontal="left" vertical="center" wrapText="1"/>
    </xf>
    <xf numFmtId="0" fontId="40" fillId="8" borderId="7" xfId="0" applyFont="1" applyFill="1" applyBorder="1" applyAlignment="1">
      <alignment horizontal="left" vertical="center" wrapText="1"/>
    </xf>
    <xf numFmtId="0" fontId="40" fillId="8" borderId="8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34" fillId="7" borderId="27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34" fillId="7" borderId="28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29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34" fillId="7" borderId="31" xfId="0" applyFont="1" applyFill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textRotation="180"/>
    </xf>
    <xf numFmtId="0" fontId="34" fillId="7" borderId="28" xfId="0" applyFont="1" applyFill="1" applyBorder="1" applyAlignment="1">
      <alignment horizontal="center" vertical="center" textRotation="180"/>
    </xf>
    <xf numFmtId="0" fontId="34" fillId="7" borderId="24" xfId="0" applyFont="1" applyFill="1" applyBorder="1" applyAlignment="1">
      <alignment horizontal="center" vertical="center" wrapText="1"/>
    </xf>
    <xf numFmtId="0" fontId="34" fillId="7" borderId="25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34" fillId="7" borderId="32" xfId="0" applyFont="1" applyFill="1" applyBorder="1" applyAlignment="1">
      <alignment horizontal="center" vertical="center" wrapText="1"/>
    </xf>
  </cellXfs>
  <cellStyles count="13">
    <cellStyle name="Comma" xfId="10" builtinId="3"/>
    <cellStyle name="Comma [0]" xfId="6" builtinId="6"/>
    <cellStyle name="Comma [0] 2 10" xfId="12"/>
    <cellStyle name="Comma 2" xfId="8"/>
    <cellStyle name="Normal" xfId="0" builtinId="0"/>
    <cellStyle name="Normal 2" xfId="1"/>
    <cellStyle name="Normal 2 2" xfId="3"/>
    <cellStyle name="Normal 2 2 2" xfId="7"/>
    <cellStyle name="Normal 2 3" xfId="4"/>
    <cellStyle name="Normal 3" xfId="2"/>
    <cellStyle name="Normal 4" xfId="5"/>
    <cellStyle name="Normal 5" xfId="9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zoomScale="80" zoomScaleNormal="80" zoomScaleSheetLayoutView="90" workbookViewId="0">
      <pane xSplit="1" ySplit="7" topLeftCell="E50" activePane="bottomRight" state="frozen"/>
      <selection pane="topRight" activeCell="B1" sqref="B1"/>
      <selection pane="bottomLeft" activeCell="A8" sqref="A8"/>
      <selection pane="bottomRight" activeCell="G64" sqref="G64"/>
    </sheetView>
  </sheetViews>
  <sheetFormatPr defaultColWidth="9.1796875" defaultRowHeight="14" x14ac:dyDescent="0.3"/>
  <cols>
    <col min="1" max="1" width="23.81640625" style="4" customWidth="1"/>
    <col min="2" max="2" width="24.1796875" style="4" customWidth="1"/>
    <col min="3" max="3" width="22.26953125" style="4" customWidth="1"/>
    <col min="4" max="4" width="26.54296875" style="2" customWidth="1"/>
    <col min="5" max="5" width="33.26953125" style="2" customWidth="1"/>
    <col min="6" max="6" width="10.7265625" style="16" customWidth="1"/>
    <col min="7" max="7" width="109.26953125" style="2" customWidth="1"/>
    <col min="8" max="8" width="31.81640625" style="2" customWidth="1"/>
    <col min="9" max="16384" width="9.1796875" style="2"/>
  </cols>
  <sheetData>
    <row r="1" spans="1:7" x14ac:dyDescent="0.3">
      <c r="A1" s="363" t="s">
        <v>18</v>
      </c>
      <c r="B1" s="363"/>
      <c r="C1" s="363"/>
      <c r="D1" s="363"/>
      <c r="E1" s="363"/>
      <c r="F1" s="363"/>
      <c r="G1" s="363"/>
    </row>
    <row r="2" spans="1:7" x14ac:dyDescent="0.3">
      <c r="A2" s="363"/>
      <c r="B2" s="363"/>
      <c r="C2" s="363"/>
      <c r="D2" s="363"/>
      <c r="E2" s="363"/>
      <c r="F2" s="363"/>
      <c r="G2" s="363"/>
    </row>
    <row r="3" spans="1:7" x14ac:dyDescent="0.3">
      <c r="A3" s="6" t="s">
        <v>7</v>
      </c>
      <c r="B3" s="6" t="s">
        <v>19</v>
      </c>
      <c r="C3" s="6"/>
      <c r="E3" s="5"/>
      <c r="F3" s="5"/>
      <c r="G3" s="5"/>
    </row>
    <row r="5" spans="1:7" s="1" customFormat="1" ht="24" customHeight="1" x14ac:dyDescent="0.25">
      <c r="A5" s="364" t="s">
        <v>26</v>
      </c>
      <c r="B5" s="364"/>
      <c r="C5" s="364"/>
      <c r="D5" s="364" t="s">
        <v>23</v>
      </c>
      <c r="E5" s="365" t="s">
        <v>11</v>
      </c>
      <c r="F5" s="365"/>
      <c r="G5" s="365"/>
    </row>
    <row r="6" spans="1:7" s="1" customFormat="1" ht="24" customHeight="1" x14ac:dyDescent="0.25">
      <c r="A6" s="353" t="s">
        <v>27</v>
      </c>
      <c r="B6" s="364" t="s">
        <v>28</v>
      </c>
      <c r="C6" s="364"/>
      <c r="D6" s="364"/>
      <c r="E6" s="364" t="s">
        <v>12</v>
      </c>
      <c r="F6" s="364" t="s">
        <v>13</v>
      </c>
      <c r="G6" s="364" t="s">
        <v>14</v>
      </c>
    </row>
    <row r="7" spans="1:7" s="1" customFormat="1" ht="34" customHeight="1" x14ac:dyDescent="0.25">
      <c r="A7" s="354"/>
      <c r="B7" s="207" t="s">
        <v>29</v>
      </c>
      <c r="C7" s="207" t="s">
        <v>30</v>
      </c>
      <c r="D7" s="364"/>
      <c r="E7" s="364"/>
      <c r="F7" s="364"/>
      <c r="G7" s="364"/>
    </row>
    <row r="8" spans="1:7" s="7" customFormat="1" ht="30" customHeight="1" x14ac:dyDescent="0.3">
      <c r="A8" s="355" t="s">
        <v>0</v>
      </c>
      <c r="B8" s="355" t="s">
        <v>39</v>
      </c>
      <c r="C8" s="366" t="s">
        <v>35</v>
      </c>
      <c r="D8" s="26"/>
      <c r="E8" s="26"/>
      <c r="F8" s="26"/>
      <c r="G8" s="26"/>
    </row>
    <row r="9" spans="1:7" s="7" customFormat="1" ht="57" customHeight="1" x14ac:dyDescent="0.3">
      <c r="A9" s="356"/>
      <c r="B9" s="356"/>
      <c r="C9" s="367"/>
      <c r="D9" s="60"/>
      <c r="E9" s="60"/>
      <c r="F9" s="60"/>
      <c r="G9" s="60"/>
    </row>
    <row r="10" spans="1:7" s="7" customFormat="1" ht="29.15" customHeight="1" x14ac:dyDescent="0.3">
      <c r="A10" s="206" t="s">
        <v>6</v>
      </c>
      <c r="B10" s="357" t="s">
        <v>33</v>
      </c>
      <c r="C10" s="355" t="s">
        <v>32</v>
      </c>
      <c r="D10" s="60"/>
      <c r="E10" s="60"/>
      <c r="F10" s="60"/>
      <c r="G10" s="60"/>
    </row>
    <row r="11" spans="1:7" s="7" customFormat="1" ht="28" customHeight="1" x14ac:dyDescent="0.3">
      <c r="A11" s="8"/>
      <c r="B11" s="357"/>
      <c r="C11" s="357"/>
      <c r="D11" s="18"/>
      <c r="E11" s="18"/>
      <c r="F11" s="18"/>
      <c r="G11" s="18"/>
    </row>
    <row r="12" spans="1:7" s="7" customFormat="1" ht="28" customHeight="1" x14ac:dyDescent="0.3">
      <c r="A12" s="8"/>
      <c r="B12" s="206"/>
      <c r="C12" s="206"/>
      <c r="D12" s="355" t="s">
        <v>69</v>
      </c>
      <c r="E12" s="73" t="s">
        <v>70</v>
      </c>
      <c r="F12" s="29" t="s">
        <v>1</v>
      </c>
      <c r="G12" s="26" t="s">
        <v>25</v>
      </c>
    </row>
    <row r="13" spans="1:7" s="7" customFormat="1" ht="19" customHeight="1" x14ac:dyDescent="0.3">
      <c r="A13" s="8"/>
      <c r="B13" s="206"/>
      <c r="C13" s="206"/>
      <c r="D13" s="357"/>
      <c r="E13" s="18"/>
      <c r="F13" s="18"/>
      <c r="G13" s="27" t="s">
        <v>24</v>
      </c>
    </row>
    <row r="14" spans="1:7" s="7" customFormat="1" ht="17.5" customHeight="1" x14ac:dyDescent="0.3">
      <c r="A14" s="8"/>
      <c r="B14" s="206"/>
      <c r="C14" s="206"/>
      <c r="D14" s="361"/>
      <c r="E14" s="66" t="s">
        <v>297</v>
      </c>
      <c r="F14" s="67" t="s">
        <v>1</v>
      </c>
      <c r="G14" s="65" t="s">
        <v>298</v>
      </c>
    </row>
    <row r="15" spans="1:7" s="7" customFormat="1" ht="19" customHeight="1" x14ac:dyDescent="0.3">
      <c r="A15" s="8"/>
      <c r="B15" s="206"/>
      <c r="C15" s="206"/>
      <c r="D15" s="362"/>
      <c r="E15" s="28"/>
      <c r="F15" s="15"/>
      <c r="G15" s="23" t="s">
        <v>299</v>
      </c>
    </row>
    <row r="16" spans="1:7" s="7" customFormat="1" ht="24.65" customHeight="1" x14ac:dyDescent="0.3">
      <c r="A16" s="8"/>
      <c r="B16" s="10"/>
      <c r="C16" s="8"/>
      <c r="D16" s="351" t="s">
        <v>71</v>
      </c>
      <c r="E16" s="351" t="s">
        <v>21</v>
      </c>
      <c r="F16" s="69" t="s">
        <v>1</v>
      </c>
      <c r="G16" s="68" t="s">
        <v>20</v>
      </c>
    </row>
    <row r="17" spans="1:7" s="7" customFormat="1" ht="24" customHeight="1" x14ac:dyDescent="0.3">
      <c r="A17" s="8"/>
      <c r="B17" s="10"/>
      <c r="C17" s="8"/>
      <c r="D17" s="360"/>
      <c r="E17" s="352"/>
      <c r="F17" s="25"/>
      <c r="G17" s="20" t="s">
        <v>15</v>
      </c>
    </row>
    <row r="18" spans="1:7" s="7" customFormat="1" ht="16.5" customHeight="1" x14ac:dyDescent="0.3">
      <c r="A18" s="8"/>
      <c r="B18" s="10"/>
      <c r="C18" s="8"/>
      <c r="D18" s="206"/>
      <c r="E18" s="351" t="s">
        <v>300</v>
      </c>
      <c r="F18" s="67" t="s">
        <v>1</v>
      </c>
      <c r="G18" s="65" t="s">
        <v>301</v>
      </c>
    </row>
    <row r="19" spans="1:7" s="7" customFormat="1" ht="17.149999999999999" customHeight="1" x14ac:dyDescent="0.3">
      <c r="A19" s="8"/>
      <c r="B19" s="10"/>
      <c r="C19" s="8"/>
      <c r="D19" s="206"/>
      <c r="E19" s="352"/>
      <c r="F19" s="15"/>
      <c r="G19" s="23" t="s">
        <v>302</v>
      </c>
    </row>
    <row r="20" spans="1:7" s="7" customFormat="1" ht="27" customHeight="1" x14ac:dyDescent="0.3">
      <c r="A20" s="9"/>
      <c r="B20" s="9"/>
      <c r="C20" s="56"/>
      <c r="D20" s="55" t="s">
        <v>2</v>
      </c>
      <c r="E20" s="30" t="s">
        <v>78</v>
      </c>
      <c r="F20" s="69" t="s">
        <v>1</v>
      </c>
      <c r="G20" s="74" t="s">
        <v>84</v>
      </c>
    </row>
    <row r="21" spans="1:7" s="7" customFormat="1" ht="27.65" customHeight="1" x14ac:dyDescent="0.3">
      <c r="A21" s="9"/>
      <c r="B21" s="9"/>
      <c r="C21" s="56"/>
      <c r="D21" s="28"/>
      <c r="E21" s="70"/>
      <c r="F21" s="15"/>
      <c r="G21" s="23" t="s">
        <v>85</v>
      </c>
    </row>
    <row r="22" spans="1:7" s="7" customFormat="1" ht="26.15" customHeight="1" x14ac:dyDescent="0.3">
      <c r="A22" s="8"/>
      <c r="B22" s="8"/>
      <c r="C22" s="8"/>
      <c r="D22" s="342" t="s">
        <v>8</v>
      </c>
      <c r="E22" s="17" t="s">
        <v>79</v>
      </c>
      <c r="F22" s="24" t="s">
        <v>1</v>
      </c>
      <c r="G22" s="21" t="s">
        <v>397</v>
      </c>
    </row>
    <row r="23" spans="1:7" s="7" customFormat="1" ht="20.5" customHeight="1" x14ac:dyDescent="0.3">
      <c r="A23" s="3"/>
      <c r="B23" s="3"/>
      <c r="C23" s="3"/>
      <c r="D23" s="344"/>
      <c r="E23" s="32"/>
      <c r="F23" s="25"/>
      <c r="G23" s="20" t="s">
        <v>17</v>
      </c>
    </row>
    <row r="24" spans="1:7" s="7" customFormat="1" ht="70" customHeight="1" x14ac:dyDescent="0.3">
      <c r="A24" s="210" t="s">
        <v>93</v>
      </c>
      <c r="B24" s="17" t="s">
        <v>97</v>
      </c>
      <c r="C24" s="61" t="s">
        <v>37</v>
      </c>
      <c r="D24" s="26"/>
      <c r="E24" s="26"/>
      <c r="F24" s="26"/>
      <c r="G24" s="26"/>
    </row>
    <row r="25" spans="1:7" s="7" customFormat="1" ht="69.650000000000006" customHeight="1" x14ac:dyDescent="0.3">
      <c r="A25" s="11" t="s">
        <v>31</v>
      </c>
      <c r="B25" s="8"/>
      <c r="C25" s="61" t="s">
        <v>40</v>
      </c>
      <c r="D25" s="59"/>
      <c r="E25" s="206"/>
      <c r="F25" s="15"/>
      <c r="G25" s="23"/>
    </row>
    <row r="26" spans="1:7" s="7" customFormat="1" ht="84" customHeight="1" x14ac:dyDescent="0.3">
      <c r="A26" s="75" t="s">
        <v>9</v>
      </c>
      <c r="B26" s="209"/>
      <c r="C26" s="11" t="s">
        <v>34</v>
      </c>
      <c r="D26" s="18"/>
      <c r="E26" s="18"/>
      <c r="F26" s="18"/>
      <c r="G26" s="18"/>
    </row>
    <row r="27" spans="1:7" s="7" customFormat="1" ht="76.5" customHeight="1" x14ac:dyDescent="0.3">
      <c r="A27" s="8"/>
      <c r="B27" s="8"/>
      <c r="C27" s="31" t="s">
        <v>36</v>
      </c>
      <c r="D27" s="18"/>
      <c r="E27" s="18"/>
      <c r="F27" s="18"/>
      <c r="G27" s="18"/>
    </row>
    <row r="28" spans="1:7" s="7" customFormat="1" ht="44.15" customHeight="1" x14ac:dyDescent="0.3">
      <c r="A28" s="8"/>
      <c r="B28" s="8"/>
      <c r="C28" s="8"/>
      <c r="D28" s="77" t="s">
        <v>74</v>
      </c>
      <c r="E28" s="75" t="s">
        <v>72</v>
      </c>
      <c r="F28" s="72" t="s">
        <v>73</v>
      </c>
      <c r="G28" s="76" t="s">
        <v>94</v>
      </c>
    </row>
    <row r="29" spans="1:7" s="7" customFormat="1" ht="64" customHeight="1" x14ac:dyDescent="0.3">
      <c r="A29" s="8"/>
      <c r="B29" s="8"/>
      <c r="C29" s="8"/>
      <c r="D29" s="205" t="s">
        <v>75</v>
      </c>
      <c r="E29" s="75" t="s">
        <v>76</v>
      </c>
      <c r="F29" s="72" t="s">
        <v>1</v>
      </c>
      <c r="G29" s="76" t="s">
        <v>88</v>
      </c>
    </row>
    <row r="30" spans="1:7" s="7" customFormat="1" ht="24" customHeight="1" x14ac:dyDescent="0.3">
      <c r="A30" s="8"/>
      <c r="B30" s="8"/>
      <c r="C30" s="8"/>
      <c r="D30" s="212"/>
      <c r="E30" s="355" t="s">
        <v>322</v>
      </c>
      <c r="F30" s="358" t="s">
        <v>1</v>
      </c>
      <c r="G30" s="19" t="s">
        <v>324</v>
      </c>
    </row>
    <row r="31" spans="1:7" s="7" customFormat="1" ht="24" customHeight="1" x14ac:dyDescent="0.3">
      <c r="A31" s="8"/>
      <c r="B31" s="8"/>
      <c r="C31" s="8"/>
      <c r="D31" s="212"/>
      <c r="E31" s="356"/>
      <c r="F31" s="359"/>
      <c r="G31" s="20" t="s">
        <v>323</v>
      </c>
    </row>
    <row r="32" spans="1:7" s="7" customFormat="1" ht="29.5" customHeight="1" x14ac:dyDescent="0.3">
      <c r="A32" s="8"/>
      <c r="B32" s="8"/>
      <c r="C32" s="8"/>
      <c r="D32" s="205"/>
      <c r="E32" s="75" t="s">
        <v>303</v>
      </c>
      <c r="F32" s="72" t="s">
        <v>321</v>
      </c>
      <c r="G32" s="76" t="s">
        <v>320</v>
      </c>
    </row>
    <row r="33" spans="1:7" s="7" customFormat="1" ht="29.5" customHeight="1" x14ac:dyDescent="0.3">
      <c r="A33" s="8"/>
      <c r="B33" s="8"/>
      <c r="C33" s="8"/>
      <c r="D33" s="205"/>
      <c r="E33" s="206" t="s">
        <v>77</v>
      </c>
      <c r="F33" s="71" t="s">
        <v>1</v>
      </c>
      <c r="G33" s="22" t="s">
        <v>92</v>
      </c>
    </row>
    <row r="34" spans="1:7" s="7" customFormat="1" ht="29.5" customHeight="1" x14ac:dyDescent="0.3">
      <c r="A34" s="8"/>
      <c r="B34" s="8"/>
      <c r="C34" s="8"/>
      <c r="D34" s="205"/>
      <c r="E34" s="208"/>
      <c r="F34" s="25"/>
      <c r="G34" s="20" t="s">
        <v>91</v>
      </c>
    </row>
    <row r="35" spans="1:7" s="7" customFormat="1" ht="26.15" customHeight="1" x14ac:dyDescent="0.3">
      <c r="A35" s="9"/>
      <c r="B35" s="206"/>
      <c r="C35" s="31"/>
      <c r="D35" s="53" t="s">
        <v>4</v>
      </c>
      <c r="E35" s="206" t="s">
        <v>80</v>
      </c>
      <c r="F35" s="15" t="s">
        <v>1</v>
      </c>
      <c r="G35" s="22" t="s">
        <v>83</v>
      </c>
    </row>
    <row r="36" spans="1:7" s="7" customFormat="1" ht="26.15" customHeight="1" x14ac:dyDescent="0.3">
      <c r="A36" s="9"/>
      <c r="B36" s="206"/>
      <c r="C36" s="60"/>
      <c r="D36" s="54"/>
      <c r="E36" s="208"/>
      <c r="F36" s="25"/>
      <c r="G36" s="20" t="s">
        <v>22</v>
      </c>
    </row>
    <row r="37" spans="1:7" s="7" customFormat="1" ht="26.15" customHeight="1" x14ac:dyDescent="0.3">
      <c r="A37" s="9"/>
      <c r="B37" s="206"/>
      <c r="C37" s="31"/>
      <c r="D37" s="206"/>
      <c r="E37" s="206" t="s">
        <v>81</v>
      </c>
      <c r="F37" s="15" t="s">
        <v>1</v>
      </c>
      <c r="G37" s="22" t="s">
        <v>90</v>
      </c>
    </row>
    <row r="38" spans="1:7" s="7" customFormat="1" ht="26.15" customHeight="1" x14ac:dyDescent="0.3">
      <c r="A38" s="9"/>
      <c r="B38" s="206"/>
      <c r="C38" s="31"/>
      <c r="D38" s="206"/>
      <c r="E38" s="208"/>
      <c r="F38" s="25"/>
      <c r="G38" s="20" t="s">
        <v>89</v>
      </c>
    </row>
    <row r="39" spans="1:7" s="7" customFormat="1" ht="26.15" customHeight="1" x14ac:dyDescent="0.3">
      <c r="A39" s="9"/>
      <c r="B39" s="206"/>
      <c r="C39" s="31"/>
      <c r="D39" s="12" t="s">
        <v>5</v>
      </c>
      <c r="E39" s="206" t="s">
        <v>304</v>
      </c>
      <c r="F39" s="15" t="s">
        <v>1</v>
      </c>
      <c r="G39" s="22" t="s">
        <v>87</v>
      </c>
    </row>
    <row r="40" spans="1:7" s="7" customFormat="1" ht="26.15" customHeight="1" x14ac:dyDescent="0.3">
      <c r="A40" s="9"/>
      <c r="B40" s="206"/>
      <c r="C40" s="31"/>
      <c r="D40" s="13"/>
      <c r="E40" s="208"/>
      <c r="F40" s="25"/>
      <c r="G40" s="20" t="s">
        <v>86</v>
      </c>
    </row>
    <row r="41" spans="1:7" s="7" customFormat="1" ht="28" customHeight="1" x14ac:dyDescent="0.3">
      <c r="A41" s="9"/>
      <c r="B41" s="206"/>
      <c r="C41" s="31"/>
      <c r="D41" s="206"/>
      <c r="E41" s="206" t="s">
        <v>82</v>
      </c>
      <c r="F41" s="15" t="s">
        <v>1</v>
      </c>
      <c r="G41" s="21" t="s">
        <v>38</v>
      </c>
    </row>
    <row r="42" spans="1:7" s="7" customFormat="1" ht="20.5" customHeight="1" x14ac:dyDescent="0.3">
      <c r="A42" s="9"/>
      <c r="B42" s="206"/>
      <c r="C42" s="31"/>
      <c r="D42" s="206"/>
      <c r="E42" s="206"/>
      <c r="F42" s="25"/>
      <c r="G42" s="20" t="s">
        <v>16</v>
      </c>
    </row>
    <row r="43" spans="1:7" s="7" customFormat="1" ht="28.5" customHeight="1" x14ac:dyDescent="0.3">
      <c r="A43" s="8"/>
      <c r="B43" s="8"/>
      <c r="C43" s="31"/>
      <c r="D43" s="211"/>
      <c r="E43" s="63" t="s">
        <v>305</v>
      </c>
      <c r="F43" s="15" t="s">
        <v>1</v>
      </c>
      <c r="G43" s="19" t="s">
        <v>42</v>
      </c>
    </row>
    <row r="44" spans="1:7" s="7" customFormat="1" ht="19.5" customHeight="1" x14ac:dyDescent="0.3">
      <c r="A44" s="8"/>
      <c r="B44" s="8"/>
      <c r="C44" s="31"/>
      <c r="D44" s="211"/>
      <c r="E44" s="64"/>
      <c r="F44" s="15"/>
      <c r="G44" s="20" t="s">
        <v>41</v>
      </c>
    </row>
    <row r="45" spans="1:7" s="7" customFormat="1" ht="32.5" customHeight="1" x14ac:dyDescent="0.3">
      <c r="A45" s="8"/>
      <c r="B45" s="8"/>
      <c r="C45" s="31"/>
      <c r="D45" s="342" t="s">
        <v>10</v>
      </c>
      <c r="E45" s="185" t="s">
        <v>306</v>
      </c>
      <c r="F45" s="24" t="s">
        <v>1</v>
      </c>
      <c r="G45" s="187" t="s">
        <v>308</v>
      </c>
    </row>
    <row r="46" spans="1:7" s="7" customFormat="1" ht="20.5" customHeight="1" x14ac:dyDescent="0.3">
      <c r="A46" s="3"/>
      <c r="B46" s="3"/>
      <c r="C46" s="158"/>
      <c r="D46" s="344"/>
      <c r="E46" s="64"/>
      <c r="F46" s="25"/>
      <c r="G46" s="186" t="s">
        <v>307</v>
      </c>
    </row>
    <row r="47" spans="1:7" s="7" customFormat="1" ht="45" customHeight="1" x14ac:dyDescent="0.3">
      <c r="A47" s="319"/>
      <c r="B47" s="320"/>
      <c r="C47" s="321"/>
      <c r="D47" s="77" t="s">
        <v>386</v>
      </c>
      <c r="E47" s="314"/>
      <c r="F47" s="72"/>
      <c r="G47" s="315"/>
    </row>
    <row r="48" spans="1:7" s="7" customFormat="1" ht="70" customHeight="1" x14ac:dyDescent="0.3">
      <c r="A48" s="322"/>
      <c r="B48" s="310"/>
      <c r="C48" s="323"/>
      <c r="D48" s="77" t="s">
        <v>387</v>
      </c>
      <c r="E48" s="314"/>
      <c r="F48" s="72"/>
      <c r="G48" s="315"/>
    </row>
    <row r="49" spans="1:10" s="7" customFormat="1" ht="20.5" customHeight="1" x14ac:dyDescent="0.3">
      <c r="A49" s="322"/>
      <c r="B49" s="310"/>
      <c r="C49" s="323"/>
      <c r="D49" s="342" t="s">
        <v>204</v>
      </c>
      <c r="E49" s="347" t="s">
        <v>388</v>
      </c>
      <c r="F49" s="308" t="s">
        <v>399</v>
      </c>
      <c r="G49" s="187" t="s">
        <v>398</v>
      </c>
    </row>
    <row r="50" spans="1:10" s="7" customFormat="1" ht="20.5" customHeight="1" x14ac:dyDescent="0.3">
      <c r="A50" s="322"/>
      <c r="B50" s="310"/>
      <c r="C50" s="323"/>
      <c r="D50" s="343"/>
      <c r="E50" s="348"/>
      <c r="F50" s="309"/>
      <c r="G50" s="186"/>
    </row>
    <row r="51" spans="1:10" s="7" customFormat="1" ht="32" customHeight="1" x14ac:dyDescent="0.3">
      <c r="A51" s="322"/>
      <c r="B51" s="310"/>
      <c r="C51" s="323"/>
      <c r="D51" s="343"/>
      <c r="E51" s="63" t="s">
        <v>208</v>
      </c>
      <c r="F51" s="72" t="s">
        <v>1</v>
      </c>
      <c r="G51" s="187" t="s">
        <v>389</v>
      </c>
    </row>
    <row r="52" spans="1:10" s="7" customFormat="1" ht="20.5" customHeight="1" x14ac:dyDescent="0.3">
      <c r="A52" s="322"/>
      <c r="B52" s="310"/>
      <c r="C52" s="323"/>
      <c r="D52" s="343"/>
      <c r="E52" s="64"/>
      <c r="F52" s="72"/>
      <c r="G52" s="186" t="s">
        <v>390</v>
      </c>
    </row>
    <row r="53" spans="1:10" s="7" customFormat="1" ht="20.5" customHeight="1" x14ac:dyDescent="0.3">
      <c r="A53" s="322"/>
      <c r="B53" s="310"/>
      <c r="C53" s="323"/>
      <c r="D53" s="343"/>
      <c r="E53" s="316" t="s">
        <v>366</v>
      </c>
      <c r="F53" s="333" t="s">
        <v>1</v>
      </c>
      <c r="G53" s="187" t="s">
        <v>391</v>
      </c>
    </row>
    <row r="54" spans="1:10" s="7" customFormat="1" ht="20.5" customHeight="1" x14ac:dyDescent="0.3">
      <c r="A54" s="322"/>
      <c r="B54" s="310"/>
      <c r="C54" s="323"/>
      <c r="D54" s="343"/>
      <c r="E54" s="317"/>
      <c r="F54" s="318"/>
      <c r="G54" s="186" t="s">
        <v>392</v>
      </c>
    </row>
    <row r="55" spans="1:10" s="7" customFormat="1" ht="20.5" customHeight="1" x14ac:dyDescent="0.3">
      <c r="A55" s="322"/>
      <c r="B55" s="310"/>
      <c r="C55" s="323"/>
      <c r="D55" s="343"/>
      <c r="E55" s="345" t="s">
        <v>367</v>
      </c>
      <c r="F55" s="72" t="s">
        <v>1</v>
      </c>
      <c r="G55" s="187" t="s">
        <v>393</v>
      </c>
    </row>
    <row r="56" spans="1:10" s="7" customFormat="1" ht="20.5" customHeight="1" x14ac:dyDescent="0.3">
      <c r="A56" s="322"/>
      <c r="B56" s="310"/>
      <c r="C56" s="323"/>
      <c r="D56" s="344"/>
      <c r="E56" s="346"/>
      <c r="F56" s="72"/>
      <c r="G56" s="186" t="s">
        <v>394</v>
      </c>
    </row>
    <row r="57" spans="1:10" s="7" customFormat="1" ht="20.5" customHeight="1" x14ac:dyDescent="0.3">
      <c r="A57" s="322"/>
      <c r="B57" s="310"/>
      <c r="C57" s="323"/>
      <c r="D57" s="342" t="s">
        <v>234</v>
      </c>
      <c r="E57" s="349" t="s">
        <v>368</v>
      </c>
      <c r="F57" s="72" t="s">
        <v>1</v>
      </c>
      <c r="G57" s="187" t="s">
        <v>393</v>
      </c>
    </row>
    <row r="58" spans="1:10" s="7" customFormat="1" ht="20.5" customHeight="1" x14ac:dyDescent="0.3">
      <c r="A58" s="322"/>
      <c r="B58" s="310"/>
      <c r="C58" s="323"/>
      <c r="D58" s="344"/>
      <c r="E58" s="350"/>
      <c r="F58" s="72"/>
      <c r="G58" s="186" t="s">
        <v>394</v>
      </c>
    </row>
    <row r="59" spans="1:10" x14ac:dyDescent="0.3">
      <c r="A59" s="324"/>
      <c r="B59" s="325"/>
      <c r="C59" s="326"/>
      <c r="D59" s="342" t="s">
        <v>243</v>
      </c>
      <c r="E59" s="345" t="s">
        <v>370</v>
      </c>
      <c r="F59" s="72" t="s">
        <v>1</v>
      </c>
      <c r="G59" s="187" t="s">
        <v>393</v>
      </c>
    </row>
    <row r="60" spans="1:10" ht="26" customHeight="1" x14ac:dyDescent="0.3">
      <c r="A60" s="324"/>
      <c r="B60" s="325"/>
      <c r="C60" s="326"/>
      <c r="D60" s="343"/>
      <c r="E60" s="346"/>
      <c r="F60" s="72"/>
      <c r="G60" s="186" t="s">
        <v>394</v>
      </c>
      <c r="H60" s="216"/>
      <c r="I60" s="216"/>
    </row>
    <row r="61" spans="1:10" x14ac:dyDescent="0.3">
      <c r="A61" s="327"/>
      <c r="B61" s="328"/>
      <c r="C61" s="329"/>
      <c r="D61" s="343"/>
      <c r="E61" s="347" t="s">
        <v>371</v>
      </c>
      <c r="F61" s="72" t="s">
        <v>1</v>
      </c>
      <c r="G61" s="187" t="s">
        <v>395</v>
      </c>
      <c r="H61" s="216"/>
      <c r="I61" s="216"/>
    </row>
    <row r="62" spans="1:10" ht="16.5" customHeight="1" x14ac:dyDescent="0.3">
      <c r="A62" s="330"/>
      <c r="B62" s="331"/>
      <c r="C62" s="332"/>
      <c r="D62" s="344"/>
      <c r="E62" s="348"/>
      <c r="F62" s="72"/>
      <c r="G62" s="186" t="s">
        <v>396</v>
      </c>
      <c r="H62" s="34"/>
      <c r="I62" s="34"/>
    </row>
    <row r="63" spans="1:10" x14ac:dyDescent="0.3">
      <c r="A63" s="328"/>
      <c r="B63" s="328"/>
      <c r="C63" s="328"/>
      <c r="D63" s="311"/>
      <c r="E63" s="334"/>
      <c r="F63" s="312"/>
      <c r="G63" s="313"/>
      <c r="H63" s="34"/>
      <c r="I63" s="34"/>
    </row>
    <row r="64" spans="1:10" x14ac:dyDescent="0.3">
      <c r="A64" s="328"/>
      <c r="B64" s="328"/>
      <c r="C64" s="328"/>
      <c r="D64" s="311"/>
      <c r="E64" s="334"/>
      <c r="F64" s="312"/>
      <c r="G64" s="335" t="s">
        <v>316</v>
      </c>
      <c r="H64" s="97"/>
      <c r="I64" s="97"/>
      <c r="J64" s="97"/>
    </row>
    <row r="65" spans="1:10" x14ac:dyDescent="0.3">
      <c r="A65" s="328"/>
      <c r="B65" s="328"/>
      <c r="C65" s="328"/>
      <c r="D65" s="311"/>
      <c r="E65" s="334"/>
      <c r="F65" s="312"/>
      <c r="G65" s="335" t="s">
        <v>317</v>
      </c>
      <c r="H65" s="97"/>
      <c r="I65" s="97"/>
      <c r="J65" s="97"/>
    </row>
    <row r="66" spans="1:10" x14ac:dyDescent="0.3">
      <c r="A66" s="328"/>
      <c r="B66" s="328"/>
      <c r="C66" s="328"/>
      <c r="D66" s="311"/>
      <c r="E66" s="334"/>
      <c r="F66" s="312"/>
      <c r="G66" s="313"/>
      <c r="H66" s="34"/>
      <c r="I66" s="34"/>
    </row>
    <row r="67" spans="1:10" x14ac:dyDescent="0.3">
      <c r="A67" s="328"/>
      <c r="B67" s="328"/>
      <c r="C67" s="328"/>
      <c r="D67" s="311"/>
      <c r="E67" s="334"/>
      <c r="F67" s="312"/>
      <c r="G67" s="313"/>
      <c r="H67" s="34"/>
      <c r="I67" s="34"/>
    </row>
    <row r="68" spans="1:10" x14ac:dyDescent="0.3">
      <c r="A68" s="2"/>
      <c r="B68" s="2"/>
      <c r="C68" s="2"/>
      <c r="F68" s="2"/>
      <c r="G68" s="218"/>
      <c r="H68" s="34"/>
      <c r="I68" s="34"/>
    </row>
    <row r="69" spans="1:10" x14ac:dyDescent="0.3">
      <c r="A69" s="2"/>
      <c r="B69" s="2"/>
      <c r="C69" s="2"/>
      <c r="F69" s="2"/>
      <c r="G69" s="214" t="s">
        <v>315</v>
      </c>
      <c r="H69" s="217"/>
      <c r="I69" s="217"/>
    </row>
    <row r="70" spans="1:10" x14ac:dyDescent="0.3">
      <c r="A70" s="2"/>
      <c r="B70" s="2"/>
      <c r="C70" s="2"/>
      <c r="F70" s="2"/>
      <c r="G70" s="215" t="s">
        <v>318</v>
      </c>
      <c r="H70" s="216"/>
      <c r="I70" s="216"/>
    </row>
  </sheetData>
  <mergeCells count="32">
    <mergeCell ref="A1:G1"/>
    <mergeCell ref="A2:G2"/>
    <mergeCell ref="D12:D13"/>
    <mergeCell ref="F6:F7"/>
    <mergeCell ref="G6:G7"/>
    <mergeCell ref="E5:G5"/>
    <mergeCell ref="D5:D7"/>
    <mergeCell ref="C8:C9"/>
    <mergeCell ref="B8:B9"/>
    <mergeCell ref="A5:C5"/>
    <mergeCell ref="B6:C6"/>
    <mergeCell ref="E6:E7"/>
    <mergeCell ref="F30:F31"/>
    <mergeCell ref="E18:E19"/>
    <mergeCell ref="C10:C11"/>
    <mergeCell ref="D22:D23"/>
    <mergeCell ref="D16:D17"/>
    <mergeCell ref="D14:D15"/>
    <mergeCell ref="D45:D46"/>
    <mergeCell ref="E16:E17"/>
    <mergeCell ref="A6:A7"/>
    <mergeCell ref="A8:A9"/>
    <mergeCell ref="B10:B11"/>
    <mergeCell ref="E30:E31"/>
    <mergeCell ref="D59:D62"/>
    <mergeCell ref="E59:E60"/>
    <mergeCell ref="E61:E62"/>
    <mergeCell ref="D49:D56"/>
    <mergeCell ref="E49:E50"/>
    <mergeCell ref="E55:E56"/>
    <mergeCell ref="D57:D58"/>
    <mergeCell ref="E57:E58"/>
  </mergeCells>
  <pageMargins left="1.1811023622047245" right="0.23622047244094491" top="0.74803149606299213" bottom="0.74803149606299213" header="0.31496062992125984" footer="0.31496062992125984"/>
  <pageSetup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7" sqref="D7"/>
    </sheetView>
  </sheetViews>
  <sheetFormatPr defaultColWidth="8.7265625" defaultRowHeight="13" x14ac:dyDescent="0.3"/>
  <cols>
    <col min="1" max="3" width="15.26953125" style="34" customWidth="1"/>
    <col min="4" max="4" width="18.7265625" style="34" customWidth="1"/>
    <col min="5" max="10" width="15.26953125" style="34" customWidth="1"/>
    <col min="11" max="16384" width="8.7265625" style="34"/>
  </cols>
  <sheetData>
    <row r="1" spans="1:10" x14ac:dyDescent="0.3">
      <c r="A1" s="370" t="s">
        <v>43</v>
      </c>
      <c r="B1" s="370"/>
      <c r="C1" s="370"/>
      <c r="D1" s="370"/>
      <c r="E1" s="370"/>
      <c r="F1" s="370"/>
      <c r="G1" s="370"/>
      <c r="H1" s="370"/>
      <c r="I1" s="370"/>
      <c r="J1" s="370"/>
    </row>
    <row r="3" spans="1:10" s="35" customFormat="1" x14ac:dyDescent="0.3">
      <c r="A3" s="371" t="s">
        <v>44</v>
      </c>
      <c r="B3" s="371" t="s">
        <v>45</v>
      </c>
      <c r="C3" s="371" t="s">
        <v>46</v>
      </c>
      <c r="D3" s="372" t="s">
        <v>47</v>
      </c>
      <c r="E3" s="372"/>
      <c r="F3" s="372"/>
      <c r="G3" s="372"/>
      <c r="H3" s="372"/>
      <c r="I3" s="371" t="s">
        <v>48</v>
      </c>
      <c r="J3" s="371" t="s">
        <v>3</v>
      </c>
    </row>
    <row r="4" spans="1:10" s="35" customFormat="1" x14ac:dyDescent="0.3">
      <c r="A4" s="371"/>
      <c r="B4" s="371"/>
      <c r="C4" s="371"/>
      <c r="D4" s="39" t="s">
        <v>49</v>
      </c>
      <c r="E4" s="39" t="s">
        <v>50</v>
      </c>
      <c r="F4" s="39" t="s">
        <v>51</v>
      </c>
      <c r="G4" s="39" t="s">
        <v>52</v>
      </c>
      <c r="H4" s="39" t="s">
        <v>53</v>
      </c>
      <c r="I4" s="371"/>
      <c r="J4" s="371"/>
    </row>
    <row r="5" spans="1:10" x14ac:dyDescent="0.3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spans="1:10" s="37" customFormat="1" ht="117" x14ac:dyDescent="0.3">
      <c r="A6" s="17" t="s">
        <v>95</v>
      </c>
      <c r="B6" s="17" t="s">
        <v>71</v>
      </c>
      <c r="C6" s="43" t="s">
        <v>54</v>
      </c>
      <c r="D6" s="36" t="s">
        <v>56</v>
      </c>
      <c r="E6" s="36" t="s">
        <v>56</v>
      </c>
      <c r="F6" s="36" t="s">
        <v>56</v>
      </c>
      <c r="G6" s="36" t="s">
        <v>56</v>
      </c>
      <c r="H6" s="36" t="s">
        <v>56</v>
      </c>
      <c r="I6" s="53" t="s">
        <v>2</v>
      </c>
      <c r="J6" s="41"/>
    </row>
    <row r="7" spans="1:10" s="37" customFormat="1" ht="117" x14ac:dyDescent="0.3">
      <c r="A7" s="46"/>
      <c r="B7" s="10"/>
      <c r="C7" s="43" t="s">
        <v>55</v>
      </c>
      <c r="D7" s="38" t="s">
        <v>64</v>
      </c>
      <c r="E7" s="38" t="s">
        <v>64</v>
      </c>
      <c r="F7" s="38" t="s">
        <v>64</v>
      </c>
      <c r="G7" s="38" t="s">
        <v>64</v>
      </c>
      <c r="H7" s="38" t="s">
        <v>64</v>
      </c>
      <c r="I7" s="12" t="s">
        <v>8</v>
      </c>
      <c r="J7" s="12"/>
    </row>
    <row r="8" spans="1:10" s="37" customFormat="1" ht="104" x14ac:dyDescent="0.3">
      <c r="A8" s="46"/>
      <c r="B8" s="10"/>
      <c r="C8" s="44"/>
      <c r="D8" s="36" t="s">
        <v>65</v>
      </c>
      <c r="E8" s="36" t="s">
        <v>65</v>
      </c>
      <c r="F8" s="36" t="s">
        <v>65</v>
      </c>
      <c r="G8" s="36" t="s">
        <v>65</v>
      </c>
      <c r="H8" s="36" t="s">
        <v>65</v>
      </c>
      <c r="I8" s="13"/>
      <c r="J8" s="13"/>
    </row>
    <row r="9" spans="1:10" s="37" customFormat="1" ht="91" x14ac:dyDescent="0.3">
      <c r="A9" s="33"/>
      <c r="B9" s="32"/>
      <c r="C9" s="45"/>
      <c r="D9" s="38" t="s">
        <v>66</v>
      </c>
      <c r="E9" s="38" t="s">
        <v>66</v>
      </c>
      <c r="F9" s="38" t="s">
        <v>66</v>
      </c>
      <c r="G9" s="38" t="s">
        <v>66</v>
      </c>
      <c r="H9" s="38" t="s">
        <v>66</v>
      </c>
      <c r="I9" s="14"/>
      <c r="J9" s="14"/>
    </row>
    <row r="10" spans="1:10" s="37" customFormat="1" ht="91" x14ac:dyDescent="0.3">
      <c r="A10" s="57" t="s">
        <v>74</v>
      </c>
      <c r="B10" s="62" t="s">
        <v>75</v>
      </c>
      <c r="C10" s="43" t="s">
        <v>96</v>
      </c>
      <c r="D10" s="36" t="s">
        <v>57</v>
      </c>
      <c r="E10" s="36" t="s">
        <v>57</v>
      </c>
      <c r="F10" s="36" t="s">
        <v>57</v>
      </c>
      <c r="G10" s="36" t="s">
        <v>57</v>
      </c>
      <c r="H10" s="36" t="s">
        <v>57</v>
      </c>
      <c r="I10" s="54" t="s">
        <v>4</v>
      </c>
      <c r="J10" s="12"/>
    </row>
    <row r="11" spans="1:10" s="37" customFormat="1" ht="104" x14ac:dyDescent="0.3">
      <c r="A11" s="10"/>
      <c r="B11" s="10"/>
      <c r="C11" s="44"/>
      <c r="D11" s="36" t="s">
        <v>58</v>
      </c>
      <c r="E11" s="36" t="s">
        <v>58</v>
      </c>
      <c r="F11" s="36" t="s">
        <v>58</v>
      </c>
      <c r="G11" s="36" t="s">
        <v>58</v>
      </c>
      <c r="H11" s="36" t="s">
        <v>58</v>
      </c>
      <c r="I11" s="54"/>
      <c r="J11" s="13"/>
    </row>
    <row r="12" spans="1:10" s="37" customFormat="1" ht="104" x14ac:dyDescent="0.3">
      <c r="A12" s="10"/>
      <c r="B12" s="10"/>
      <c r="C12" s="44"/>
      <c r="D12" s="47" t="s">
        <v>59</v>
      </c>
      <c r="E12" s="47" t="s">
        <v>59</v>
      </c>
      <c r="F12" s="47" t="s">
        <v>59</v>
      </c>
      <c r="G12" s="47" t="s">
        <v>59</v>
      </c>
      <c r="H12" s="47" t="s">
        <v>59</v>
      </c>
      <c r="I12" s="42"/>
      <c r="J12" s="14"/>
    </row>
    <row r="13" spans="1:10" s="37" customFormat="1" ht="91" x14ac:dyDescent="0.3">
      <c r="A13" s="10"/>
      <c r="B13" s="10"/>
      <c r="C13" s="44"/>
      <c r="D13" s="36" t="s">
        <v>60</v>
      </c>
      <c r="E13" s="36" t="s">
        <v>60</v>
      </c>
      <c r="F13" s="36" t="s">
        <v>60</v>
      </c>
      <c r="G13" s="36" t="s">
        <v>60</v>
      </c>
      <c r="H13" s="36" t="s">
        <v>60</v>
      </c>
      <c r="I13" s="12" t="s">
        <v>5</v>
      </c>
      <c r="J13" s="12"/>
    </row>
    <row r="14" spans="1:10" s="37" customFormat="1" ht="104" x14ac:dyDescent="0.3">
      <c r="A14" s="10"/>
      <c r="B14" s="10"/>
      <c r="C14" s="44"/>
      <c r="D14" s="38" t="s">
        <v>61</v>
      </c>
      <c r="E14" s="38" t="s">
        <v>61</v>
      </c>
      <c r="F14" s="38" t="s">
        <v>61</v>
      </c>
      <c r="G14" s="38" t="s">
        <v>61</v>
      </c>
      <c r="H14" s="38" t="s">
        <v>61</v>
      </c>
      <c r="I14" s="13"/>
      <c r="J14" s="13"/>
    </row>
    <row r="15" spans="1:10" s="37" customFormat="1" ht="91" x14ac:dyDescent="0.3">
      <c r="A15" s="10"/>
      <c r="B15" s="10"/>
      <c r="C15" s="44"/>
      <c r="D15" s="38" t="s">
        <v>62</v>
      </c>
      <c r="E15" s="38" t="s">
        <v>62</v>
      </c>
      <c r="F15" s="38" t="s">
        <v>62</v>
      </c>
      <c r="G15" s="38" t="s">
        <v>62</v>
      </c>
      <c r="H15" s="38" t="s">
        <v>62</v>
      </c>
      <c r="I15" s="13"/>
      <c r="J15" s="13"/>
    </row>
    <row r="16" spans="1:10" s="37" customFormat="1" ht="65" x14ac:dyDescent="0.3">
      <c r="A16" s="10"/>
      <c r="B16" s="10"/>
      <c r="C16" s="44"/>
      <c r="D16" s="48" t="s">
        <v>63</v>
      </c>
      <c r="E16" s="48" t="s">
        <v>63</v>
      </c>
      <c r="F16" s="48" t="s">
        <v>63</v>
      </c>
      <c r="G16" s="48" t="s">
        <v>63</v>
      </c>
      <c r="H16" s="48" t="s">
        <v>63</v>
      </c>
      <c r="I16" s="13"/>
      <c r="J16" s="58"/>
    </row>
    <row r="17" spans="1:10" s="37" customFormat="1" ht="104" x14ac:dyDescent="0.3">
      <c r="A17" s="46"/>
      <c r="B17" s="10"/>
      <c r="C17" s="48"/>
      <c r="D17" s="38" t="s">
        <v>68</v>
      </c>
      <c r="E17" s="38" t="s">
        <v>68</v>
      </c>
      <c r="F17" s="38" t="s">
        <v>68</v>
      </c>
      <c r="G17" s="38" t="s">
        <v>68</v>
      </c>
      <c r="H17" s="38" t="s">
        <v>68</v>
      </c>
      <c r="I17" s="12" t="s">
        <v>10</v>
      </c>
      <c r="J17" s="12"/>
    </row>
    <row r="18" spans="1:10" s="37" customFormat="1" ht="104" x14ac:dyDescent="0.3">
      <c r="A18" s="33"/>
      <c r="B18" s="32"/>
      <c r="C18" s="49"/>
      <c r="D18" s="38" t="s">
        <v>67</v>
      </c>
      <c r="E18" s="38" t="s">
        <v>67</v>
      </c>
      <c r="F18" s="38" t="s">
        <v>67</v>
      </c>
      <c r="G18" s="38" t="s">
        <v>67</v>
      </c>
      <c r="H18" s="38" t="s">
        <v>67</v>
      </c>
      <c r="I18" s="14"/>
      <c r="J18" s="14"/>
    </row>
    <row r="19" spans="1:10" s="37" customFormat="1" x14ac:dyDescent="0.3">
      <c r="A19" s="50"/>
      <c r="B19" s="51"/>
      <c r="C19" s="52"/>
      <c r="D19" s="52"/>
      <c r="E19" s="52"/>
      <c r="F19" s="52"/>
      <c r="G19" s="52"/>
      <c r="H19" s="52"/>
      <c r="I19" s="52"/>
      <c r="J19" s="52"/>
    </row>
    <row r="20" spans="1:10" x14ac:dyDescent="0.3">
      <c r="H20" s="369" t="s">
        <v>316</v>
      </c>
      <c r="I20" s="369"/>
      <c r="J20" s="369"/>
    </row>
    <row r="21" spans="1:10" x14ac:dyDescent="0.3">
      <c r="H21" s="369" t="s">
        <v>317</v>
      </c>
      <c r="I21" s="369"/>
      <c r="J21" s="369"/>
    </row>
    <row r="26" spans="1:10" x14ac:dyDescent="0.3">
      <c r="H26" s="368" t="s">
        <v>315</v>
      </c>
      <c r="I26" s="368"/>
      <c r="J26" s="368"/>
    </row>
    <row r="27" spans="1:10" x14ac:dyDescent="0.3">
      <c r="H27" s="369" t="s">
        <v>318</v>
      </c>
      <c r="I27" s="369"/>
      <c r="J27" s="369"/>
    </row>
  </sheetData>
  <mergeCells count="11">
    <mergeCell ref="H26:J26"/>
    <mergeCell ref="H27:J27"/>
    <mergeCell ref="A1:J1"/>
    <mergeCell ref="A3:A4"/>
    <mergeCell ref="B3:B4"/>
    <mergeCell ref="C3:C4"/>
    <mergeCell ref="D3:H3"/>
    <mergeCell ref="I3:I4"/>
    <mergeCell ref="J3:J4"/>
    <mergeCell ref="H20:J20"/>
    <mergeCell ref="H21:J21"/>
  </mergeCells>
  <printOptions horizontalCentered="1"/>
  <pageMargins left="0.74" right="0.31496062992125984" top="0.49" bottom="0.45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2"/>
  <sheetViews>
    <sheetView tabSelected="1" view="pageBreakPreview" topLeftCell="A28" zoomScale="76" zoomScaleNormal="86" zoomScaleSheetLayoutView="76" workbookViewId="0">
      <selection activeCell="E35" sqref="E35"/>
    </sheetView>
  </sheetViews>
  <sheetFormatPr defaultColWidth="9.1796875" defaultRowHeight="14" x14ac:dyDescent="0.25"/>
  <cols>
    <col min="1" max="1" width="5.54296875" style="154" customWidth="1"/>
    <col min="2" max="2" width="10.453125" style="154" customWidth="1"/>
    <col min="3" max="3" width="12.81640625" style="154" customWidth="1"/>
    <col min="4" max="4" width="15.54296875" style="154" customWidth="1"/>
    <col min="5" max="5" width="15.1796875" style="154" customWidth="1"/>
    <col min="6" max="6" width="16.81640625" style="154" customWidth="1"/>
    <col min="7" max="7" width="11.453125" style="154" customWidth="1"/>
    <col min="8" max="8" width="14.54296875" style="154" customWidth="1"/>
    <col min="9" max="9" width="15.54296875" style="154" customWidth="1"/>
    <col min="10" max="10" width="10.453125" style="154" customWidth="1"/>
    <col min="11" max="12" width="9.1796875" style="154" customWidth="1"/>
    <col min="13" max="13" width="20.7265625" style="154" customWidth="1"/>
    <col min="14" max="14" width="9.1796875" style="154" customWidth="1"/>
    <col min="15" max="15" width="20.7265625" style="154" customWidth="1"/>
    <col min="16" max="16" width="9.1796875" style="154" customWidth="1"/>
    <col min="17" max="17" width="21.7265625" style="154" customWidth="1"/>
    <col min="18" max="18" width="9.1796875" style="154" customWidth="1"/>
    <col min="19" max="19" width="21.26953125" style="154" customWidth="1"/>
    <col min="20" max="20" width="9.1796875" style="154" customWidth="1"/>
    <col min="21" max="21" width="20.81640625" style="154" customWidth="1"/>
    <col min="22" max="22" width="9.1796875" style="154" customWidth="1"/>
    <col min="23" max="23" width="16.7265625" style="154" customWidth="1"/>
    <col min="24" max="24" width="10.54296875" style="199" customWidth="1"/>
    <col min="25" max="28" width="9.1796875" style="154"/>
    <col min="29" max="16384" width="9.1796875" style="155"/>
  </cols>
  <sheetData>
    <row r="1" spans="1:28" s="79" customFormat="1" ht="15.5" x14ac:dyDescent="0.25">
      <c r="A1" s="397" t="s">
        <v>98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78"/>
      <c r="Z1" s="78"/>
      <c r="AA1" s="78"/>
      <c r="AB1" s="78"/>
    </row>
    <row r="2" spans="1:28" s="79" customFormat="1" x14ac:dyDescent="0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78"/>
      <c r="S2" s="78"/>
      <c r="T2" s="78"/>
      <c r="U2" s="78"/>
      <c r="V2" s="78"/>
      <c r="W2" s="78"/>
      <c r="X2" s="195"/>
      <c r="Y2" s="78"/>
      <c r="Z2" s="78"/>
      <c r="AA2" s="78"/>
      <c r="AB2" s="78"/>
    </row>
    <row r="3" spans="1:28" s="79" customFormat="1" x14ac:dyDescent="0.25">
      <c r="A3" s="401" t="s">
        <v>7</v>
      </c>
      <c r="B3" s="401"/>
      <c r="C3" s="80" t="s">
        <v>19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8"/>
      <c r="S3" s="78"/>
      <c r="T3" s="78"/>
      <c r="U3" s="78"/>
      <c r="V3" s="78"/>
      <c r="W3" s="78"/>
      <c r="X3" s="195"/>
      <c r="Y3" s="78"/>
      <c r="Z3" s="78"/>
      <c r="AA3" s="78"/>
      <c r="AB3" s="78"/>
    </row>
    <row r="4" spans="1:28" s="79" customFormat="1" ht="14.5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195"/>
      <c r="Y4" s="78"/>
      <c r="Z4" s="78"/>
      <c r="AA4" s="78"/>
      <c r="AB4" s="78"/>
    </row>
    <row r="5" spans="1:28" s="83" customFormat="1" ht="21" customHeight="1" x14ac:dyDescent="0.25">
      <c r="A5" s="384" t="s">
        <v>99</v>
      </c>
      <c r="B5" s="376" t="s">
        <v>100</v>
      </c>
      <c r="C5" s="376"/>
      <c r="D5" s="384" t="s">
        <v>101</v>
      </c>
      <c r="E5" s="384" t="s">
        <v>102</v>
      </c>
      <c r="F5" s="390" t="s">
        <v>103</v>
      </c>
      <c r="G5" s="381" t="s">
        <v>104</v>
      </c>
      <c r="H5" s="376" t="s">
        <v>105</v>
      </c>
      <c r="I5" s="390" t="s">
        <v>106</v>
      </c>
      <c r="J5" s="381" t="s">
        <v>107</v>
      </c>
      <c r="K5" s="381" t="s">
        <v>108</v>
      </c>
      <c r="L5" s="376" t="s">
        <v>109</v>
      </c>
      <c r="M5" s="376"/>
      <c r="N5" s="376"/>
      <c r="O5" s="376"/>
      <c r="P5" s="376"/>
      <c r="Q5" s="376"/>
      <c r="R5" s="376"/>
      <c r="S5" s="376"/>
      <c r="T5" s="376"/>
      <c r="U5" s="376"/>
      <c r="V5" s="376" t="s">
        <v>110</v>
      </c>
      <c r="W5" s="376"/>
      <c r="X5" s="381" t="s">
        <v>111</v>
      </c>
      <c r="Y5" s="82"/>
      <c r="Z5" s="82"/>
      <c r="AA5" s="82"/>
      <c r="AB5" s="82"/>
    </row>
    <row r="6" spans="1:28" s="83" customFormat="1" ht="13.5" customHeight="1" x14ac:dyDescent="0.25">
      <c r="A6" s="393"/>
      <c r="B6" s="376"/>
      <c r="C6" s="376"/>
      <c r="D6" s="393"/>
      <c r="E6" s="393"/>
      <c r="F6" s="390"/>
      <c r="G6" s="382"/>
      <c r="H6" s="376"/>
      <c r="I6" s="390"/>
      <c r="J6" s="382"/>
      <c r="K6" s="382"/>
      <c r="L6" s="384">
        <v>2019</v>
      </c>
      <c r="M6" s="384"/>
      <c r="N6" s="384">
        <v>2020</v>
      </c>
      <c r="O6" s="384"/>
      <c r="P6" s="384">
        <v>2021</v>
      </c>
      <c r="Q6" s="384"/>
      <c r="R6" s="386">
        <v>2022</v>
      </c>
      <c r="S6" s="387"/>
      <c r="T6" s="386">
        <v>2023</v>
      </c>
      <c r="U6" s="387"/>
      <c r="V6" s="376"/>
      <c r="W6" s="376"/>
      <c r="X6" s="382"/>
      <c r="Y6" s="82"/>
      <c r="Z6" s="82"/>
      <c r="AA6" s="82"/>
      <c r="AB6" s="82"/>
    </row>
    <row r="7" spans="1:28" s="83" customFormat="1" ht="28" customHeight="1" x14ac:dyDescent="0.25">
      <c r="A7" s="393"/>
      <c r="B7" s="386" t="s">
        <v>112</v>
      </c>
      <c r="C7" s="387"/>
      <c r="D7" s="393"/>
      <c r="E7" s="393"/>
      <c r="F7" s="381" t="s">
        <v>113</v>
      </c>
      <c r="G7" s="382"/>
      <c r="H7" s="384" t="s">
        <v>114</v>
      </c>
      <c r="I7" s="381" t="s">
        <v>115</v>
      </c>
      <c r="J7" s="382"/>
      <c r="K7" s="382"/>
      <c r="L7" s="385"/>
      <c r="M7" s="385"/>
      <c r="N7" s="385"/>
      <c r="O7" s="385"/>
      <c r="P7" s="385"/>
      <c r="Q7" s="385"/>
      <c r="R7" s="388"/>
      <c r="S7" s="389"/>
      <c r="T7" s="388"/>
      <c r="U7" s="389"/>
      <c r="V7" s="381" t="s">
        <v>116</v>
      </c>
      <c r="W7" s="381" t="s">
        <v>117</v>
      </c>
      <c r="X7" s="382"/>
      <c r="Y7" s="82"/>
      <c r="Z7" s="82"/>
      <c r="AA7" s="82"/>
      <c r="AB7" s="82"/>
    </row>
    <row r="8" spans="1:28" s="83" customFormat="1" ht="28" customHeight="1" x14ac:dyDescent="0.25">
      <c r="A8" s="385"/>
      <c r="B8" s="388"/>
      <c r="C8" s="389"/>
      <c r="D8" s="385"/>
      <c r="E8" s="385"/>
      <c r="F8" s="383"/>
      <c r="G8" s="383"/>
      <c r="H8" s="385"/>
      <c r="I8" s="383"/>
      <c r="J8" s="383"/>
      <c r="K8" s="383"/>
      <c r="L8" s="179" t="s">
        <v>309</v>
      </c>
      <c r="M8" s="179" t="s">
        <v>117</v>
      </c>
      <c r="N8" s="179" t="s">
        <v>309</v>
      </c>
      <c r="O8" s="179" t="s">
        <v>117</v>
      </c>
      <c r="P8" s="179" t="s">
        <v>309</v>
      </c>
      <c r="Q8" s="179" t="s">
        <v>117</v>
      </c>
      <c r="R8" s="179" t="s">
        <v>309</v>
      </c>
      <c r="S8" s="179" t="s">
        <v>117</v>
      </c>
      <c r="T8" s="179" t="s">
        <v>309</v>
      </c>
      <c r="U8" s="179" t="s">
        <v>117</v>
      </c>
      <c r="V8" s="383"/>
      <c r="W8" s="383"/>
      <c r="X8" s="383"/>
      <c r="Y8" s="82"/>
      <c r="Z8" s="82"/>
      <c r="AA8" s="82"/>
      <c r="AB8" s="82"/>
    </row>
    <row r="9" spans="1:28" s="87" customFormat="1" ht="17.25" customHeight="1" x14ac:dyDescent="0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  <c r="O9" s="85">
        <v>15</v>
      </c>
      <c r="P9" s="85">
        <v>16</v>
      </c>
      <c r="Q9" s="85">
        <v>17</v>
      </c>
      <c r="R9" s="85">
        <v>18</v>
      </c>
      <c r="S9" s="85">
        <v>19</v>
      </c>
      <c r="T9" s="85">
        <v>20</v>
      </c>
      <c r="U9" s="85">
        <v>21</v>
      </c>
      <c r="V9" s="85">
        <v>22</v>
      </c>
      <c r="W9" s="85">
        <v>23</v>
      </c>
      <c r="X9" s="190">
        <v>24</v>
      </c>
      <c r="Y9" s="86"/>
      <c r="Z9" s="86"/>
      <c r="AA9" s="86"/>
      <c r="AB9" s="86"/>
    </row>
    <row r="10" spans="1:28" s="93" customFormat="1" ht="17.25" customHeight="1" x14ac:dyDescent="0.25">
      <c r="A10" s="88"/>
      <c r="B10" s="89" t="s">
        <v>118</v>
      </c>
      <c r="C10" s="90"/>
      <c r="D10" s="88"/>
      <c r="E10" s="88"/>
      <c r="F10" s="88"/>
      <c r="G10" s="88"/>
      <c r="H10" s="88"/>
      <c r="I10" s="88"/>
      <c r="J10" s="88"/>
      <c r="K10" s="88"/>
      <c r="L10" s="88"/>
      <c r="M10" s="225">
        <f>M16+M25+M37+M48+M56+M67+M100+M104</f>
        <v>10131700074</v>
      </c>
      <c r="N10" s="91"/>
      <c r="O10" s="225">
        <f>O16+O25+O37+O48+O56+O67+O100+O104</f>
        <v>11950197890</v>
      </c>
      <c r="P10" s="91"/>
      <c r="Q10" s="225">
        <f>Q16+Q25+Q37+Q48+Q56+Q67+Q100+Q104</f>
        <v>13190739000</v>
      </c>
      <c r="R10" s="91"/>
      <c r="S10" s="225">
        <f>S16+S25+S37+S48+S56+S67+S100+S104</f>
        <v>14519312300</v>
      </c>
      <c r="T10" s="91"/>
      <c r="U10" s="225">
        <f>U16+U25+U37+U48+U56+U67+U100+U104</f>
        <v>15896258300</v>
      </c>
      <c r="V10" s="91"/>
      <c r="W10" s="91"/>
      <c r="X10" s="196"/>
      <c r="Y10" s="92"/>
      <c r="Z10" s="92"/>
      <c r="AA10" s="92"/>
      <c r="AB10" s="92"/>
    </row>
    <row r="11" spans="1:28" s="98" customFormat="1" ht="34" customHeight="1" x14ac:dyDescent="0.25">
      <c r="A11" s="94"/>
      <c r="B11" s="398" t="s">
        <v>259</v>
      </c>
      <c r="C11" s="399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95"/>
      <c r="O11" s="96"/>
      <c r="P11" s="95"/>
      <c r="Q11" s="188"/>
      <c r="R11" s="95"/>
      <c r="S11" s="96"/>
      <c r="T11" s="95"/>
      <c r="U11" s="96"/>
      <c r="V11" s="95"/>
      <c r="W11" s="96"/>
      <c r="X11" s="197"/>
      <c r="Y11" s="97"/>
      <c r="Z11" s="97"/>
      <c r="AA11" s="97"/>
      <c r="AB11" s="97"/>
    </row>
    <row r="12" spans="1:28" s="106" customFormat="1" ht="31" customHeight="1" x14ac:dyDescent="0.25">
      <c r="A12" s="99"/>
      <c r="B12" s="111"/>
      <c r="C12" s="101" t="s">
        <v>0</v>
      </c>
      <c r="D12" s="377" t="s">
        <v>257</v>
      </c>
      <c r="E12" s="394"/>
      <c r="F12" s="183" t="s">
        <v>70</v>
      </c>
      <c r="G12" s="103"/>
      <c r="H12" s="104"/>
      <c r="I12" s="104"/>
      <c r="J12" s="105" t="s">
        <v>1</v>
      </c>
      <c r="K12" s="105">
        <v>25</v>
      </c>
      <c r="L12" s="105">
        <v>25</v>
      </c>
      <c r="M12" s="191"/>
      <c r="N12" s="105">
        <v>35</v>
      </c>
      <c r="O12" s="191"/>
      <c r="P12" s="105">
        <v>45</v>
      </c>
      <c r="Q12" s="189"/>
      <c r="R12" s="105">
        <v>55</v>
      </c>
      <c r="S12" s="191"/>
      <c r="T12" s="105">
        <v>65</v>
      </c>
      <c r="U12" s="191"/>
      <c r="V12" s="105">
        <v>65</v>
      </c>
      <c r="W12" s="191"/>
      <c r="X12" s="394" t="s">
        <v>119</v>
      </c>
      <c r="Y12" s="107"/>
      <c r="Z12" s="107"/>
      <c r="AA12" s="107"/>
      <c r="AB12" s="107"/>
    </row>
    <row r="13" spans="1:28" s="106" customFormat="1" ht="36.75" customHeight="1" x14ac:dyDescent="0.25">
      <c r="A13" s="99"/>
      <c r="B13" s="156"/>
      <c r="C13" s="156"/>
      <c r="D13" s="403"/>
      <c r="E13" s="395"/>
      <c r="F13" s="183" t="s">
        <v>297</v>
      </c>
      <c r="G13" s="103"/>
      <c r="H13" s="104"/>
      <c r="I13" s="104"/>
      <c r="J13" s="105" t="s">
        <v>1</v>
      </c>
      <c r="K13" s="105" t="s">
        <v>319</v>
      </c>
      <c r="L13" s="105">
        <v>10</v>
      </c>
      <c r="M13" s="191"/>
      <c r="N13" s="105">
        <v>20</v>
      </c>
      <c r="O13" s="191"/>
      <c r="P13" s="105">
        <v>30</v>
      </c>
      <c r="Q13" s="189"/>
      <c r="R13" s="105">
        <v>40</v>
      </c>
      <c r="S13" s="191"/>
      <c r="T13" s="105">
        <v>50</v>
      </c>
      <c r="U13" s="191"/>
      <c r="V13" s="105">
        <v>50</v>
      </c>
      <c r="W13" s="191"/>
      <c r="X13" s="395"/>
      <c r="Y13" s="107"/>
      <c r="Z13" s="107"/>
      <c r="AA13" s="107"/>
      <c r="AB13" s="107"/>
    </row>
    <row r="14" spans="1:28" s="106" customFormat="1" ht="47" customHeight="1" x14ac:dyDescent="0.25">
      <c r="A14" s="99"/>
      <c r="B14" s="99"/>
      <c r="C14" s="99"/>
      <c r="D14" s="403"/>
      <c r="E14" s="377" t="s">
        <v>258</v>
      </c>
      <c r="F14" s="109" t="s">
        <v>450</v>
      </c>
      <c r="G14" s="104"/>
      <c r="H14" s="104"/>
      <c r="I14" s="104"/>
      <c r="J14" s="105" t="s">
        <v>1</v>
      </c>
      <c r="K14" s="105">
        <v>70</v>
      </c>
      <c r="L14" s="105">
        <v>80</v>
      </c>
      <c r="M14" s="108"/>
      <c r="N14" s="105">
        <v>82</v>
      </c>
      <c r="O14" s="108"/>
      <c r="P14" s="105">
        <v>84</v>
      </c>
      <c r="Q14" s="108"/>
      <c r="R14" s="105">
        <v>86</v>
      </c>
      <c r="S14" s="108"/>
      <c r="T14" s="105">
        <v>88</v>
      </c>
      <c r="U14" s="108"/>
      <c r="V14" s="105">
        <v>88</v>
      </c>
      <c r="W14" s="108"/>
      <c r="X14" s="394" t="s">
        <v>119</v>
      </c>
      <c r="Y14" s="107"/>
      <c r="Z14" s="107"/>
      <c r="AA14" s="107"/>
      <c r="AB14" s="107"/>
    </row>
    <row r="15" spans="1:28" s="106" customFormat="1" ht="26.5" customHeight="1" x14ac:dyDescent="0.25">
      <c r="A15" s="99"/>
      <c r="B15" s="99"/>
      <c r="C15" s="99"/>
      <c r="D15" s="403"/>
      <c r="E15" s="403"/>
      <c r="F15" s="109" t="s">
        <v>451</v>
      </c>
      <c r="G15" s="104"/>
      <c r="H15" s="104"/>
      <c r="I15" s="104"/>
      <c r="J15" s="105" t="s">
        <v>1</v>
      </c>
      <c r="K15" s="105">
        <v>0</v>
      </c>
      <c r="L15" s="105">
        <v>10</v>
      </c>
      <c r="M15" s="108"/>
      <c r="N15" s="105">
        <v>20</v>
      </c>
      <c r="O15" s="108"/>
      <c r="P15" s="105">
        <v>30</v>
      </c>
      <c r="Q15" s="108"/>
      <c r="R15" s="105">
        <v>40</v>
      </c>
      <c r="S15" s="108"/>
      <c r="T15" s="105">
        <v>50</v>
      </c>
      <c r="U15" s="108"/>
      <c r="V15" s="105">
        <v>50</v>
      </c>
      <c r="W15" s="108"/>
      <c r="X15" s="395"/>
      <c r="Y15" s="107"/>
      <c r="Z15" s="107"/>
      <c r="AA15" s="107"/>
      <c r="AB15" s="107"/>
    </row>
    <row r="16" spans="1:28" s="106" customFormat="1" ht="42" x14ac:dyDescent="0.25">
      <c r="A16" s="99"/>
      <c r="B16" s="99"/>
      <c r="C16" s="99"/>
      <c r="D16" s="99"/>
      <c r="E16" s="100"/>
      <c r="F16" s="111"/>
      <c r="G16" s="112" t="s">
        <v>120</v>
      </c>
      <c r="H16" s="112" t="s">
        <v>2</v>
      </c>
      <c r="I16" s="113" t="s">
        <v>78</v>
      </c>
      <c r="J16" s="114" t="s">
        <v>1</v>
      </c>
      <c r="K16" s="114">
        <v>70</v>
      </c>
      <c r="L16" s="114">
        <v>80</v>
      </c>
      <c r="M16" s="115">
        <f>SUM(M17:M24)</f>
        <v>1727590000</v>
      </c>
      <c r="N16" s="114">
        <v>82</v>
      </c>
      <c r="O16" s="115">
        <f>SUM(O17:O24)</f>
        <v>3775602500</v>
      </c>
      <c r="P16" s="114">
        <v>84</v>
      </c>
      <c r="Q16" s="115">
        <f>SUM(Q17:Q24)</f>
        <v>5016692400</v>
      </c>
      <c r="R16" s="114">
        <v>86</v>
      </c>
      <c r="S16" s="115">
        <f>SUM(S17:S24)</f>
        <v>5518361400</v>
      </c>
      <c r="T16" s="114">
        <v>88</v>
      </c>
      <c r="U16" s="115">
        <f>SUM(U17:U24)</f>
        <v>6070197100</v>
      </c>
      <c r="V16" s="114">
        <v>88</v>
      </c>
      <c r="W16" s="115">
        <f>SUM(W17:W24)</f>
        <v>22108443400</v>
      </c>
      <c r="X16" s="116" t="s">
        <v>121</v>
      </c>
      <c r="Y16" s="107"/>
      <c r="Z16" s="107"/>
      <c r="AA16" s="107"/>
      <c r="AB16" s="107"/>
    </row>
    <row r="17" spans="1:28" s="106" customFormat="1" ht="45.5" customHeight="1" x14ac:dyDescent="0.25">
      <c r="A17" s="99"/>
      <c r="B17" s="99"/>
      <c r="C17" s="99"/>
      <c r="D17" s="99"/>
      <c r="E17" s="100"/>
      <c r="F17" s="99"/>
      <c r="G17" s="377" t="s">
        <v>122</v>
      </c>
      <c r="H17" s="377" t="s">
        <v>123</v>
      </c>
      <c r="I17" s="108" t="s">
        <v>447</v>
      </c>
      <c r="J17" s="105" t="s">
        <v>125</v>
      </c>
      <c r="K17" s="105">
        <v>4</v>
      </c>
      <c r="L17" s="105">
        <v>4</v>
      </c>
      <c r="M17" s="227">
        <f>913200000+380000000</f>
        <v>1293200000</v>
      </c>
      <c r="N17" s="105">
        <v>4</v>
      </c>
      <c r="O17" s="227">
        <v>3320802500</v>
      </c>
      <c r="P17" s="105">
        <v>4</v>
      </c>
      <c r="Q17" s="227">
        <v>4376887300</v>
      </c>
      <c r="R17" s="105">
        <v>4</v>
      </c>
      <c r="S17" s="227">
        <v>4814576000</v>
      </c>
      <c r="T17" s="105">
        <v>4</v>
      </c>
      <c r="U17" s="227">
        <v>5296033000</v>
      </c>
      <c r="V17" s="105">
        <v>20</v>
      </c>
      <c r="W17" s="227">
        <f>M17+O17+Q17+S17+U17</f>
        <v>19101498800</v>
      </c>
      <c r="X17" s="135" t="s">
        <v>126</v>
      </c>
      <c r="Y17" s="107"/>
      <c r="Z17" s="107"/>
      <c r="AA17" s="107"/>
      <c r="AB17" s="107"/>
    </row>
    <row r="18" spans="1:28" s="106" customFormat="1" ht="33" customHeight="1" x14ac:dyDescent="0.25">
      <c r="A18" s="99"/>
      <c r="B18" s="99"/>
      <c r="C18" s="99"/>
      <c r="D18" s="99"/>
      <c r="E18" s="100"/>
      <c r="F18" s="99"/>
      <c r="G18" s="378"/>
      <c r="H18" s="378"/>
      <c r="I18" s="108" t="s">
        <v>401</v>
      </c>
      <c r="J18" s="105" t="s">
        <v>374</v>
      </c>
      <c r="K18" s="105">
        <v>650</v>
      </c>
      <c r="L18" s="105">
        <v>650</v>
      </c>
      <c r="M18" s="228"/>
      <c r="N18" s="105">
        <v>1000</v>
      </c>
      <c r="O18" s="228"/>
      <c r="P18" s="105">
        <v>3000</v>
      </c>
      <c r="Q18" s="228"/>
      <c r="R18" s="105">
        <v>5000</v>
      </c>
      <c r="S18" s="228"/>
      <c r="T18" s="105">
        <v>7000</v>
      </c>
      <c r="U18" s="228"/>
      <c r="V18" s="105">
        <v>7000</v>
      </c>
      <c r="W18" s="228"/>
      <c r="X18" s="226"/>
      <c r="Y18" s="107"/>
      <c r="Z18" s="107"/>
      <c r="AA18" s="107"/>
      <c r="AB18" s="107"/>
    </row>
    <row r="19" spans="1:28" s="106" customFormat="1" ht="52.5" x14ac:dyDescent="0.25">
      <c r="A19" s="99"/>
      <c r="B19" s="99"/>
      <c r="C19" s="99"/>
      <c r="D19" s="99"/>
      <c r="E19" s="99"/>
      <c r="F19" s="99"/>
      <c r="G19" s="108" t="s">
        <v>127</v>
      </c>
      <c r="H19" s="118" t="s">
        <v>128</v>
      </c>
      <c r="I19" s="108" t="s">
        <v>446</v>
      </c>
      <c r="J19" s="105" t="s">
        <v>129</v>
      </c>
      <c r="K19" s="105" t="s">
        <v>319</v>
      </c>
      <c r="L19" s="105">
        <v>12</v>
      </c>
      <c r="M19" s="119">
        <v>49970000</v>
      </c>
      <c r="N19" s="105">
        <v>12</v>
      </c>
      <c r="O19" s="119">
        <v>178000000</v>
      </c>
      <c r="P19" s="105">
        <v>12</v>
      </c>
      <c r="Q19" s="119">
        <v>195800000</v>
      </c>
      <c r="R19" s="105">
        <v>12</v>
      </c>
      <c r="S19" s="119">
        <v>215380000</v>
      </c>
      <c r="T19" s="105">
        <v>12</v>
      </c>
      <c r="U19" s="119">
        <v>236918000</v>
      </c>
      <c r="V19" s="105">
        <v>60</v>
      </c>
      <c r="W19" s="119">
        <f>M19+O19+Q19+S19+U19</f>
        <v>876068000</v>
      </c>
      <c r="X19" s="181" t="s">
        <v>126</v>
      </c>
      <c r="Y19" s="107"/>
      <c r="Z19" s="107"/>
      <c r="AA19" s="107"/>
      <c r="AB19" s="107"/>
    </row>
    <row r="20" spans="1:28" s="106" customFormat="1" ht="63" x14ac:dyDescent="0.25">
      <c r="A20" s="99"/>
      <c r="B20" s="99"/>
      <c r="C20" s="99"/>
      <c r="D20" s="99"/>
      <c r="E20" s="99"/>
      <c r="F20" s="99"/>
      <c r="G20" s="108" t="s">
        <v>130</v>
      </c>
      <c r="H20" s="118" t="s">
        <v>131</v>
      </c>
      <c r="I20" s="108" t="s">
        <v>449</v>
      </c>
      <c r="J20" s="105" t="s">
        <v>176</v>
      </c>
      <c r="K20" s="105">
        <v>0</v>
      </c>
      <c r="L20" s="105">
        <v>0</v>
      </c>
      <c r="M20" s="117">
        <v>52040000</v>
      </c>
      <c r="N20" s="105">
        <v>1</v>
      </c>
      <c r="O20" s="117">
        <v>60000000</v>
      </c>
      <c r="P20" s="105">
        <v>1</v>
      </c>
      <c r="Q20" s="117">
        <v>60106200</v>
      </c>
      <c r="R20" s="105">
        <v>1</v>
      </c>
      <c r="S20" s="117">
        <v>66116800</v>
      </c>
      <c r="T20" s="105">
        <v>1</v>
      </c>
      <c r="U20" s="117">
        <v>72728500</v>
      </c>
      <c r="V20" s="105">
        <v>4</v>
      </c>
      <c r="W20" s="117">
        <f>M20+O20+Q20+S20+U20</f>
        <v>310991500</v>
      </c>
      <c r="X20" s="181" t="s">
        <v>133</v>
      </c>
      <c r="Y20" s="107"/>
      <c r="Z20" s="107"/>
      <c r="AA20" s="107"/>
      <c r="AB20" s="107"/>
    </row>
    <row r="21" spans="1:28" s="106" customFormat="1" ht="42" x14ac:dyDescent="0.25">
      <c r="A21" s="99"/>
      <c r="B21" s="99"/>
      <c r="C21" s="99"/>
      <c r="D21" s="99"/>
      <c r="E21" s="99"/>
      <c r="F21" s="99"/>
      <c r="G21" s="101"/>
      <c r="H21" s="121"/>
      <c r="I21" s="108" t="s">
        <v>448</v>
      </c>
      <c r="J21" s="105" t="s">
        <v>160</v>
      </c>
      <c r="K21" s="105">
        <v>0</v>
      </c>
      <c r="L21" s="105">
        <v>0</v>
      </c>
      <c r="M21" s="227"/>
      <c r="N21" s="105">
        <v>1</v>
      </c>
      <c r="O21" s="227"/>
      <c r="P21" s="105">
        <v>2</v>
      </c>
      <c r="Q21" s="227"/>
      <c r="R21" s="105">
        <v>2</v>
      </c>
      <c r="S21" s="227"/>
      <c r="T21" s="105">
        <v>2</v>
      </c>
      <c r="U21" s="227"/>
      <c r="V21" s="105">
        <v>7</v>
      </c>
      <c r="W21" s="227"/>
      <c r="X21" s="135"/>
      <c r="Y21" s="107"/>
      <c r="Z21" s="107"/>
      <c r="AA21" s="107"/>
      <c r="AB21" s="107"/>
    </row>
    <row r="22" spans="1:28" s="106" customFormat="1" ht="33" customHeight="1" x14ac:dyDescent="0.25">
      <c r="A22" s="99"/>
      <c r="B22" s="99"/>
      <c r="C22" s="99"/>
      <c r="D22" s="99"/>
      <c r="E22" s="99"/>
      <c r="F22" s="99"/>
      <c r="G22" s="101"/>
      <c r="H22" s="121"/>
      <c r="I22" s="108" t="s">
        <v>403</v>
      </c>
      <c r="J22" s="105" t="s">
        <v>402</v>
      </c>
      <c r="K22" s="105">
        <v>0</v>
      </c>
      <c r="L22" s="105">
        <v>60</v>
      </c>
      <c r="M22" s="227"/>
      <c r="N22" s="105">
        <v>120</v>
      </c>
      <c r="O22" s="227"/>
      <c r="P22" s="105">
        <v>120</v>
      </c>
      <c r="Q22" s="227"/>
      <c r="R22" s="105">
        <v>120</v>
      </c>
      <c r="S22" s="227"/>
      <c r="T22" s="105">
        <v>120</v>
      </c>
      <c r="U22" s="227"/>
      <c r="V22" s="105">
        <f>L22+N22+P22+R22+T22</f>
        <v>540</v>
      </c>
      <c r="W22" s="227"/>
      <c r="X22" s="135"/>
      <c r="Y22" s="107"/>
      <c r="Z22" s="107"/>
      <c r="AA22" s="107"/>
      <c r="AB22" s="107"/>
    </row>
    <row r="23" spans="1:28" s="106" customFormat="1" ht="36" customHeight="1" x14ac:dyDescent="0.25">
      <c r="A23" s="99"/>
      <c r="B23" s="99"/>
      <c r="C23" s="99"/>
      <c r="D23" s="99"/>
      <c r="E23" s="99"/>
      <c r="F23" s="99"/>
      <c r="G23" s="101" t="s">
        <v>134</v>
      </c>
      <c r="H23" s="379" t="s">
        <v>135</v>
      </c>
      <c r="I23" s="108" t="s">
        <v>405</v>
      </c>
      <c r="J23" s="105" t="s">
        <v>136</v>
      </c>
      <c r="K23" s="122">
        <v>1</v>
      </c>
      <c r="L23" s="122">
        <v>1</v>
      </c>
      <c r="M23" s="123">
        <v>332380000</v>
      </c>
      <c r="N23" s="122">
        <v>1</v>
      </c>
      <c r="O23" s="123">
        <v>216800000</v>
      </c>
      <c r="P23" s="122">
        <v>1</v>
      </c>
      <c r="Q23" s="123">
        <v>383898900</v>
      </c>
      <c r="R23" s="122">
        <v>1</v>
      </c>
      <c r="S23" s="123">
        <v>422288600</v>
      </c>
      <c r="T23" s="122">
        <v>1</v>
      </c>
      <c r="U23" s="123">
        <v>464517600</v>
      </c>
      <c r="V23" s="122">
        <v>5</v>
      </c>
      <c r="W23" s="123">
        <f>M23+O23+Q23+S23+U23</f>
        <v>1819885100</v>
      </c>
      <c r="X23" s="135" t="s">
        <v>133</v>
      </c>
      <c r="Y23" s="107"/>
      <c r="Z23" s="107"/>
      <c r="AA23" s="107"/>
      <c r="AB23" s="107"/>
    </row>
    <row r="24" spans="1:28" s="106" customFormat="1" ht="43.5" customHeight="1" x14ac:dyDescent="0.25">
      <c r="A24" s="99"/>
      <c r="B24" s="99"/>
      <c r="C24" s="99"/>
      <c r="D24" s="99"/>
      <c r="E24" s="125"/>
      <c r="F24" s="99"/>
      <c r="G24" s="126"/>
      <c r="H24" s="380"/>
      <c r="I24" s="108" t="s">
        <v>404</v>
      </c>
      <c r="J24" s="105" t="s">
        <v>376</v>
      </c>
      <c r="K24" s="122">
        <v>40</v>
      </c>
      <c r="L24" s="122">
        <v>40</v>
      </c>
      <c r="M24" s="128"/>
      <c r="N24" s="122">
        <v>50</v>
      </c>
      <c r="O24" s="128"/>
      <c r="P24" s="122">
        <v>50</v>
      </c>
      <c r="Q24" s="128"/>
      <c r="R24" s="122">
        <v>50</v>
      </c>
      <c r="S24" s="128"/>
      <c r="T24" s="122">
        <v>50</v>
      </c>
      <c r="U24" s="128"/>
      <c r="V24" s="122">
        <f>L24+N24+P24+R24+T24</f>
        <v>240</v>
      </c>
      <c r="W24" s="128"/>
      <c r="X24" s="181"/>
      <c r="Y24" s="107"/>
      <c r="Z24" s="107"/>
      <c r="AA24" s="107"/>
      <c r="AB24" s="107"/>
    </row>
    <row r="25" spans="1:28" s="106" customFormat="1" ht="63" x14ac:dyDescent="0.25">
      <c r="A25" s="99"/>
      <c r="B25" s="99"/>
      <c r="C25" s="99"/>
      <c r="D25" s="99"/>
      <c r="E25" s="99"/>
      <c r="F25" s="99"/>
      <c r="G25" s="112" t="s">
        <v>170</v>
      </c>
      <c r="H25" s="137" t="s">
        <v>8</v>
      </c>
      <c r="I25" s="138" t="s">
        <v>79</v>
      </c>
      <c r="J25" s="139" t="s">
        <v>1</v>
      </c>
      <c r="K25" s="139">
        <v>0</v>
      </c>
      <c r="L25" s="139">
        <v>10</v>
      </c>
      <c r="M25" s="140">
        <f>SUM(M26:M29)</f>
        <v>108250000</v>
      </c>
      <c r="N25" s="139">
        <v>20</v>
      </c>
      <c r="O25" s="140">
        <f>SUM(O26:O36)</f>
        <v>153450000</v>
      </c>
      <c r="P25" s="139">
        <v>30</v>
      </c>
      <c r="Q25" s="140">
        <f>SUM(Q26:Q29)</f>
        <v>130982500</v>
      </c>
      <c r="R25" s="139">
        <v>40</v>
      </c>
      <c r="S25" s="140">
        <f>SUM(S26:S29)</f>
        <v>144080700</v>
      </c>
      <c r="T25" s="139">
        <v>50</v>
      </c>
      <c r="U25" s="140">
        <f>SUM(U26:U29)</f>
        <v>158488500</v>
      </c>
      <c r="V25" s="139">
        <v>50</v>
      </c>
      <c r="W25" s="140">
        <f>SUM(W26:W29)</f>
        <v>695251700</v>
      </c>
      <c r="X25" s="116" t="s">
        <v>121</v>
      </c>
      <c r="Y25" s="107"/>
      <c r="Z25" s="107"/>
      <c r="AA25" s="107"/>
      <c r="AB25" s="107"/>
    </row>
    <row r="26" spans="1:28" s="106" customFormat="1" ht="54" customHeight="1" x14ac:dyDescent="0.25">
      <c r="A26" s="99"/>
      <c r="B26" s="99"/>
      <c r="C26" s="99"/>
      <c r="D26" s="99"/>
      <c r="E26" s="99"/>
      <c r="F26" s="99"/>
      <c r="G26" s="101" t="s">
        <v>171</v>
      </c>
      <c r="H26" s="121" t="s">
        <v>172</v>
      </c>
      <c r="I26" s="183" t="s">
        <v>380</v>
      </c>
      <c r="J26" s="120" t="s">
        <v>376</v>
      </c>
      <c r="K26" s="120">
        <v>0</v>
      </c>
      <c r="L26" s="120">
        <v>40</v>
      </c>
      <c r="M26" s="123">
        <v>37550000</v>
      </c>
      <c r="N26" s="120">
        <v>40</v>
      </c>
      <c r="O26" s="123">
        <v>70000000</v>
      </c>
      <c r="P26" s="120">
        <v>40</v>
      </c>
      <c r="Q26" s="123">
        <v>45435500</v>
      </c>
      <c r="R26" s="120">
        <v>40</v>
      </c>
      <c r="S26" s="123">
        <v>49979000</v>
      </c>
      <c r="T26" s="120">
        <v>40</v>
      </c>
      <c r="U26" s="123">
        <v>54976800</v>
      </c>
      <c r="V26" s="120">
        <f>L26+N26+P26+R26+T26</f>
        <v>200</v>
      </c>
      <c r="W26" s="128">
        <f>M26+O26+Q26+S26+U26</f>
        <v>257941300</v>
      </c>
      <c r="X26" s="181" t="s">
        <v>173</v>
      </c>
      <c r="Y26" s="107"/>
      <c r="Z26" s="107"/>
      <c r="AA26" s="107"/>
      <c r="AB26" s="107"/>
    </row>
    <row r="27" spans="1:28" s="106" customFormat="1" ht="54" customHeight="1" x14ac:dyDescent="0.25">
      <c r="A27" s="99"/>
      <c r="B27" s="99"/>
      <c r="C27" s="99"/>
      <c r="D27" s="99"/>
      <c r="E27" s="99"/>
      <c r="F27" s="99"/>
      <c r="G27" s="126"/>
      <c r="H27" s="127"/>
      <c r="I27" s="338" t="s">
        <v>453</v>
      </c>
      <c r="J27" s="337" t="s">
        <v>216</v>
      </c>
      <c r="K27" s="337">
        <v>0</v>
      </c>
      <c r="L27" s="337">
        <v>0</v>
      </c>
      <c r="M27" s="128"/>
      <c r="N27" s="337">
        <v>1</v>
      </c>
      <c r="O27" s="128"/>
      <c r="P27" s="337">
        <v>1</v>
      </c>
      <c r="Q27" s="128"/>
      <c r="R27" s="337">
        <v>1</v>
      </c>
      <c r="S27" s="128"/>
      <c r="T27" s="337">
        <v>1</v>
      </c>
      <c r="U27" s="128"/>
      <c r="V27" s="337">
        <f>L27+N27+P27+R27+T27</f>
        <v>4</v>
      </c>
      <c r="W27" s="128"/>
      <c r="X27" s="339"/>
      <c r="Y27" s="107"/>
      <c r="Z27" s="107"/>
      <c r="AA27" s="107"/>
      <c r="AB27" s="107"/>
    </row>
    <row r="28" spans="1:28" s="106" customFormat="1" ht="54" customHeight="1" x14ac:dyDescent="0.25">
      <c r="A28" s="99"/>
      <c r="B28" s="99"/>
      <c r="C28" s="99"/>
      <c r="D28" s="99"/>
      <c r="E28" s="99"/>
      <c r="F28" s="99"/>
      <c r="G28" s="108" t="s">
        <v>174</v>
      </c>
      <c r="H28" s="118" t="s">
        <v>175</v>
      </c>
      <c r="I28" s="109" t="s">
        <v>452</v>
      </c>
      <c r="J28" s="122" t="s">
        <v>176</v>
      </c>
      <c r="K28" s="122">
        <v>1</v>
      </c>
      <c r="L28" s="122">
        <v>1</v>
      </c>
      <c r="M28" s="134">
        <v>31200000</v>
      </c>
      <c r="N28" s="122">
        <v>1</v>
      </c>
      <c r="O28" s="134">
        <v>40000000</v>
      </c>
      <c r="P28" s="122">
        <v>1</v>
      </c>
      <c r="Q28" s="134">
        <v>37752000</v>
      </c>
      <c r="R28" s="122">
        <v>1</v>
      </c>
      <c r="S28" s="134">
        <v>41527200</v>
      </c>
      <c r="T28" s="122">
        <v>1</v>
      </c>
      <c r="U28" s="134">
        <v>45679800</v>
      </c>
      <c r="V28" s="122">
        <f>L28+N28+P28+R28+T28</f>
        <v>5</v>
      </c>
      <c r="W28" s="134">
        <f>M28+O28+Q28+S28+U28</f>
        <v>196159000</v>
      </c>
      <c r="X28" s="181" t="s">
        <v>173</v>
      </c>
      <c r="Y28" s="107"/>
      <c r="Z28" s="107"/>
      <c r="AA28" s="107"/>
      <c r="AB28" s="107"/>
    </row>
    <row r="29" spans="1:28" s="106" customFormat="1" ht="55.4" customHeight="1" x14ac:dyDescent="0.25">
      <c r="A29" s="99"/>
      <c r="B29" s="103"/>
      <c r="C29" s="103"/>
      <c r="D29" s="103"/>
      <c r="E29" s="103"/>
      <c r="F29" s="103"/>
      <c r="G29" s="108" t="s">
        <v>177</v>
      </c>
      <c r="H29" s="127" t="s">
        <v>178</v>
      </c>
      <c r="I29" s="183" t="s">
        <v>379</v>
      </c>
      <c r="J29" s="120" t="s">
        <v>376</v>
      </c>
      <c r="K29" s="120">
        <v>1</v>
      </c>
      <c r="L29" s="120">
        <v>40</v>
      </c>
      <c r="M29" s="128">
        <v>39500000</v>
      </c>
      <c r="N29" s="120">
        <v>40</v>
      </c>
      <c r="O29" s="128">
        <v>43450000</v>
      </c>
      <c r="P29" s="120">
        <v>40</v>
      </c>
      <c r="Q29" s="128">
        <v>47795000</v>
      </c>
      <c r="R29" s="120">
        <v>40</v>
      </c>
      <c r="S29" s="128">
        <v>52574500</v>
      </c>
      <c r="T29" s="120">
        <v>40</v>
      </c>
      <c r="U29" s="128">
        <v>57831900</v>
      </c>
      <c r="V29" s="120">
        <f>L29+N29+P29+R29+T29</f>
        <v>200</v>
      </c>
      <c r="W29" s="128">
        <f>M29+O29+Q29+S29+U29</f>
        <v>241151400</v>
      </c>
      <c r="X29" s="181" t="s">
        <v>173</v>
      </c>
      <c r="Y29" s="107"/>
      <c r="Z29" s="107"/>
      <c r="AA29" s="107"/>
      <c r="AB29" s="107"/>
    </row>
    <row r="30" spans="1:28" s="98" customFormat="1" ht="34" customHeight="1" x14ac:dyDescent="0.25">
      <c r="A30" s="157"/>
      <c r="B30" s="398" t="s">
        <v>262</v>
      </c>
      <c r="C30" s="399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5"/>
      <c r="O30" s="96"/>
      <c r="P30" s="95"/>
      <c r="Q30" s="96"/>
      <c r="R30" s="95"/>
      <c r="S30" s="96"/>
      <c r="T30" s="95"/>
      <c r="U30" s="96"/>
      <c r="V30" s="95"/>
      <c r="W30" s="96"/>
      <c r="X30" s="197"/>
      <c r="Y30" s="97"/>
      <c r="Z30" s="97"/>
      <c r="AA30" s="97"/>
      <c r="AB30" s="97"/>
    </row>
    <row r="31" spans="1:28" s="106" customFormat="1" ht="66.75" customHeight="1" x14ac:dyDescent="0.25">
      <c r="A31" s="99"/>
      <c r="B31" s="111"/>
      <c r="C31" s="101" t="s">
        <v>0</v>
      </c>
      <c r="D31" s="377" t="s">
        <v>260</v>
      </c>
      <c r="E31" s="101"/>
      <c r="F31" s="336" t="s">
        <v>72</v>
      </c>
      <c r="G31" s="103"/>
      <c r="H31" s="104"/>
      <c r="I31" s="104"/>
      <c r="J31" s="105" t="s">
        <v>73</v>
      </c>
      <c r="K31" s="105">
        <v>1</v>
      </c>
      <c r="L31" s="105">
        <v>2</v>
      </c>
      <c r="M31" s="191"/>
      <c r="N31" s="105">
        <v>2</v>
      </c>
      <c r="O31" s="191"/>
      <c r="P31" s="105">
        <v>3</v>
      </c>
      <c r="Q31" s="191"/>
      <c r="R31" s="105">
        <v>3</v>
      </c>
      <c r="S31" s="191"/>
      <c r="T31" s="105">
        <v>4</v>
      </c>
      <c r="U31" s="191"/>
      <c r="V31" s="105">
        <v>4</v>
      </c>
      <c r="W31" s="191"/>
      <c r="X31" s="180" t="s">
        <v>119</v>
      </c>
      <c r="Y31" s="107"/>
      <c r="Z31" s="107"/>
      <c r="AA31" s="107"/>
      <c r="AB31" s="107"/>
    </row>
    <row r="32" spans="1:28" s="106" customFormat="1" ht="67.5" customHeight="1" x14ac:dyDescent="0.25">
      <c r="A32" s="103"/>
      <c r="B32" s="103"/>
      <c r="C32" s="103"/>
      <c r="D32" s="378"/>
      <c r="E32" s="108" t="s">
        <v>261</v>
      </c>
      <c r="F32" s="194"/>
      <c r="G32" s="104"/>
      <c r="H32" s="104"/>
      <c r="I32" s="104"/>
      <c r="J32" s="105"/>
      <c r="K32" s="105"/>
      <c r="L32" s="105"/>
      <c r="M32" s="108"/>
      <c r="N32" s="105"/>
      <c r="O32" s="108"/>
      <c r="P32" s="105"/>
      <c r="Q32" s="108"/>
      <c r="R32" s="159"/>
      <c r="S32" s="108"/>
      <c r="T32" s="159"/>
      <c r="U32" s="108"/>
      <c r="V32" s="159"/>
      <c r="W32" s="108"/>
      <c r="X32" s="135"/>
      <c r="Y32" s="107"/>
      <c r="Z32" s="107"/>
      <c r="AA32" s="107"/>
      <c r="AB32" s="107"/>
    </row>
    <row r="33" spans="1:28" s="106" customFormat="1" ht="38.25" customHeight="1" x14ac:dyDescent="0.25">
      <c r="A33" s="103"/>
      <c r="B33" s="103"/>
      <c r="C33" s="103"/>
      <c r="D33" s="103"/>
      <c r="E33" s="126"/>
      <c r="F33" s="194" t="s">
        <v>76</v>
      </c>
      <c r="G33" s="103"/>
      <c r="H33" s="104"/>
      <c r="I33" s="104"/>
      <c r="J33" s="105" t="s">
        <v>1</v>
      </c>
      <c r="K33" s="105">
        <v>75</v>
      </c>
      <c r="L33" s="105">
        <v>80</v>
      </c>
      <c r="M33" s="108"/>
      <c r="N33" s="105">
        <v>82</v>
      </c>
      <c r="O33" s="108"/>
      <c r="P33" s="105">
        <v>84</v>
      </c>
      <c r="Q33" s="108"/>
      <c r="R33" s="105">
        <v>86</v>
      </c>
      <c r="S33" s="108"/>
      <c r="T33" s="105">
        <v>88</v>
      </c>
      <c r="U33" s="108"/>
      <c r="V33" s="105">
        <v>88</v>
      </c>
      <c r="W33" s="108"/>
      <c r="X33" s="135"/>
      <c r="Y33" s="107"/>
      <c r="Z33" s="107"/>
      <c r="AA33" s="107"/>
      <c r="AB33" s="107"/>
    </row>
    <row r="34" spans="1:28" s="106" customFormat="1" ht="60.5" customHeight="1" x14ac:dyDescent="0.25">
      <c r="A34" s="111"/>
      <c r="B34" s="111"/>
      <c r="C34" s="111"/>
      <c r="D34" s="111"/>
      <c r="E34" s="200"/>
      <c r="F34" s="194" t="s">
        <v>322</v>
      </c>
      <c r="G34" s="103"/>
      <c r="H34" s="103"/>
      <c r="I34" s="103"/>
      <c r="J34" s="213" t="s">
        <v>1</v>
      </c>
      <c r="K34" s="213">
        <v>85</v>
      </c>
      <c r="L34" s="213">
        <v>88</v>
      </c>
      <c r="M34" s="126"/>
      <c r="N34" s="213">
        <v>90</v>
      </c>
      <c r="O34" s="126"/>
      <c r="P34" s="213">
        <v>92</v>
      </c>
      <c r="Q34" s="126"/>
      <c r="R34" s="213">
        <v>94</v>
      </c>
      <c r="S34" s="126"/>
      <c r="T34" s="213">
        <v>96</v>
      </c>
      <c r="U34" s="126"/>
      <c r="V34" s="213">
        <v>96</v>
      </c>
      <c r="W34" s="126"/>
      <c r="X34" s="135"/>
      <c r="Y34" s="107"/>
      <c r="Z34" s="107"/>
      <c r="AA34" s="107"/>
      <c r="AB34" s="107"/>
    </row>
    <row r="35" spans="1:28" s="106" customFormat="1" ht="38.5" customHeight="1" x14ac:dyDescent="0.25">
      <c r="A35" s="99"/>
      <c r="B35" s="99"/>
      <c r="C35" s="99"/>
      <c r="D35" s="99"/>
      <c r="E35" s="129"/>
      <c r="F35" s="194" t="s">
        <v>310</v>
      </c>
      <c r="G35" s="103"/>
      <c r="H35" s="103"/>
      <c r="I35" s="103"/>
      <c r="J35" s="181" t="s">
        <v>311</v>
      </c>
      <c r="K35" s="181">
        <v>5</v>
      </c>
      <c r="L35" s="181">
        <v>5</v>
      </c>
      <c r="M35" s="126"/>
      <c r="N35" s="181">
        <v>5</v>
      </c>
      <c r="O35" s="126"/>
      <c r="P35" s="181">
        <v>4</v>
      </c>
      <c r="Q35" s="126"/>
      <c r="R35" s="181">
        <v>4</v>
      </c>
      <c r="S35" s="126"/>
      <c r="T35" s="181">
        <v>3</v>
      </c>
      <c r="U35" s="126"/>
      <c r="V35" s="181">
        <v>3</v>
      </c>
      <c r="W35" s="126"/>
      <c r="X35" s="135"/>
      <c r="Y35" s="107"/>
      <c r="Z35" s="107"/>
      <c r="AA35" s="107"/>
      <c r="AB35" s="107"/>
    </row>
    <row r="36" spans="1:28" s="106" customFormat="1" ht="47.5" customHeight="1" x14ac:dyDescent="0.25">
      <c r="A36" s="99"/>
      <c r="B36" s="99"/>
      <c r="C36" s="99"/>
      <c r="D36" s="99"/>
      <c r="E36" s="129"/>
      <c r="F36" s="194" t="s">
        <v>77</v>
      </c>
      <c r="G36" s="103"/>
      <c r="H36" s="103"/>
      <c r="I36" s="103"/>
      <c r="J36" s="181" t="s">
        <v>1</v>
      </c>
      <c r="K36" s="181">
        <v>78</v>
      </c>
      <c r="L36" s="181">
        <v>80</v>
      </c>
      <c r="M36" s="126"/>
      <c r="N36" s="181">
        <v>82</v>
      </c>
      <c r="O36" s="126"/>
      <c r="P36" s="181">
        <v>84</v>
      </c>
      <c r="Q36" s="126"/>
      <c r="R36" s="181">
        <v>86</v>
      </c>
      <c r="S36" s="126"/>
      <c r="T36" s="181">
        <v>88</v>
      </c>
      <c r="U36" s="126"/>
      <c r="V36" s="181">
        <v>88</v>
      </c>
      <c r="W36" s="126"/>
      <c r="X36" s="213"/>
      <c r="Y36" s="107"/>
      <c r="Z36" s="107"/>
      <c r="AA36" s="107"/>
      <c r="AB36" s="107"/>
    </row>
    <row r="37" spans="1:28" s="106" customFormat="1" ht="52" customHeight="1" x14ac:dyDescent="0.25">
      <c r="A37" s="99"/>
      <c r="B37" s="99"/>
      <c r="C37" s="99"/>
      <c r="D37" s="100"/>
      <c r="E37" s="129"/>
      <c r="F37" s="99"/>
      <c r="G37" s="146" t="s">
        <v>137</v>
      </c>
      <c r="H37" s="146" t="s">
        <v>4</v>
      </c>
      <c r="I37" s="160" t="s">
        <v>80</v>
      </c>
      <c r="J37" s="132" t="s">
        <v>1</v>
      </c>
      <c r="K37" s="132">
        <v>78</v>
      </c>
      <c r="L37" s="132">
        <v>80</v>
      </c>
      <c r="M37" s="161">
        <f>SUM(M39:M47)</f>
        <v>1365820000</v>
      </c>
      <c r="N37" s="132">
        <v>82</v>
      </c>
      <c r="O37" s="161">
        <f>SUM(O39:O47)</f>
        <v>1521308100</v>
      </c>
      <c r="P37" s="132">
        <v>84</v>
      </c>
      <c r="Q37" s="161">
        <f>SUM(Q39:Q47)</f>
        <v>1917761500</v>
      </c>
      <c r="R37" s="132">
        <v>86</v>
      </c>
      <c r="S37" s="161">
        <f>SUM(S39:S47)</f>
        <v>2109537400</v>
      </c>
      <c r="T37" s="132">
        <v>88</v>
      </c>
      <c r="U37" s="161">
        <f>SUM(U39:U47)</f>
        <v>2320491200</v>
      </c>
      <c r="V37" s="132">
        <v>88</v>
      </c>
      <c r="W37" s="161">
        <f>SUM(W39:W47)</f>
        <v>9234918200</v>
      </c>
      <c r="X37" s="162" t="s">
        <v>138</v>
      </c>
      <c r="Y37" s="107"/>
      <c r="Z37" s="107"/>
      <c r="AA37" s="107"/>
      <c r="AB37" s="107"/>
    </row>
    <row r="38" spans="1:28" s="106" customFormat="1" ht="58.5" customHeight="1" x14ac:dyDescent="0.25">
      <c r="A38" s="99"/>
      <c r="B38" s="99"/>
      <c r="C38" s="99"/>
      <c r="D38" s="100"/>
      <c r="E38" s="129"/>
      <c r="F38" s="99"/>
      <c r="G38" s="130"/>
      <c r="H38" s="130"/>
      <c r="I38" s="131" t="s">
        <v>81</v>
      </c>
      <c r="J38" s="132" t="s">
        <v>1</v>
      </c>
      <c r="K38" s="132">
        <v>78</v>
      </c>
      <c r="L38" s="132">
        <v>80</v>
      </c>
      <c r="M38" s="133"/>
      <c r="N38" s="132">
        <v>82</v>
      </c>
      <c r="O38" s="133"/>
      <c r="P38" s="132">
        <v>84</v>
      </c>
      <c r="Q38" s="133"/>
      <c r="R38" s="132">
        <v>86</v>
      </c>
      <c r="S38" s="133"/>
      <c r="T38" s="132">
        <v>88</v>
      </c>
      <c r="U38" s="133"/>
      <c r="V38" s="132">
        <v>88</v>
      </c>
      <c r="W38" s="133"/>
      <c r="X38" s="116"/>
      <c r="Y38" s="107"/>
      <c r="Z38" s="107"/>
      <c r="AA38" s="107"/>
      <c r="AB38" s="107"/>
    </row>
    <row r="39" spans="1:28" s="106" customFormat="1" ht="63" x14ac:dyDescent="0.25">
      <c r="A39" s="99"/>
      <c r="B39" s="99"/>
      <c r="C39" s="99"/>
      <c r="D39" s="99"/>
      <c r="E39" s="184"/>
      <c r="F39" s="99"/>
      <c r="G39" s="101" t="s">
        <v>139</v>
      </c>
      <c r="H39" s="121" t="s">
        <v>140</v>
      </c>
      <c r="I39" s="109" t="s">
        <v>456</v>
      </c>
      <c r="J39" s="122" t="s">
        <v>382</v>
      </c>
      <c r="K39" s="122">
        <v>2</v>
      </c>
      <c r="L39" s="122">
        <v>0</v>
      </c>
      <c r="M39" s="123">
        <v>291700000</v>
      </c>
      <c r="N39" s="122">
        <v>60</v>
      </c>
      <c r="O39" s="123">
        <v>350000000</v>
      </c>
      <c r="P39" s="122">
        <v>60</v>
      </c>
      <c r="Q39" s="123">
        <v>343330900</v>
      </c>
      <c r="R39" s="122">
        <v>60</v>
      </c>
      <c r="S39" s="123">
        <v>377663900</v>
      </c>
      <c r="T39" s="122">
        <v>60</v>
      </c>
      <c r="U39" s="123">
        <v>415430300</v>
      </c>
      <c r="V39" s="122">
        <f>L39+N39+P39+R39+T39</f>
        <v>240</v>
      </c>
      <c r="W39" s="134">
        <f>M39+O39+Q39+S39+U39</f>
        <v>1778125100</v>
      </c>
      <c r="X39" s="181" t="s">
        <v>141</v>
      </c>
      <c r="Y39" s="107"/>
      <c r="Z39" s="107"/>
      <c r="AA39" s="107"/>
      <c r="AB39" s="107"/>
    </row>
    <row r="40" spans="1:28" s="106" customFormat="1" ht="31.5" x14ac:dyDescent="0.25">
      <c r="A40" s="99"/>
      <c r="B40" s="99"/>
      <c r="C40" s="99"/>
      <c r="D40" s="99"/>
      <c r="E40" s="340"/>
      <c r="F40" s="99"/>
      <c r="G40" s="126"/>
      <c r="H40" s="127"/>
      <c r="I40" s="338" t="s">
        <v>455</v>
      </c>
      <c r="J40" s="337" t="s">
        <v>382</v>
      </c>
      <c r="K40" s="337"/>
      <c r="L40" s="337">
        <v>10</v>
      </c>
      <c r="M40" s="128"/>
      <c r="N40" s="337">
        <v>10</v>
      </c>
      <c r="O40" s="128"/>
      <c r="P40" s="337">
        <v>10</v>
      </c>
      <c r="Q40" s="128"/>
      <c r="R40" s="337">
        <v>10</v>
      </c>
      <c r="S40" s="128"/>
      <c r="T40" s="337">
        <v>10</v>
      </c>
      <c r="U40" s="128"/>
      <c r="V40" s="337">
        <v>10</v>
      </c>
      <c r="W40" s="128"/>
      <c r="X40" s="339"/>
      <c r="Y40" s="107"/>
      <c r="Z40" s="107"/>
      <c r="AA40" s="107"/>
      <c r="AB40" s="107"/>
    </row>
    <row r="41" spans="1:28" s="106" customFormat="1" ht="52.5" x14ac:dyDescent="0.25">
      <c r="A41" s="99"/>
      <c r="B41" s="99"/>
      <c r="C41" s="99"/>
      <c r="D41" s="99"/>
      <c r="E41" s="99"/>
      <c r="F41" s="99"/>
      <c r="G41" s="108" t="s">
        <v>142</v>
      </c>
      <c r="H41" s="127" t="s">
        <v>143</v>
      </c>
      <c r="I41" s="183" t="s">
        <v>457</v>
      </c>
      <c r="J41" s="120" t="s">
        <v>144</v>
      </c>
      <c r="K41" s="120">
        <v>4</v>
      </c>
      <c r="L41" s="120">
        <v>4</v>
      </c>
      <c r="M41" s="128">
        <v>82700000</v>
      </c>
      <c r="N41" s="120">
        <v>4</v>
      </c>
      <c r="O41" s="128">
        <v>90970000</v>
      </c>
      <c r="P41" s="120">
        <v>4</v>
      </c>
      <c r="Q41" s="128">
        <v>100067000</v>
      </c>
      <c r="R41" s="120">
        <v>4</v>
      </c>
      <c r="S41" s="128">
        <v>110073700</v>
      </c>
      <c r="T41" s="120">
        <v>4</v>
      </c>
      <c r="U41" s="128">
        <v>121081000</v>
      </c>
      <c r="V41" s="120">
        <v>20</v>
      </c>
      <c r="W41" s="128">
        <f>M41+O41+Q41+S41+U41</f>
        <v>504891700</v>
      </c>
      <c r="X41" s="181" t="s">
        <v>141</v>
      </c>
      <c r="Y41" s="107"/>
      <c r="Z41" s="107"/>
      <c r="AA41" s="107"/>
      <c r="AB41" s="107"/>
    </row>
    <row r="42" spans="1:28" s="106" customFormat="1" ht="49.5" customHeight="1" x14ac:dyDescent="0.25">
      <c r="A42" s="99"/>
      <c r="B42" s="99"/>
      <c r="C42" s="99"/>
      <c r="D42" s="99"/>
      <c r="E42" s="99"/>
      <c r="F42" s="99"/>
      <c r="G42" s="108" t="s">
        <v>145</v>
      </c>
      <c r="H42" s="127" t="s">
        <v>146</v>
      </c>
      <c r="I42" s="183" t="s">
        <v>406</v>
      </c>
      <c r="J42" s="120" t="s">
        <v>381</v>
      </c>
      <c r="K42" s="120" t="s">
        <v>383</v>
      </c>
      <c r="L42" s="120">
        <v>3</v>
      </c>
      <c r="M42" s="128">
        <v>98440000</v>
      </c>
      <c r="N42" s="120">
        <v>3</v>
      </c>
      <c r="O42" s="128">
        <v>108284000</v>
      </c>
      <c r="P42" s="120">
        <v>3</v>
      </c>
      <c r="Q42" s="128">
        <v>119112400</v>
      </c>
      <c r="R42" s="120">
        <v>3</v>
      </c>
      <c r="S42" s="128">
        <v>131023600</v>
      </c>
      <c r="T42" s="120">
        <v>3</v>
      </c>
      <c r="U42" s="128">
        <v>144126000</v>
      </c>
      <c r="V42" s="120">
        <v>3</v>
      </c>
      <c r="W42" s="128">
        <f>M42+O42+Q42+S42+U42</f>
        <v>600986000</v>
      </c>
      <c r="X42" s="181" t="s">
        <v>148</v>
      </c>
      <c r="Y42" s="107"/>
      <c r="Z42" s="107"/>
      <c r="AA42" s="107"/>
      <c r="AB42" s="107"/>
    </row>
    <row r="43" spans="1:28" s="106" customFormat="1" ht="41" customHeight="1" x14ac:dyDescent="0.25">
      <c r="A43" s="99"/>
      <c r="B43" s="99"/>
      <c r="C43" s="99"/>
      <c r="D43" s="99"/>
      <c r="E43" s="99"/>
      <c r="F43" s="99"/>
      <c r="G43" s="101" t="s">
        <v>149</v>
      </c>
      <c r="H43" s="121" t="s">
        <v>150</v>
      </c>
      <c r="I43" s="109" t="s">
        <v>407</v>
      </c>
      <c r="J43" s="122" t="s">
        <v>382</v>
      </c>
      <c r="K43" s="122">
        <v>12</v>
      </c>
      <c r="L43" s="122">
        <v>7</v>
      </c>
      <c r="M43" s="123">
        <f>220880000+200000000</f>
        <v>420880000</v>
      </c>
      <c r="N43" s="122">
        <v>7</v>
      </c>
      <c r="O43" s="123">
        <v>236341600</v>
      </c>
      <c r="P43" s="122">
        <v>7</v>
      </c>
      <c r="Q43" s="123">
        <v>259975700</v>
      </c>
      <c r="R43" s="122">
        <v>7</v>
      </c>
      <c r="S43" s="123">
        <v>285973300</v>
      </c>
      <c r="T43" s="122">
        <v>7</v>
      </c>
      <c r="U43" s="123">
        <v>314570600</v>
      </c>
      <c r="V43" s="122">
        <v>7</v>
      </c>
      <c r="W43" s="123">
        <f>M43+O43+Q43+S43+U43</f>
        <v>1517741200</v>
      </c>
      <c r="X43" s="135" t="s">
        <v>151</v>
      </c>
      <c r="Y43" s="107"/>
      <c r="Z43" s="107"/>
      <c r="AA43" s="107"/>
      <c r="AB43" s="107"/>
    </row>
    <row r="44" spans="1:28" s="106" customFormat="1" ht="31.5" customHeight="1" x14ac:dyDescent="0.25">
      <c r="A44" s="99"/>
      <c r="B44" s="99"/>
      <c r="C44" s="99"/>
      <c r="D44" s="99"/>
      <c r="E44" s="99"/>
      <c r="F44" s="99"/>
      <c r="G44" s="100"/>
      <c r="H44" s="142"/>
      <c r="I44" s="109" t="s">
        <v>409</v>
      </c>
      <c r="J44" s="122" t="s">
        <v>408</v>
      </c>
      <c r="K44" s="122"/>
      <c r="L44" s="122">
        <v>4</v>
      </c>
      <c r="M44" s="136"/>
      <c r="N44" s="122">
        <v>5</v>
      </c>
      <c r="O44" s="136"/>
      <c r="P44" s="122">
        <v>4</v>
      </c>
      <c r="Q44" s="136"/>
      <c r="R44" s="122">
        <v>5</v>
      </c>
      <c r="S44" s="136"/>
      <c r="T44" s="122">
        <v>5</v>
      </c>
      <c r="U44" s="136"/>
      <c r="V44" s="122"/>
      <c r="W44" s="123"/>
      <c r="X44" s="135"/>
      <c r="Y44" s="107"/>
      <c r="Z44" s="107"/>
      <c r="AA44" s="107"/>
      <c r="AB44" s="107"/>
    </row>
    <row r="45" spans="1:28" s="106" customFormat="1" ht="42" customHeight="1" x14ac:dyDescent="0.25">
      <c r="A45" s="99"/>
      <c r="B45" s="99"/>
      <c r="C45" s="99"/>
      <c r="D45" s="99"/>
      <c r="E45" s="99"/>
      <c r="F45" s="99"/>
      <c r="G45" s="101" t="s">
        <v>152</v>
      </c>
      <c r="H45" s="121" t="s">
        <v>153</v>
      </c>
      <c r="I45" s="109" t="s">
        <v>384</v>
      </c>
      <c r="J45" s="122" t="s">
        <v>136</v>
      </c>
      <c r="K45" s="122">
        <v>1</v>
      </c>
      <c r="L45" s="122">
        <v>1</v>
      </c>
      <c r="M45" s="123">
        <v>342850000</v>
      </c>
      <c r="N45" s="122">
        <v>1</v>
      </c>
      <c r="O45" s="123">
        <v>600000000</v>
      </c>
      <c r="P45" s="122">
        <v>1</v>
      </c>
      <c r="Q45" s="123">
        <v>945991800</v>
      </c>
      <c r="R45" s="122">
        <v>1</v>
      </c>
      <c r="S45" s="123">
        <v>1040590900</v>
      </c>
      <c r="T45" s="122">
        <v>1</v>
      </c>
      <c r="U45" s="123">
        <v>1144649900</v>
      </c>
      <c r="V45" s="122">
        <v>5</v>
      </c>
      <c r="W45" s="123">
        <f>M45+O45+Q45+S45+U45</f>
        <v>4074082600</v>
      </c>
      <c r="X45" s="135" t="s">
        <v>148</v>
      </c>
      <c r="Y45" s="107"/>
      <c r="Z45" s="107"/>
      <c r="AA45" s="107"/>
      <c r="AB45" s="107"/>
    </row>
    <row r="46" spans="1:28" s="106" customFormat="1" ht="34" customHeight="1" x14ac:dyDescent="0.25">
      <c r="A46" s="99"/>
      <c r="B46" s="99"/>
      <c r="C46" s="99"/>
      <c r="D46" s="99"/>
      <c r="E46" s="99"/>
      <c r="F46" s="99"/>
      <c r="G46" s="126"/>
      <c r="H46" s="127"/>
      <c r="I46" s="183" t="s">
        <v>410</v>
      </c>
      <c r="J46" s="120" t="s">
        <v>402</v>
      </c>
      <c r="K46" s="120">
        <v>0</v>
      </c>
      <c r="L46" s="120">
        <v>12</v>
      </c>
      <c r="M46" s="128"/>
      <c r="N46" s="120">
        <v>12</v>
      </c>
      <c r="O46" s="128"/>
      <c r="P46" s="120">
        <v>12</v>
      </c>
      <c r="Q46" s="128"/>
      <c r="R46" s="120">
        <v>12</v>
      </c>
      <c r="S46" s="128"/>
      <c r="T46" s="120">
        <v>12</v>
      </c>
      <c r="U46" s="128"/>
      <c r="V46" s="120">
        <v>12</v>
      </c>
      <c r="W46" s="128"/>
      <c r="X46" s="181"/>
      <c r="Y46" s="107"/>
      <c r="Z46" s="107"/>
      <c r="AA46" s="107"/>
      <c r="AB46" s="107"/>
    </row>
    <row r="47" spans="1:28" s="106" customFormat="1" ht="47.5" customHeight="1" x14ac:dyDescent="0.25">
      <c r="A47" s="99"/>
      <c r="B47" s="99"/>
      <c r="C47" s="99"/>
      <c r="D47" s="99"/>
      <c r="E47" s="99"/>
      <c r="F47" s="99"/>
      <c r="G47" s="108" t="s">
        <v>154</v>
      </c>
      <c r="H47" s="118" t="s">
        <v>155</v>
      </c>
      <c r="I47" s="109" t="s">
        <v>411</v>
      </c>
      <c r="J47" s="122" t="s">
        <v>136</v>
      </c>
      <c r="K47" s="122">
        <v>2</v>
      </c>
      <c r="L47" s="122">
        <v>7</v>
      </c>
      <c r="M47" s="134">
        <v>129250000</v>
      </c>
      <c r="N47" s="122">
        <v>9</v>
      </c>
      <c r="O47" s="134">
        <v>135712500</v>
      </c>
      <c r="P47" s="122">
        <v>11</v>
      </c>
      <c r="Q47" s="134">
        <v>149283700</v>
      </c>
      <c r="R47" s="122">
        <v>13</v>
      </c>
      <c r="S47" s="134">
        <v>164212000</v>
      </c>
      <c r="T47" s="122">
        <v>15</v>
      </c>
      <c r="U47" s="134">
        <v>180633400</v>
      </c>
      <c r="V47" s="122">
        <v>55</v>
      </c>
      <c r="W47" s="134">
        <f>M47+O47+Q47+S47+U47</f>
        <v>759091600</v>
      </c>
      <c r="X47" s="181" t="s">
        <v>151</v>
      </c>
      <c r="Y47" s="107"/>
      <c r="Z47" s="107"/>
      <c r="AA47" s="107"/>
      <c r="AB47" s="107"/>
    </row>
    <row r="48" spans="1:28" s="106" customFormat="1" ht="56.5" customHeight="1" x14ac:dyDescent="0.25">
      <c r="A48" s="99"/>
      <c r="B48" s="99"/>
      <c r="C48" s="99"/>
      <c r="D48" s="100"/>
      <c r="E48" s="100"/>
      <c r="F48" s="99"/>
      <c r="G48" s="146" t="s">
        <v>156</v>
      </c>
      <c r="H48" s="147" t="s">
        <v>5</v>
      </c>
      <c r="I48" s="138" t="s">
        <v>304</v>
      </c>
      <c r="J48" s="139" t="s">
        <v>1</v>
      </c>
      <c r="K48" s="139">
        <v>78</v>
      </c>
      <c r="L48" s="139">
        <v>80</v>
      </c>
      <c r="M48" s="161">
        <f>SUM(M51:M55)</f>
        <v>1882762000</v>
      </c>
      <c r="N48" s="139">
        <v>82</v>
      </c>
      <c r="O48" s="161">
        <f>SUM(O51:O55)</f>
        <v>2430174858</v>
      </c>
      <c r="P48" s="139">
        <v>84</v>
      </c>
      <c r="Q48" s="161">
        <f>SUM(Q51:Q55)</f>
        <v>1603151500</v>
      </c>
      <c r="R48" s="139">
        <v>86</v>
      </c>
      <c r="S48" s="161">
        <f>SUM(S51:S55)</f>
        <v>1763466600</v>
      </c>
      <c r="T48" s="139">
        <v>88</v>
      </c>
      <c r="U48" s="161">
        <f>SUM(U51:U55)</f>
        <v>1939813200</v>
      </c>
      <c r="V48" s="139">
        <v>88</v>
      </c>
      <c r="W48" s="161">
        <f>SUM(W51:W54)</f>
        <v>9244463300</v>
      </c>
      <c r="X48" s="162" t="s">
        <v>157</v>
      </c>
      <c r="Y48" s="107"/>
      <c r="Z48" s="107"/>
      <c r="AA48" s="107"/>
      <c r="AB48" s="107"/>
    </row>
    <row r="49" spans="1:28" s="106" customFormat="1" ht="59" customHeight="1" x14ac:dyDescent="0.25">
      <c r="A49" s="99"/>
      <c r="B49" s="99"/>
      <c r="C49" s="99"/>
      <c r="D49" s="100"/>
      <c r="E49" s="100"/>
      <c r="F49" s="99"/>
      <c r="G49" s="148"/>
      <c r="H49" s="149"/>
      <c r="I49" s="138" t="s">
        <v>82</v>
      </c>
      <c r="J49" s="139" t="s">
        <v>1</v>
      </c>
      <c r="K49" s="139">
        <v>78</v>
      </c>
      <c r="L49" s="139">
        <v>80</v>
      </c>
      <c r="M49" s="164"/>
      <c r="N49" s="139">
        <v>82</v>
      </c>
      <c r="O49" s="164"/>
      <c r="P49" s="139">
        <v>84</v>
      </c>
      <c r="Q49" s="164"/>
      <c r="R49" s="139">
        <v>86</v>
      </c>
      <c r="S49" s="164"/>
      <c r="T49" s="139">
        <v>88</v>
      </c>
      <c r="U49" s="164"/>
      <c r="V49" s="139">
        <v>88</v>
      </c>
      <c r="W49" s="164"/>
      <c r="X49" s="163"/>
      <c r="Y49" s="107"/>
      <c r="Z49" s="107"/>
      <c r="AA49" s="107"/>
      <c r="AB49" s="107"/>
    </row>
    <row r="50" spans="1:28" s="106" customFormat="1" ht="35.5" customHeight="1" x14ac:dyDescent="0.25">
      <c r="A50" s="99"/>
      <c r="B50" s="99"/>
      <c r="C50" s="99"/>
      <c r="D50" s="100"/>
      <c r="E50" s="100"/>
      <c r="F50" s="99"/>
      <c r="G50" s="130"/>
      <c r="H50" s="152"/>
      <c r="I50" s="138" t="s">
        <v>312</v>
      </c>
      <c r="J50" s="139" t="s">
        <v>1</v>
      </c>
      <c r="K50" s="139">
        <v>78</v>
      </c>
      <c r="L50" s="139">
        <v>80</v>
      </c>
      <c r="M50" s="133"/>
      <c r="N50" s="139">
        <v>82</v>
      </c>
      <c r="O50" s="133"/>
      <c r="P50" s="139">
        <v>84</v>
      </c>
      <c r="Q50" s="133"/>
      <c r="R50" s="139">
        <v>86</v>
      </c>
      <c r="S50" s="133"/>
      <c r="T50" s="139">
        <v>88</v>
      </c>
      <c r="U50" s="133"/>
      <c r="V50" s="139">
        <v>88</v>
      </c>
      <c r="W50" s="133"/>
      <c r="X50" s="116"/>
      <c r="Y50" s="107"/>
      <c r="Z50" s="107"/>
      <c r="AA50" s="107"/>
      <c r="AB50" s="107"/>
    </row>
    <row r="51" spans="1:28" s="106" customFormat="1" ht="52.5" customHeight="1" x14ac:dyDescent="0.25">
      <c r="A51" s="99"/>
      <c r="B51" s="99"/>
      <c r="C51" s="99"/>
      <c r="D51" s="99"/>
      <c r="E51" s="100"/>
      <c r="F51" s="99"/>
      <c r="G51" s="101" t="s">
        <v>158</v>
      </c>
      <c r="H51" s="121" t="s">
        <v>159</v>
      </c>
      <c r="I51" s="109" t="s">
        <v>454</v>
      </c>
      <c r="J51" s="122" t="s">
        <v>375</v>
      </c>
      <c r="K51" s="122">
        <v>20</v>
      </c>
      <c r="L51" s="122">
        <v>12</v>
      </c>
      <c r="M51" s="141">
        <f>332250000+100000000</f>
        <v>432250000</v>
      </c>
      <c r="N51" s="122">
        <v>12</v>
      </c>
      <c r="O51" s="141">
        <v>700000000</v>
      </c>
      <c r="P51" s="122">
        <v>12</v>
      </c>
      <c r="Q51" s="141">
        <v>391058200</v>
      </c>
      <c r="R51" s="122">
        <v>12</v>
      </c>
      <c r="S51" s="141">
        <v>430164000</v>
      </c>
      <c r="T51" s="122">
        <v>12</v>
      </c>
      <c r="U51" s="141">
        <v>473180400</v>
      </c>
      <c r="V51" s="122">
        <v>60</v>
      </c>
      <c r="W51" s="141">
        <f>M51+O51+Q51+S51+U51</f>
        <v>2426652600</v>
      </c>
      <c r="X51" s="135" t="s">
        <v>161</v>
      </c>
      <c r="Y51" s="107"/>
      <c r="Z51" s="107"/>
      <c r="AA51" s="107"/>
      <c r="AB51" s="107"/>
    </row>
    <row r="52" spans="1:28" s="106" customFormat="1" ht="52.5" x14ac:dyDescent="0.25">
      <c r="A52" s="99"/>
      <c r="B52" s="99"/>
      <c r="C52" s="99"/>
      <c r="D52" s="99"/>
      <c r="E52" s="184"/>
      <c r="F52" s="99"/>
      <c r="G52" s="108" t="s">
        <v>162</v>
      </c>
      <c r="H52" s="118" t="s">
        <v>163</v>
      </c>
      <c r="I52" s="109" t="s">
        <v>412</v>
      </c>
      <c r="J52" s="122" t="s">
        <v>375</v>
      </c>
      <c r="K52" s="122">
        <v>12</v>
      </c>
      <c r="L52" s="122">
        <v>12</v>
      </c>
      <c r="M52" s="134">
        <f>814700000+500000000</f>
        <v>1314700000</v>
      </c>
      <c r="N52" s="122">
        <v>15</v>
      </c>
      <c r="O52" s="134">
        <v>1500000000</v>
      </c>
      <c r="P52" s="122">
        <v>20</v>
      </c>
      <c r="Q52" s="134">
        <v>958901900</v>
      </c>
      <c r="R52" s="122">
        <v>25</v>
      </c>
      <c r="S52" s="134">
        <v>1054792000</v>
      </c>
      <c r="T52" s="122">
        <v>25</v>
      </c>
      <c r="U52" s="134">
        <v>1160271200</v>
      </c>
      <c r="V52" s="122">
        <v>25</v>
      </c>
      <c r="W52" s="134">
        <f>M52+O52+Q52+S52+U52</f>
        <v>5988665100</v>
      </c>
      <c r="X52" s="181" t="s">
        <v>164</v>
      </c>
      <c r="Y52" s="107"/>
      <c r="Z52" s="107"/>
      <c r="AA52" s="107"/>
      <c r="AB52" s="107"/>
    </row>
    <row r="53" spans="1:28" s="106" customFormat="1" ht="63" x14ac:dyDescent="0.25">
      <c r="A53" s="103"/>
      <c r="B53" s="103"/>
      <c r="C53" s="103"/>
      <c r="D53" s="103"/>
      <c r="E53" s="103"/>
      <c r="F53" s="103"/>
      <c r="G53" s="108" t="s">
        <v>165</v>
      </c>
      <c r="H53" s="118" t="s">
        <v>166</v>
      </c>
      <c r="I53" s="109" t="s">
        <v>413</v>
      </c>
      <c r="J53" s="122" t="s">
        <v>376</v>
      </c>
      <c r="K53" s="122">
        <v>1</v>
      </c>
      <c r="L53" s="122">
        <v>50</v>
      </c>
      <c r="M53" s="134">
        <v>22904000</v>
      </c>
      <c r="N53" s="122">
        <v>50</v>
      </c>
      <c r="O53" s="134">
        <v>25194400</v>
      </c>
      <c r="P53" s="122">
        <v>50</v>
      </c>
      <c r="Q53" s="134">
        <v>27713800</v>
      </c>
      <c r="R53" s="122">
        <v>50</v>
      </c>
      <c r="S53" s="134">
        <v>30485200</v>
      </c>
      <c r="T53" s="122">
        <v>50</v>
      </c>
      <c r="U53" s="134">
        <v>33533700</v>
      </c>
      <c r="V53" s="122">
        <f>L53+N53+P53+R53+T53</f>
        <v>250</v>
      </c>
      <c r="W53" s="134">
        <f>M53+O53+Q53+S53+U53</f>
        <v>139831100</v>
      </c>
      <c r="X53" s="181" t="s">
        <v>167</v>
      </c>
      <c r="Y53" s="107"/>
      <c r="Z53" s="107"/>
      <c r="AA53" s="107"/>
      <c r="AB53" s="107"/>
    </row>
    <row r="54" spans="1:28" s="106" customFormat="1" ht="63" x14ac:dyDescent="0.25">
      <c r="A54" s="111"/>
      <c r="B54" s="111"/>
      <c r="C54" s="111"/>
      <c r="D54" s="111"/>
      <c r="E54" s="111"/>
      <c r="F54" s="111"/>
      <c r="G54" s="108" t="s">
        <v>168</v>
      </c>
      <c r="H54" s="143" t="s">
        <v>169</v>
      </c>
      <c r="I54" s="183" t="s">
        <v>377</v>
      </c>
      <c r="J54" s="120" t="s">
        <v>378</v>
      </c>
      <c r="K54" s="120">
        <v>6</v>
      </c>
      <c r="L54" s="120">
        <v>33</v>
      </c>
      <c r="M54" s="128">
        <v>112908000</v>
      </c>
      <c r="N54" s="120">
        <v>33</v>
      </c>
      <c r="O54" s="128">
        <v>124198800</v>
      </c>
      <c r="P54" s="120">
        <v>33</v>
      </c>
      <c r="Q54" s="128">
        <v>136618600</v>
      </c>
      <c r="R54" s="120">
        <v>33</v>
      </c>
      <c r="S54" s="128">
        <v>150280500</v>
      </c>
      <c r="T54" s="120">
        <v>33</v>
      </c>
      <c r="U54" s="128">
        <v>165308600</v>
      </c>
      <c r="V54" s="120">
        <f>L54+N54+P54+R54+T54</f>
        <v>165</v>
      </c>
      <c r="W54" s="128">
        <f>M54+O54+Q54+S54+U54</f>
        <v>689314500</v>
      </c>
      <c r="X54" s="181" t="s">
        <v>167</v>
      </c>
      <c r="Y54" s="107"/>
      <c r="Z54" s="107"/>
      <c r="AA54" s="107"/>
      <c r="AB54" s="107"/>
    </row>
    <row r="55" spans="1:28" s="106" customFormat="1" ht="63" x14ac:dyDescent="0.25">
      <c r="A55" s="99"/>
      <c r="B55" s="99"/>
      <c r="C55" s="99"/>
      <c r="D55" s="99"/>
      <c r="E55" s="99"/>
      <c r="F55" s="99"/>
      <c r="G55" s="219" t="s">
        <v>325</v>
      </c>
      <c r="H55" s="220" t="s">
        <v>326</v>
      </c>
      <c r="I55" s="221" t="s">
        <v>414</v>
      </c>
      <c r="J55" s="222" t="s">
        <v>180</v>
      </c>
      <c r="K55" s="222" t="s">
        <v>319</v>
      </c>
      <c r="L55" s="223">
        <v>0</v>
      </c>
      <c r="M55" s="128">
        <v>0</v>
      </c>
      <c r="N55" s="120">
        <v>4</v>
      </c>
      <c r="O55" s="128">
        <v>80781658</v>
      </c>
      <c r="P55" s="120">
        <v>4</v>
      </c>
      <c r="Q55" s="128">
        <v>88859000</v>
      </c>
      <c r="R55" s="120">
        <v>4</v>
      </c>
      <c r="S55" s="128">
        <v>97744900</v>
      </c>
      <c r="T55" s="120">
        <v>4</v>
      </c>
      <c r="U55" s="128">
        <v>107519300</v>
      </c>
      <c r="V55" s="341">
        <f>L55+N55+P55+R55+T55</f>
        <v>16</v>
      </c>
      <c r="W55" s="128">
        <f>M55+O55+Q55+S55+U55</f>
        <v>374904858</v>
      </c>
      <c r="X55" s="224" t="s">
        <v>167</v>
      </c>
      <c r="Y55" s="107"/>
      <c r="Z55" s="107"/>
      <c r="AA55" s="107"/>
      <c r="AB55" s="107"/>
    </row>
    <row r="56" spans="1:28" s="106" customFormat="1" ht="55.75" customHeight="1" x14ac:dyDescent="0.25">
      <c r="A56" s="124"/>
      <c r="B56" s="124"/>
      <c r="C56" s="124"/>
      <c r="D56" s="124"/>
      <c r="E56" s="124"/>
      <c r="F56" s="124"/>
      <c r="G56" s="130" t="s">
        <v>179</v>
      </c>
      <c r="H56" s="152" t="s">
        <v>10</v>
      </c>
      <c r="I56" s="130" t="s">
        <v>306</v>
      </c>
      <c r="J56" s="132" t="s">
        <v>1</v>
      </c>
      <c r="K56" s="132">
        <v>78</v>
      </c>
      <c r="L56" s="132">
        <v>80</v>
      </c>
      <c r="M56" s="193">
        <f>SUM(M57:M62)</f>
        <v>738560000</v>
      </c>
      <c r="N56" s="132">
        <v>82</v>
      </c>
      <c r="O56" s="193">
        <f>SUM(O57:O62)</f>
        <v>779251000</v>
      </c>
      <c r="P56" s="132">
        <v>84</v>
      </c>
      <c r="Q56" s="193">
        <f>SUM(Q57:Q62)</f>
        <v>857176100</v>
      </c>
      <c r="R56" s="132">
        <v>86</v>
      </c>
      <c r="S56" s="193">
        <f>SUM(S57:S62)</f>
        <v>942893800</v>
      </c>
      <c r="T56" s="132">
        <v>88</v>
      </c>
      <c r="U56" s="193">
        <f>SUM(U57:U62)</f>
        <v>1037182800</v>
      </c>
      <c r="V56" s="132">
        <v>88</v>
      </c>
      <c r="W56" s="193">
        <f>SUM(W57:W62)</f>
        <v>4355063700</v>
      </c>
      <c r="X56" s="116" t="s">
        <v>181</v>
      </c>
      <c r="Y56" s="107"/>
      <c r="Z56" s="107"/>
      <c r="AA56" s="107"/>
      <c r="AB56" s="107"/>
    </row>
    <row r="57" spans="1:28" s="106" customFormat="1" ht="40.5" customHeight="1" x14ac:dyDescent="0.25">
      <c r="A57" s="99"/>
      <c r="B57" s="99"/>
      <c r="C57" s="99"/>
      <c r="D57" s="99"/>
      <c r="E57" s="99"/>
      <c r="F57" s="99"/>
      <c r="G57" s="108" t="s">
        <v>182</v>
      </c>
      <c r="H57" s="127" t="s">
        <v>183</v>
      </c>
      <c r="I57" s="109" t="s">
        <v>458</v>
      </c>
      <c r="J57" s="120" t="s">
        <v>180</v>
      </c>
      <c r="K57" s="120">
        <v>1</v>
      </c>
      <c r="L57" s="120">
        <v>1</v>
      </c>
      <c r="M57" s="128">
        <v>187900000</v>
      </c>
      <c r="N57" s="120">
        <v>1</v>
      </c>
      <c r="O57" s="128">
        <v>197295000</v>
      </c>
      <c r="P57" s="120">
        <v>1</v>
      </c>
      <c r="Q57" s="128">
        <v>217024500</v>
      </c>
      <c r="R57" s="120">
        <v>1</v>
      </c>
      <c r="S57" s="128">
        <v>238726900</v>
      </c>
      <c r="T57" s="120">
        <v>1</v>
      </c>
      <c r="U57" s="128">
        <v>262599600</v>
      </c>
      <c r="V57" s="120">
        <v>5</v>
      </c>
      <c r="W57" s="128">
        <f t="shared" ref="W57:W62" si="0">M57+O57+Q57+S57+U57</f>
        <v>1103546000</v>
      </c>
      <c r="X57" s="181" t="s">
        <v>184</v>
      </c>
      <c r="Y57" s="107"/>
      <c r="Z57" s="107"/>
      <c r="AA57" s="107"/>
      <c r="AB57" s="107"/>
    </row>
    <row r="58" spans="1:28" s="106" customFormat="1" ht="42.5" customHeight="1" x14ac:dyDescent="0.25">
      <c r="A58" s="99"/>
      <c r="B58" s="99"/>
      <c r="C58" s="99"/>
      <c r="D58" s="99"/>
      <c r="E58" s="99"/>
      <c r="F58" s="184"/>
      <c r="G58" s="108" t="s">
        <v>185</v>
      </c>
      <c r="H58" s="118" t="s">
        <v>186</v>
      </c>
      <c r="I58" s="183" t="s">
        <v>373</v>
      </c>
      <c r="J58" s="122" t="s">
        <v>180</v>
      </c>
      <c r="K58" s="122">
        <v>0</v>
      </c>
      <c r="L58" s="122">
        <v>1</v>
      </c>
      <c r="M58" s="134">
        <v>50000000</v>
      </c>
      <c r="N58" s="122">
        <v>1</v>
      </c>
      <c r="O58" s="134">
        <v>66272000</v>
      </c>
      <c r="P58" s="122">
        <v>1</v>
      </c>
      <c r="Q58" s="134">
        <v>72899200</v>
      </c>
      <c r="R58" s="122">
        <v>1</v>
      </c>
      <c r="S58" s="134">
        <v>80189200</v>
      </c>
      <c r="T58" s="122">
        <v>1</v>
      </c>
      <c r="U58" s="134">
        <v>88208000</v>
      </c>
      <c r="V58" s="122">
        <v>5</v>
      </c>
      <c r="W58" s="134">
        <f t="shared" si="0"/>
        <v>357568400</v>
      </c>
      <c r="X58" s="181" t="s">
        <v>187</v>
      </c>
      <c r="Y58" s="107"/>
      <c r="Z58" s="107"/>
      <c r="AA58" s="107"/>
      <c r="AB58" s="107"/>
    </row>
    <row r="59" spans="1:28" s="106" customFormat="1" ht="54" customHeight="1" x14ac:dyDescent="0.25">
      <c r="A59" s="99"/>
      <c r="B59" s="99"/>
      <c r="C59" s="99"/>
      <c r="D59" s="99"/>
      <c r="E59" s="99"/>
      <c r="F59" s="99"/>
      <c r="G59" s="108" t="s">
        <v>188</v>
      </c>
      <c r="H59" s="118" t="s">
        <v>189</v>
      </c>
      <c r="I59" s="109" t="s">
        <v>459</v>
      </c>
      <c r="J59" s="122" t="s">
        <v>144</v>
      </c>
      <c r="K59" s="122">
        <v>6</v>
      </c>
      <c r="L59" s="122">
        <v>6</v>
      </c>
      <c r="M59" s="134">
        <v>275400000</v>
      </c>
      <c r="N59" s="122">
        <v>6</v>
      </c>
      <c r="O59" s="128">
        <v>289170000</v>
      </c>
      <c r="P59" s="122">
        <v>6</v>
      </c>
      <c r="Q59" s="134">
        <v>318087000</v>
      </c>
      <c r="R59" s="122">
        <v>6</v>
      </c>
      <c r="S59" s="134">
        <v>349895700</v>
      </c>
      <c r="T59" s="122">
        <v>6</v>
      </c>
      <c r="U59" s="134">
        <v>384885200</v>
      </c>
      <c r="V59" s="122">
        <v>30</v>
      </c>
      <c r="W59" s="134">
        <f t="shared" si="0"/>
        <v>1617437900</v>
      </c>
      <c r="X59" s="181" t="s">
        <v>184</v>
      </c>
      <c r="Y59" s="107"/>
      <c r="Z59" s="107"/>
      <c r="AA59" s="107"/>
      <c r="AB59" s="107"/>
    </row>
    <row r="60" spans="1:28" s="106" customFormat="1" ht="44" customHeight="1" x14ac:dyDescent="0.25">
      <c r="A60" s="99"/>
      <c r="B60" s="99"/>
      <c r="C60" s="99"/>
      <c r="D60" s="99"/>
      <c r="E60" s="99"/>
      <c r="F60" s="99"/>
      <c r="G60" s="108" t="s">
        <v>190</v>
      </c>
      <c r="H60" s="127" t="s">
        <v>191</v>
      </c>
      <c r="I60" s="338" t="s">
        <v>476</v>
      </c>
      <c r="J60" s="120" t="s">
        <v>160</v>
      </c>
      <c r="K60" s="120">
        <v>0</v>
      </c>
      <c r="L60" s="120">
        <v>0</v>
      </c>
      <c r="M60" s="128">
        <v>50000000</v>
      </c>
      <c r="N60" s="120">
        <v>2</v>
      </c>
      <c r="O60" s="128">
        <v>50000000</v>
      </c>
      <c r="P60" s="120">
        <v>2</v>
      </c>
      <c r="Q60" s="128">
        <v>55000000</v>
      </c>
      <c r="R60" s="120">
        <v>2</v>
      </c>
      <c r="S60" s="128">
        <v>60500000</v>
      </c>
      <c r="T60" s="120">
        <v>2</v>
      </c>
      <c r="U60" s="128">
        <v>66550000</v>
      </c>
      <c r="V60" s="120">
        <v>8</v>
      </c>
      <c r="W60" s="128">
        <f t="shared" si="0"/>
        <v>282050000</v>
      </c>
      <c r="X60" s="181" t="s">
        <v>187</v>
      </c>
      <c r="Y60" s="107"/>
      <c r="Z60" s="107"/>
      <c r="AA60" s="107"/>
      <c r="AB60" s="107"/>
    </row>
    <row r="61" spans="1:28" s="106" customFormat="1" ht="52.5" x14ac:dyDescent="0.25">
      <c r="A61" s="99"/>
      <c r="B61" s="99"/>
      <c r="C61" s="99"/>
      <c r="D61" s="99"/>
      <c r="E61" s="99"/>
      <c r="F61" s="99"/>
      <c r="G61" s="108" t="s">
        <v>192</v>
      </c>
      <c r="H61" s="118" t="s">
        <v>193</v>
      </c>
      <c r="I61" s="109" t="s">
        <v>460</v>
      </c>
      <c r="J61" s="122" t="s">
        <v>136</v>
      </c>
      <c r="K61" s="122">
        <v>0</v>
      </c>
      <c r="L61" s="122">
        <v>1</v>
      </c>
      <c r="M61" s="134">
        <v>78320000</v>
      </c>
      <c r="N61" s="122">
        <v>1</v>
      </c>
      <c r="O61" s="134">
        <v>69880000</v>
      </c>
      <c r="P61" s="122">
        <v>1</v>
      </c>
      <c r="Q61" s="134">
        <v>76868000</v>
      </c>
      <c r="R61" s="122">
        <v>1</v>
      </c>
      <c r="S61" s="134">
        <v>84554800</v>
      </c>
      <c r="T61" s="122">
        <v>1</v>
      </c>
      <c r="U61" s="134">
        <v>93010200</v>
      </c>
      <c r="V61" s="122">
        <v>5</v>
      </c>
      <c r="W61" s="134">
        <f t="shared" si="0"/>
        <v>402633000</v>
      </c>
      <c r="X61" s="181" t="s">
        <v>187</v>
      </c>
      <c r="Y61" s="107"/>
      <c r="Z61" s="107"/>
      <c r="AA61" s="107"/>
      <c r="AB61" s="107"/>
    </row>
    <row r="62" spans="1:28" s="106" customFormat="1" ht="42" customHeight="1" x14ac:dyDescent="0.25">
      <c r="A62" s="99"/>
      <c r="B62" s="99"/>
      <c r="C62" s="99"/>
      <c r="D62" s="99"/>
      <c r="E62" s="99"/>
      <c r="F62" s="99"/>
      <c r="G62" s="377" t="s">
        <v>194</v>
      </c>
      <c r="H62" s="379" t="s">
        <v>195</v>
      </c>
      <c r="I62" s="109" t="s">
        <v>415</v>
      </c>
      <c r="J62" s="373" t="s">
        <v>416</v>
      </c>
      <c r="K62" s="122">
        <v>1</v>
      </c>
      <c r="L62" s="122">
        <v>2</v>
      </c>
      <c r="M62" s="123">
        <v>96940000</v>
      </c>
      <c r="N62" s="122">
        <v>1</v>
      </c>
      <c r="O62" s="123">
        <v>106634000</v>
      </c>
      <c r="P62" s="122">
        <v>1</v>
      </c>
      <c r="Q62" s="123">
        <v>117297400</v>
      </c>
      <c r="R62" s="122">
        <v>1</v>
      </c>
      <c r="S62" s="123">
        <v>129027200</v>
      </c>
      <c r="T62" s="122">
        <v>1</v>
      </c>
      <c r="U62" s="123">
        <v>141929800</v>
      </c>
      <c r="V62" s="122">
        <v>6</v>
      </c>
      <c r="W62" s="134">
        <f t="shared" si="0"/>
        <v>591828400</v>
      </c>
      <c r="X62" s="181" t="s">
        <v>196</v>
      </c>
      <c r="Y62" s="107"/>
      <c r="Z62" s="107"/>
      <c r="AA62" s="107"/>
      <c r="AB62" s="107"/>
    </row>
    <row r="63" spans="1:28" s="106" customFormat="1" ht="21.5" customHeight="1" x14ac:dyDescent="0.25">
      <c r="A63" s="99"/>
      <c r="B63" s="99"/>
      <c r="C63" s="99"/>
      <c r="D63" s="99"/>
      <c r="E63" s="99"/>
      <c r="F63" s="99"/>
      <c r="G63" s="378"/>
      <c r="H63" s="380"/>
      <c r="I63" s="109" t="s">
        <v>417</v>
      </c>
      <c r="J63" s="374"/>
      <c r="K63" s="122">
        <v>0</v>
      </c>
      <c r="L63" s="122">
        <v>0</v>
      </c>
      <c r="M63" s="128"/>
      <c r="N63" s="122">
        <v>1</v>
      </c>
      <c r="O63" s="128"/>
      <c r="P63" s="122">
        <v>1</v>
      </c>
      <c r="Q63" s="128"/>
      <c r="R63" s="122">
        <v>1</v>
      </c>
      <c r="S63" s="128"/>
      <c r="T63" s="122">
        <v>1</v>
      </c>
      <c r="U63" s="128"/>
      <c r="V63" s="122">
        <v>1</v>
      </c>
      <c r="W63" s="134"/>
      <c r="X63" s="305"/>
      <c r="Y63" s="107"/>
      <c r="Z63" s="107"/>
      <c r="AA63" s="107"/>
      <c r="AB63" s="107"/>
    </row>
    <row r="64" spans="1:28" s="106" customFormat="1" ht="20.5" customHeight="1" x14ac:dyDescent="0.25">
      <c r="A64" s="88">
        <v>4</v>
      </c>
      <c r="B64" s="402" t="s">
        <v>197</v>
      </c>
      <c r="C64" s="402"/>
      <c r="D64" s="104"/>
      <c r="E64" s="104"/>
      <c r="F64" s="103"/>
      <c r="G64" s="108"/>
      <c r="H64" s="118"/>
      <c r="I64" s="109"/>
      <c r="J64" s="122"/>
      <c r="K64" s="139"/>
      <c r="L64" s="122"/>
      <c r="M64" s="144">
        <f>M67+M100+M104</f>
        <v>4308718074</v>
      </c>
      <c r="N64" s="122"/>
      <c r="O64" s="144">
        <f>O67+O100+O104</f>
        <v>3290411432</v>
      </c>
      <c r="P64" s="122"/>
      <c r="Q64" s="144">
        <f>Q67+Q100+Q104</f>
        <v>3664975000</v>
      </c>
      <c r="R64" s="122"/>
      <c r="S64" s="144">
        <f>S67+S100+S104</f>
        <v>4040972400</v>
      </c>
      <c r="T64" s="122"/>
      <c r="U64" s="144">
        <f>U67+U100+U104</f>
        <v>4370085500</v>
      </c>
      <c r="V64" s="122"/>
      <c r="W64" s="144">
        <f>W67+W100+W104</f>
        <v>19675162406</v>
      </c>
      <c r="X64" s="105"/>
      <c r="Y64" s="107"/>
      <c r="Z64" s="107"/>
      <c r="AA64" s="107"/>
      <c r="AB64" s="107"/>
    </row>
    <row r="65" spans="1:28" s="106" customFormat="1" ht="45.65" customHeight="1" x14ac:dyDescent="0.25">
      <c r="A65" s="111"/>
      <c r="B65" s="111"/>
      <c r="C65" s="111"/>
      <c r="D65" s="391" t="s">
        <v>198</v>
      </c>
      <c r="E65" s="145"/>
      <c r="F65" s="108" t="s">
        <v>199</v>
      </c>
      <c r="G65" s="108"/>
      <c r="H65" s="118"/>
      <c r="I65" s="109"/>
      <c r="J65" s="122" t="s">
        <v>1</v>
      </c>
      <c r="K65" s="122">
        <v>80</v>
      </c>
      <c r="L65" s="122">
        <v>80</v>
      </c>
      <c r="M65" s="134"/>
      <c r="N65" s="122">
        <v>85</v>
      </c>
      <c r="O65" s="134"/>
      <c r="P65" s="122">
        <v>88</v>
      </c>
      <c r="Q65" s="134"/>
      <c r="R65" s="122">
        <v>90</v>
      </c>
      <c r="S65" s="134"/>
      <c r="T65" s="122">
        <v>95</v>
      </c>
      <c r="U65" s="134"/>
      <c r="V65" s="122">
        <v>95</v>
      </c>
      <c r="W65" s="134"/>
      <c r="X65" s="181" t="s">
        <v>119</v>
      </c>
      <c r="Y65" s="107"/>
      <c r="Z65" s="107"/>
      <c r="AA65" s="107"/>
      <c r="AB65" s="107"/>
    </row>
    <row r="66" spans="1:28" s="106" customFormat="1" ht="79.5" customHeight="1" x14ac:dyDescent="0.25">
      <c r="A66" s="99"/>
      <c r="B66" s="99"/>
      <c r="C66" s="99"/>
      <c r="D66" s="392"/>
      <c r="E66" s="100" t="s">
        <v>200</v>
      </c>
      <c r="F66" s="100" t="s">
        <v>201</v>
      </c>
      <c r="G66" s="108"/>
      <c r="H66" s="118"/>
      <c r="I66" s="109"/>
      <c r="J66" s="122" t="s">
        <v>202</v>
      </c>
      <c r="K66" s="122">
        <v>60</v>
      </c>
      <c r="L66" s="122">
        <v>70</v>
      </c>
      <c r="M66" s="134"/>
      <c r="N66" s="122">
        <v>75</v>
      </c>
      <c r="O66" s="134"/>
      <c r="P66" s="122">
        <v>80</v>
      </c>
      <c r="Q66" s="134"/>
      <c r="R66" s="122">
        <v>85</v>
      </c>
      <c r="S66" s="134"/>
      <c r="T66" s="122">
        <v>90</v>
      </c>
      <c r="U66" s="134"/>
      <c r="V66" s="122">
        <v>85</v>
      </c>
      <c r="W66" s="134"/>
      <c r="X66" s="105" t="s">
        <v>119</v>
      </c>
      <c r="Y66" s="107"/>
      <c r="Z66" s="107"/>
      <c r="AA66" s="107"/>
      <c r="AB66" s="107"/>
    </row>
    <row r="67" spans="1:28" s="106" customFormat="1" ht="52.5" x14ac:dyDescent="0.25">
      <c r="A67" s="99"/>
      <c r="B67" s="99"/>
      <c r="C67" s="99"/>
      <c r="D67" s="99"/>
      <c r="E67" s="99"/>
      <c r="F67" s="99"/>
      <c r="G67" s="148" t="s">
        <v>203</v>
      </c>
      <c r="H67" s="149" t="s">
        <v>204</v>
      </c>
      <c r="I67" s="150" t="s">
        <v>205</v>
      </c>
      <c r="J67" s="132" t="s">
        <v>206</v>
      </c>
      <c r="K67" s="132">
        <v>70</v>
      </c>
      <c r="L67" s="132">
        <v>75</v>
      </c>
      <c r="M67" s="151">
        <f>SUM(M71:M99)</f>
        <v>3767298074</v>
      </c>
      <c r="N67" s="132">
        <v>80</v>
      </c>
      <c r="O67" s="151">
        <f>SUM(O71:O99)</f>
        <v>2801870932</v>
      </c>
      <c r="P67" s="132">
        <v>85</v>
      </c>
      <c r="Q67" s="151">
        <f>SUM(Q71:Q99)</f>
        <v>3082058000</v>
      </c>
      <c r="R67" s="132">
        <v>90</v>
      </c>
      <c r="S67" s="151">
        <f>SUM(S71:S99)</f>
        <v>3390263700</v>
      </c>
      <c r="T67" s="132">
        <v>95</v>
      </c>
      <c r="U67" s="151">
        <f>SUM(U71:U99)</f>
        <v>3548739800</v>
      </c>
      <c r="V67" s="132">
        <v>95</v>
      </c>
      <c r="W67" s="151">
        <f>SUM(W71:W99)</f>
        <v>16590230506</v>
      </c>
      <c r="X67" s="116" t="s">
        <v>207</v>
      </c>
      <c r="Y67" s="107"/>
      <c r="Z67" s="107"/>
      <c r="AA67" s="107"/>
      <c r="AB67" s="107"/>
    </row>
    <row r="68" spans="1:28" s="106" customFormat="1" ht="42" x14ac:dyDescent="0.25">
      <c r="A68" s="99"/>
      <c r="B68" s="99"/>
      <c r="C68" s="99"/>
      <c r="D68" s="99"/>
      <c r="E68" s="99"/>
      <c r="F68" s="99"/>
      <c r="G68" s="148"/>
      <c r="H68" s="149"/>
      <c r="I68" s="150" t="s">
        <v>208</v>
      </c>
      <c r="J68" s="132" t="s">
        <v>1</v>
      </c>
      <c r="K68" s="132">
        <v>80</v>
      </c>
      <c r="L68" s="132">
        <v>80</v>
      </c>
      <c r="M68" s="151"/>
      <c r="N68" s="132">
        <v>85</v>
      </c>
      <c r="O68" s="151"/>
      <c r="P68" s="132">
        <v>88</v>
      </c>
      <c r="Q68" s="151"/>
      <c r="R68" s="132">
        <v>90</v>
      </c>
      <c r="S68" s="151"/>
      <c r="T68" s="132">
        <v>95</v>
      </c>
      <c r="U68" s="151"/>
      <c r="V68" s="132">
        <v>95</v>
      </c>
      <c r="W68" s="151"/>
      <c r="X68" s="116" t="s">
        <v>207</v>
      </c>
      <c r="Y68" s="107"/>
      <c r="Z68" s="107"/>
      <c r="AA68" s="107"/>
      <c r="AB68" s="107"/>
    </row>
    <row r="69" spans="1:28" s="106" customFormat="1" ht="21" x14ac:dyDescent="0.25">
      <c r="A69" s="99"/>
      <c r="B69" s="99"/>
      <c r="C69" s="99"/>
      <c r="D69" s="99"/>
      <c r="E69" s="99"/>
      <c r="F69" s="99"/>
      <c r="G69" s="148"/>
      <c r="H69" s="149"/>
      <c r="I69" s="150" t="s">
        <v>313</v>
      </c>
      <c r="J69" s="132" t="s">
        <v>1</v>
      </c>
      <c r="K69" s="132">
        <v>80</v>
      </c>
      <c r="L69" s="132">
        <v>80</v>
      </c>
      <c r="M69" s="151"/>
      <c r="N69" s="132">
        <v>85</v>
      </c>
      <c r="O69" s="151"/>
      <c r="P69" s="132">
        <v>90</v>
      </c>
      <c r="Q69" s="151"/>
      <c r="R69" s="132">
        <v>95</v>
      </c>
      <c r="S69" s="151"/>
      <c r="T69" s="132">
        <v>100</v>
      </c>
      <c r="U69" s="151"/>
      <c r="V69" s="132">
        <v>100</v>
      </c>
      <c r="W69" s="151"/>
      <c r="X69" s="116" t="s">
        <v>207</v>
      </c>
      <c r="Y69" s="107"/>
      <c r="Z69" s="107"/>
      <c r="AA69" s="107"/>
      <c r="AB69" s="107"/>
    </row>
    <row r="70" spans="1:28" s="106" customFormat="1" ht="66.5" customHeight="1" x14ac:dyDescent="0.25">
      <c r="A70" s="99"/>
      <c r="B70" s="99"/>
      <c r="C70" s="99"/>
      <c r="D70" s="99"/>
      <c r="E70" s="99"/>
      <c r="F70" s="99"/>
      <c r="G70" s="130"/>
      <c r="H70" s="152"/>
      <c r="I70" s="150" t="s">
        <v>209</v>
      </c>
      <c r="J70" s="132" t="s">
        <v>1</v>
      </c>
      <c r="K70" s="132">
        <v>100</v>
      </c>
      <c r="L70" s="132">
        <v>100</v>
      </c>
      <c r="M70" s="153"/>
      <c r="N70" s="132">
        <v>100</v>
      </c>
      <c r="O70" s="153"/>
      <c r="P70" s="132">
        <v>100</v>
      </c>
      <c r="Q70" s="153"/>
      <c r="R70" s="132">
        <v>100</v>
      </c>
      <c r="S70" s="153"/>
      <c r="T70" s="132">
        <v>100</v>
      </c>
      <c r="U70" s="153"/>
      <c r="V70" s="132">
        <v>100</v>
      </c>
      <c r="W70" s="153"/>
      <c r="X70" s="116" t="s">
        <v>207</v>
      </c>
      <c r="Y70" s="107"/>
      <c r="Z70" s="107"/>
      <c r="AA70" s="107"/>
      <c r="AB70" s="107"/>
    </row>
    <row r="71" spans="1:28" s="106" customFormat="1" ht="39" customHeight="1" x14ac:dyDescent="0.25">
      <c r="A71" s="99"/>
      <c r="B71" s="99"/>
      <c r="C71" s="99"/>
      <c r="D71" s="99"/>
      <c r="E71" s="99"/>
      <c r="F71" s="99"/>
      <c r="G71" s="100" t="s">
        <v>210</v>
      </c>
      <c r="H71" s="142" t="s">
        <v>211</v>
      </c>
      <c r="I71" s="183" t="s">
        <v>427</v>
      </c>
      <c r="J71" s="120" t="s">
        <v>212</v>
      </c>
      <c r="K71" s="120">
        <v>198</v>
      </c>
      <c r="L71" s="120">
        <v>425</v>
      </c>
      <c r="M71" s="123">
        <v>2081287974</v>
      </c>
      <c r="N71" s="120">
        <v>440</v>
      </c>
      <c r="O71" s="123">
        <v>821800932</v>
      </c>
      <c r="P71" s="120">
        <v>465</v>
      </c>
      <c r="Q71" s="123">
        <v>903981000</v>
      </c>
      <c r="R71" s="120">
        <v>480</v>
      </c>
      <c r="S71" s="123">
        <v>994379100</v>
      </c>
      <c r="T71" s="120">
        <v>500</v>
      </c>
      <c r="U71" s="123">
        <v>1093817000</v>
      </c>
      <c r="V71" s="120">
        <v>2310</v>
      </c>
      <c r="W71" s="123">
        <f>M71+O71+Q71+S71+U71</f>
        <v>5895266006</v>
      </c>
      <c r="X71" s="135" t="s">
        <v>213</v>
      </c>
      <c r="Y71" s="107"/>
      <c r="Z71" s="107"/>
      <c r="AA71" s="107"/>
      <c r="AB71" s="107"/>
    </row>
    <row r="72" spans="1:28" s="106" customFormat="1" ht="30.65" customHeight="1" x14ac:dyDescent="0.25">
      <c r="A72" s="99"/>
      <c r="B72" s="99"/>
      <c r="C72" s="99"/>
      <c r="D72" s="99"/>
      <c r="E72" s="99"/>
      <c r="F72" s="99"/>
      <c r="G72" s="100"/>
      <c r="H72" s="142"/>
      <c r="I72" s="109" t="s">
        <v>419</v>
      </c>
      <c r="J72" s="122" t="s">
        <v>129</v>
      </c>
      <c r="K72" s="122">
        <v>12</v>
      </c>
      <c r="L72" s="122">
        <v>12</v>
      </c>
      <c r="M72" s="136"/>
      <c r="N72" s="122">
        <v>12</v>
      </c>
      <c r="O72" s="136"/>
      <c r="P72" s="122">
        <v>12</v>
      </c>
      <c r="Q72" s="136"/>
      <c r="R72" s="122">
        <v>12</v>
      </c>
      <c r="S72" s="136"/>
      <c r="T72" s="122">
        <v>12</v>
      </c>
      <c r="U72" s="136"/>
      <c r="V72" s="122">
        <v>60</v>
      </c>
      <c r="W72" s="136"/>
      <c r="X72" s="135"/>
      <c r="Y72" s="107"/>
      <c r="Z72" s="107"/>
      <c r="AA72" s="107"/>
      <c r="AB72" s="107"/>
    </row>
    <row r="73" spans="1:28" s="106" customFormat="1" ht="30.65" customHeight="1" x14ac:dyDescent="0.25">
      <c r="A73" s="99"/>
      <c r="B73" s="99"/>
      <c r="C73" s="99"/>
      <c r="D73" s="99"/>
      <c r="E73" s="99"/>
      <c r="F73" s="99"/>
      <c r="G73" s="100"/>
      <c r="H73" s="142"/>
      <c r="I73" s="109" t="s">
        <v>418</v>
      </c>
      <c r="J73" s="122" t="s">
        <v>129</v>
      </c>
      <c r="K73" s="122">
        <v>12</v>
      </c>
      <c r="L73" s="122">
        <v>12</v>
      </c>
      <c r="M73" s="136"/>
      <c r="N73" s="122">
        <v>12</v>
      </c>
      <c r="O73" s="136"/>
      <c r="P73" s="122">
        <v>12</v>
      </c>
      <c r="Q73" s="136"/>
      <c r="R73" s="122">
        <v>12</v>
      </c>
      <c r="S73" s="136"/>
      <c r="T73" s="122">
        <v>12</v>
      </c>
      <c r="U73" s="136"/>
      <c r="V73" s="122">
        <v>60</v>
      </c>
      <c r="W73" s="136"/>
      <c r="X73" s="135"/>
      <c r="Y73" s="107"/>
      <c r="Z73" s="107"/>
      <c r="AA73" s="107"/>
      <c r="AB73" s="107"/>
    </row>
    <row r="74" spans="1:28" s="106" customFormat="1" ht="25" customHeight="1" x14ac:dyDescent="0.25">
      <c r="A74" s="99"/>
      <c r="B74" s="99"/>
      <c r="C74" s="99"/>
      <c r="D74" s="99"/>
      <c r="E74" s="99"/>
      <c r="F74" s="99"/>
      <c r="G74" s="100"/>
      <c r="H74" s="142"/>
      <c r="I74" s="109" t="s">
        <v>428</v>
      </c>
      <c r="J74" s="122" t="s">
        <v>129</v>
      </c>
      <c r="K74" s="122">
        <v>12</v>
      </c>
      <c r="L74" s="122">
        <v>12</v>
      </c>
      <c r="M74" s="136"/>
      <c r="N74" s="122">
        <v>12</v>
      </c>
      <c r="O74" s="136"/>
      <c r="P74" s="122">
        <v>12</v>
      </c>
      <c r="Q74" s="136"/>
      <c r="R74" s="122">
        <v>12</v>
      </c>
      <c r="S74" s="136"/>
      <c r="T74" s="122">
        <v>12</v>
      </c>
      <c r="U74" s="136"/>
      <c r="V74" s="122">
        <v>60</v>
      </c>
      <c r="W74" s="136"/>
      <c r="X74" s="135"/>
      <c r="Y74" s="107"/>
      <c r="Z74" s="107"/>
      <c r="AA74" s="107"/>
      <c r="AB74" s="107"/>
    </row>
    <row r="75" spans="1:28" s="106" customFormat="1" ht="39.5" customHeight="1" x14ac:dyDescent="0.25">
      <c r="A75" s="103"/>
      <c r="B75" s="103"/>
      <c r="C75" s="103"/>
      <c r="D75" s="103"/>
      <c r="E75" s="103"/>
      <c r="F75" s="103"/>
      <c r="G75" s="126"/>
      <c r="H75" s="127"/>
      <c r="I75" s="109" t="s">
        <v>429</v>
      </c>
      <c r="J75" s="122" t="s">
        <v>129</v>
      </c>
      <c r="K75" s="122">
        <v>12</v>
      </c>
      <c r="L75" s="122">
        <v>12</v>
      </c>
      <c r="M75" s="128"/>
      <c r="N75" s="122">
        <v>12</v>
      </c>
      <c r="O75" s="128"/>
      <c r="P75" s="122">
        <v>12</v>
      </c>
      <c r="Q75" s="128"/>
      <c r="R75" s="122">
        <v>12</v>
      </c>
      <c r="S75" s="128"/>
      <c r="T75" s="122">
        <v>12</v>
      </c>
      <c r="U75" s="128"/>
      <c r="V75" s="122">
        <v>60</v>
      </c>
      <c r="W75" s="128"/>
      <c r="X75" s="181"/>
      <c r="Y75" s="107"/>
      <c r="Z75" s="107"/>
      <c r="AA75" s="107"/>
      <c r="AB75" s="107"/>
    </row>
    <row r="76" spans="1:28" s="106" customFormat="1" ht="40.5" customHeight="1" x14ac:dyDescent="0.25">
      <c r="A76" s="99"/>
      <c r="B76" s="99"/>
      <c r="C76" s="99"/>
      <c r="D76" s="99"/>
      <c r="E76" s="99"/>
      <c r="F76" s="99"/>
      <c r="G76" s="100"/>
      <c r="H76" s="142"/>
      <c r="I76" s="183" t="s">
        <v>430</v>
      </c>
      <c r="J76" s="120" t="s">
        <v>129</v>
      </c>
      <c r="K76" s="120">
        <v>12</v>
      </c>
      <c r="L76" s="120">
        <v>12</v>
      </c>
      <c r="M76" s="136"/>
      <c r="N76" s="120">
        <v>12</v>
      </c>
      <c r="O76" s="136"/>
      <c r="P76" s="120">
        <v>12</v>
      </c>
      <c r="Q76" s="136"/>
      <c r="R76" s="120">
        <v>12</v>
      </c>
      <c r="S76" s="136"/>
      <c r="T76" s="120">
        <v>12</v>
      </c>
      <c r="U76" s="136"/>
      <c r="V76" s="120">
        <v>60</v>
      </c>
      <c r="W76" s="136"/>
      <c r="X76" s="135"/>
      <c r="Y76" s="107"/>
      <c r="Z76" s="107"/>
      <c r="AA76" s="107"/>
      <c r="AB76" s="107"/>
    </row>
    <row r="77" spans="1:28" s="106" customFormat="1" ht="30.65" customHeight="1" x14ac:dyDescent="0.25">
      <c r="A77" s="99"/>
      <c r="B77" s="99"/>
      <c r="C77" s="99"/>
      <c r="D77" s="99"/>
      <c r="E77" s="99"/>
      <c r="F77" s="99"/>
      <c r="G77" s="100"/>
      <c r="H77" s="142"/>
      <c r="I77" s="109" t="s">
        <v>431</v>
      </c>
      <c r="J77" s="122" t="s">
        <v>125</v>
      </c>
      <c r="K77" s="122">
        <v>1</v>
      </c>
      <c r="L77" s="122">
        <v>1</v>
      </c>
      <c r="M77" s="136"/>
      <c r="N77" s="122">
        <v>1</v>
      </c>
      <c r="O77" s="136"/>
      <c r="P77" s="122">
        <v>1</v>
      </c>
      <c r="Q77" s="136"/>
      <c r="R77" s="122">
        <v>1</v>
      </c>
      <c r="S77" s="136"/>
      <c r="T77" s="122">
        <v>1</v>
      </c>
      <c r="U77" s="136"/>
      <c r="V77" s="122">
        <v>5</v>
      </c>
      <c r="W77" s="136"/>
      <c r="X77" s="135"/>
      <c r="Y77" s="107"/>
      <c r="Z77" s="107"/>
      <c r="AA77" s="107"/>
      <c r="AB77" s="107"/>
    </row>
    <row r="78" spans="1:28" s="106" customFormat="1" ht="30.65" customHeight="1" x14ac:dyDescent="0.25">
      <c r="A78" s="99"/>
      <c r="B78" s="99"/>
      <c r="C78" s="99"/>
      <c r="D78" s="99"/>
      <c r="E78" s="99"/>
      <c r="F78" s="99"/>
      <c r="G78" s="100"/>
      <c r="H78" s="142"/>
      <c r="I78" s="182" t="s">
        <v>432</v>
      </c>
      <c r="J78" s="192" t="s">
        <v>129</v>
      </c>
      <c r="K78" s="192">
        <v>12</v>
      </c>
      <c r="L78" s="192">
        <v>12</v>
      </c>
      <c r="M78" s="136"/>
      <c r="N78" s="192">
        <v>12</v>
      </c>
      <c r="O78" s="136"/>
      <c r="P78" s="192">
        <v>12</v>
      </c>
      <c r="Q78" s="136"/>
      <c r="R78" s="192">
        <v>12</v>
      </c>
      <c r="S78" s="136"/>
      <c r="T78" s="192">
        <v>12</v>
      </c>
      <c r="U78" s="136"/>
      <c r="V78" s="192">
        <v>60</v>
      </c>
      <c r="W78" s="136"/>
      <c r="X78" s="135"/>
      <c r="Y78" s="107"/>
      <c r="Z78" s="107"/>
      <c r="AA78" s="107"/>
      <c r="AB78" s="107"/>
    </row>
    <row r="79" spans="1:28" s="106" customFormat="1" ht="38.25" customHeight="1" x14ac:dyDescent="0.25">
      <c r="A79" s="99"/>
      <c r="B79" s="99"/>
      <c r="C79" s="99"/>
      <c r="D79" s="99"/>
      <c r="E79" s="99"/>
      <c r="F79" s="99"/>
      <c r="G79" s="126"/>
      <c r="H79" s="127"/>
      <c r="I79" s="109" t="s">
        <v>433</v>
      </c>
      <c r="J79" s="122" t="s">
        <v>129</v>
      </c>
      <c r="K79" s="122">
        <v>12</v>
      </c>
      <c r="L79" s="122">
        <v>12</v>
      </c>
      <c r="M79" s="128"/>
      <c r="N79" s="122">
        <v>12</v>
      </c>
      <c r="O79" s="128"/>
      <c r="P79" s="122">
        <v>12</v>
      </c>
      <c r="Q79" s="128"/>
      <c r="R79" s="122">
        <v>12</v>
      </c>
      <c r="S79" s="128"/>
      <c r="T79" s="122">
        <v>12</v>
      </c>
      <c r="U79" s="128"/>
      <c r="V79" s="122">
        <v>60</v>
      </c>
      <c r="W79" s="134"/>
      <c r="X79" s="105"/>
      <c r="Y79" s="107"/>
      <c r="Z79" s="107"/>
      <c r="AA79" s="107"/>
      <c r="AB79" s="107"/>
    </row>
    <row r="80" spans="1:28" s="106" customFormat="1" ht="31.5" x14ac:dyDescent="0.25">
      <c r="A80" s="99"/>
      <c r="B80" s="99"/>
      <c r="C80" s="99"/>
      <c r="D80" s="99"/>
      <c r="E80" s="99"/>
      <c r="F80" s="99"/>
      <c r="G80" s="100" t="s">
        <v>214</v>
      </c>
      <c r="H80" s="142" t="s">
        <v>215</v>
      </c>
      <c r="I80" s="183" t="s">
        <v>420</v>
      </c>
      <c r="J80" s="120" t="s">
        <v>216</v>
      </c>
      <c r="K80" s="120">
        <v>5</v>
      </c>
      <c r="L80" s="120">
        <v>0</v>
      </c>
      <c r="M80" s="123">
        <v>648500000</v>
      </c>
      <c r="N80" s="120">
        <v>4</v>
      </c>
      <c r="O80" s="123">
        <v>671740000</v>
      </c>
      <c r="P80" s="120">
        <v>4</v>
      </c>
      <c r="Q80" s="123">
        <v>738914000</v>
      </c>
      <c r="R80" s="120">
        <v>0</v>
      </c>
      <c r="S80" s="123">
        <v>812805400</v>
      </c>
      <c r="T80" s="120">
        <v>0</v>
      </c>
      <c r="U80" s="123">
        <v>894085900</v>
      </c>
      <c r="V80" s="120">
        <v>8</v>
      </c>
      <c r="W80" s="123">
        <f>M80+O80+Q80+S80+U80</f>
        <v>3766045300</v>
      </c>
      <c r="X80" s="135" t="s">
        <v>213</v>
      </c>
      <c r="Y80" s="107"/>
      <c r="Z80" s="107"/>
      <c r="AA80" s="107"/>
      <c r="AB80" s="107"/>
    </row>
    <row r="81" spans="1:28" s="106" customFormat="1" ht="34.5" customHeight="1" x14ac:dyDescent="0.25">
      <c r="A81" s="99"/>
      <c r="B81" s="99"/>
      <c r="C81" s="99"/>
      <c r="D81" s="99"/>
      <c r="E81" s="99"/>
      <c r="F81" s="99"/>
      <c r="G81" s="100"/>
      <c r="H81" s="142"/>
      <c r="I81" s="109" t="s">
        <v>424</v>
      </c>
      <c r="J81" s="122" t="s">
        <v>216</v>
      </c>
      <c r="K81" s="122">
        <v>2</v>
      </c>
      <c r="L81" s="122">
        <v>0</v>
      </c>
      <c r="M81" s="136"/>
      <c r="N81" s="122">
        <v>1</v>
      </c>
      <c r="O81" s="136"/>
      <c r="P81" s="122">
        <v>1</v>
      </c>
      <c r="Q81" s="136"/>
      <c r="R81" s="122">
        <v>2</v>
      </c>
      <c r="S81" s="136"/>
      <c r="T81" s="122">
        <v>2</v>
      </c>
      <c r="U81" s="136"/>
      <c r="V81" s="122">
        <v>6</v>
      </c>
      <c r="W81" s="136"/>
      <c r="X81" s="135"/>
      <c r="Y81" s="107"/>
      <c r="Z81" s="107"/>
      <c r="AA81" s="107"/>
      <c r="AB81" s="107"/>
    </row>
    <row r="82" spans="1:28" s="106" customFormat="1" ht="33.5" customHeight="1" x14ac:dyDescent="0.25">
      <c r="A82" s="99"/>
      <c r="B82" s="99"/>
      <c r="C82" s="99"/>
      <c r="D82" s="99"/>
      <c r="E82" s="99"/>
      <c r="F82" s="99"/>
      <c r="G82" s="100"/>
      <c r="H82" s="142"/>
      <c r="I82" s="109" t="s">
        <v>425</v>
      </c>
      <c r="J82" s="122" t="s">
        <v>147</v>
      </c>
      <c r="K82" s="122">
        <v>1</v>
      </c>
      <c r="L82" s="122">
        <v>1</v>
      </c>
      <c r="M82" s="136"/>
      <c r="N82" s="122">
        <v>1</v>
      </c>
      <c r="O82" s="136"/>
      <c r="P82" s="122">
        <v>1</v>
      </c>
      <c r="Q82" s="136"/>
      <c r="R82" s="122">
        <v>1</v>
      </c>
      <c r="S82" s="136"/>
      <c r="T82" s="122">
        <v>1</v>
      </c>
      <c r="U82" s="136"/>
      <c r="V82" s="122">
        <v>5</v>
      </c>
      <c r="W82" s="136"/>
      <c r="X82" s="135"/>
      <c r="Y82" s="107"/>
      <c r="Z82" s="107"/>
      <c r="AA82" s="107"/>
      <c r="AB82" s="107"/>
    </row>
    <row r="83" spans="1:28" s="106" customFormat="1" ht="21" x14ac:dyDescent="0.25">
      <c r="A83" s="99"/>
      <c r="B83" s="99"/>
      <c r="C83" s="99"/>
      <c r="D83" s="99"/>
      <c r="E83" s="99"/>
      <c r="F83" s="99"/>
      <c r="G83" s="100"/>
      <c r="H83" s="142"/>
      <c r="I83" s="109" t="s">
        <v>426</v>
      </c>
      <c r="J83" s="122" t="s">
        <v>125</v>
      </c>
      <c r="K83" s="122">
        <v>1</v>
      </c>
      <c r="L83" s="122">
        <v>1</v>
      </c>
      <c r="M83" s="136"/>
      <c r="N83" s="122">
        <v>1</v>
      </c>
      <c r="O83" s="136"/>
      <c r="P83" s="122">
        <v>1</v>
      </c>
      <c r="Q83" s="136"/>
      <c r="R83" s="122">
        <v>1</v>
      </c>
      <c r="S83" s="136"/>
      <c r="T83" s="122">
        <v>1</v>
      </c>
      <c r="U83" s="136"/>
      <c r="V83" s="122">
        <v>5</v>
      </c>
      <c r="W83" s="136"/>
      <c r="X83" s="135"/>
      <c r="Y83" s="107"/>
      <c r="Z83" s="107"/>
      <c r="AA83" s="107"/>
      <c r="AB83" s="107"/>
    </row>
    <row r="84" spans="1:28" s="106" customFormat="1" ht="27" customHeight="1" x14ac:dyDescent="0.25">
      <c r="A84" s="99"/>
      <c r="B84" s="99"/>
      <c r="C84" s="99"/>
      <c r="D84" s="99"/>
      <c r="E84" s="99"/>
      <c r="F84" s="99"/>
      <c r="G84" s="126"/>
      <c r="H84" s="127"/>
      <c r="I84" s="109" t="s">
        <v>421</v>
      </c>
      <c r="J84" s="122" t="s">
        <v>125</v>
      </c>
      <c r="K84" s="122">
        <v>1</v>
      </c>
      <c r="L84" s="122">
        <v>1</v>
      </c>
      <c r="M84" s="128"/>
      <c r="N84" s="122">
        <v>1</v>
      </c>
      <c r="O84" s="128"/>
      <c r="P84" s="122">
        <v>1</v>
      </c>
      <c r="Q84" s="128"/>
      <c r="R84" s="122">
        <v>1</v>
      </c>
      <c r="S84" s="128"/>
      <c r="T84" s="122">
        <v>1</v>
      </c>
      <c r="U84" s="128"/>
      <c r="V84" s="122">
        <v>5</v>
      </c>
      <c r="W84" s="128"/>
      <c r="X84" s="181"/>
      <c r="Y84" s="107"/>
      <c r="Z84" s="107"/>
      <c r="AA84" s="107"/>
      <c r="AB84" s="107"/>
    </row>
    <row r="85" spans="1:28" s="106" customFormat="1" ht="42" customHeight="1" x14ac:dyDescent="0.25">
      <c r="A85" s="99"/>
      <c r="B85" s="99"/>
      <c r="C85" s="99"/>
      <c r="D85" s="99"/>
      <c r="E85" s="99"/>
      <c r="F85" s="99"/>
      <c r="G85" s="100" t="s">
        <v>217</v>
      </c>
      <c r="H85" s="142" t="s">
        <v>218</v>
      </c>
      <c r="I85" s="183" t="s">
        <v>462</v>
      </c>
      <c r="J85" s="120" t="s">
        <v>216</v>
      </c>
      <c r="K85" s="120">
        <v>12</v>
      </c>
      <c r="L85" s="120">
        <v>14</v>
      </c>
      <c r="M85" s="123">
        <v>422900000</v>
      </c>
      <c r="N85" s="120">
        <v>18</v>
      </c>
      <c r="O85" s="123">
        <v>465190000</v>
      </c>
      <c r="P85" s="120">
        <v>22</v>
      </c>
      <c r="Q85" s="123">
        <v>511709000</v>
      </c>
      <c r="R85" s="120">
        <v>22</v>
      </c>
      <c r="S85" s="123">
        <v>562879900</v>
      </c>
      <c r="T85" s="120">
        <v>22</v>
      </c>
      <c r="U85" s="123">
        <v>619167800</v>
      </c>
      <c r="V85" s="120">
        <v>98</v>
      </c>
      <c r="W85" s="123">
        <f>M85+O85+Q85+S85+U85</f>
        <v>2581846700</v>
      </c>
      <c r="X85" s="135" t="s">
        <v>213</v>
      </c>
      <c r="Y85" s="107"/>
      <c r="Z85" s="107"/>
      <c r="AA85" s="107"/>
      <c r="AB85" s="107"/>
    </row>
    <row r="86" spans="1:28" s="106" customFormat="1" ht="25.5" customHeight="1" x14ac:dyDescent="0.25">
      <c r="A86" s="99"/>
      <c r="B86" s="99"/>
      <c r="C86" s="99"/>
      <c r="D86" s="99"/>
      <c r="E86" s="99"/>
      <c r="F86" s="99"/>
      <c r="G86" s="100"/>
      <c r="H86" s="142"/>
      <c r="I86" s="109" t="s">
        <v>422</v>
      </c>
      <c r="J86" s="122" t="s">
        <v>216</v>
      </c>
      <c r="K86" s="122">
        <v>1</v>
      </c>
      <c r="L86" s="122">
        <v>6</v>
      </c>
      <c r="M86" s="136"/>
      <c r="N86" s="122">
        <v>8</v>
      </c>
      <c r="O86" s="136"/>
      <c r="P86" s="122">
        <v>8</v>
      </c>
      <c r="Q86" s="136"/>
      <c r="R86" s="122">
        <v>8</v>
      </c>
      <c r="S86" s="136"/>
      <c r="T86" s="122">
        <v>8</v>
      </c>
      <c r="U86" s="136"/>
      <c r="V86" s="122">
        <v>38</v>
      </c>
      <c r="W86" s="136"/>
      <c r="X86" s="135"/>
      <c r="Y86" s="107"/>
      <c r="Z86" s="107"/>
      <c r="AA86" s="107"/>
      <c r="AB86" s="107"/>
    </row>
    <row r="87" spans="1:28" s="106" customFormat="1" ht="44" customHeight="1" x14ac:dyDescent="0.25">
      <c r="A87" s="99"/>
      <c r="B87" s="99"/>
      <c r="C87" s="99"/>
      <c r="D87" s="99"/>
      <c r="E87" s="99"/>
      <c r="F87" s="99"/>
      <c r="G87" s="100"/>
      <c r="H87" s="142"/>
      <c r="I87" s="109" t="s">
        <v>461</v>
      </c>
      <c r="J87" s="122" t="s">
        <v>216</v>
      </c>
      <c r="K87" s="122">
        <v>3</v>
      </c>
      <c r="L87" s="122">
        <v>14</v>
      </c>
      <c r="M87" s="136"/>
      <c r="N87" s="122">
        <v>18</v>
      </c>
      <c r="O87" s="136"/>
      <c r="P87" s="122">
        <v>22</v>
      </c>
      <c r="Q87" s="136"/>
      <c r="R87" s="122">
        <v>22</v>
      </c>
      <c r="S87" s="136"/>
      <c r="T87" s="122">
        <v>22</v>
      </c>
      <c r="U87" s="136"/>
      <c r="V87" s="122">
        <v>98</v>
      </c>
      <c r="W87" s="136"/>
      <c r="X87" s="135"/>
      <c r="Y87" s="107"/>
      <c r="Z87" s="107"/>
      <c r="AA87" s="107"/>
      <c r="AB87" s="107"/>
    </row>
    <row r="88" spans="1:28" s="106" customFormat="1" ht="52.5" x14ac:dyDescent="0.25">
      <c r="A88" s="99"/>
      <c r="B88" s="99"/>
      <c r="C88" s="99"/>
      <c r="D88" s="99"/>
      <c r="E88" s="99"/>
      <c r="F88" s="99"/>
      <c r="G88" s="100"/>
      <c r="H88" s="142"/>
      <c r="I88" s="109" t="s">
        <v>463</v>
      </c>
      <c r="J88" s="122" t="s">
        <v>129</v>
      </c>
      <c r="K88" s="122">
        <v>12</v>
      </c>
      <c r="L88" s="122">
        <v>12</v>
      </c>
      <c r="M88" s="136"/>
      <c r="N88" s="122">
        <v>12</v>
      </c>
      <c r="O88" s="136"/>
      <c r="P88" s="122">
        <v>12</v>
      </c>
      <c r="Q88" s="136"/>
      <c r="R88" s="122">
        <v>12</v>
      </c>
      <c r="S88" s="136"/>
      <c r="T88" s="122">
        <v>12</v>
      </c>
      <c r="U88" s="136"/>
      <c r="V88" s="122">
        <v>60</v>
      </c>
      <c r="W88" s="136"/>
      <c r="X88" s="135"/>
      <c r="Y88" s="107"/>
      <c r="Z88" s="107"/>
      <c r="AA88" s="107"/>
      <c r="AB88" s="107"/>
    </row>
    <row r="89" spans="1:28" s="106" customFormat="1" ht="42" x14ac:dyDescent="0.25">
      <c r="A89" s="99"/>
      <c r="B89" s="99"/>
      <c r="C89" s="99"/>
      <c r="D89" s="99"/>
      <c r="E89" s="99"/>
      <c r="F89" s="99"/>
      <c r="G89" s="100"/>
      <c r="H89" s="142"/>
      <c r="I89" s="109" t="s">
        <v>464</v>
      </c>
      <c r="J89" s="122" t="s">
        <v>129</v>
      </c>
      <c r="K89" s="122">
        <v>12</v>
      </c>
      <c r="L89" s="122">
        <v>12</v>
      </c>
      <c r="M89" s="136"/>
      <c r="N89" s="122">
        <v>12</v>
      </c>
      <c r="O89" s="136"/>
      <c r="P89" s="122">
        <v>12</v>
      </c>
      <c r="Q89" s="136"/>
      <c r="R89" s="122">
        <v>12</v>
      </c>
      <c r="S89" s="136"/>
      <c r="T89" s="122">
        <v>12</v>
      </c>
      <c r="U89" s="136"/>
      <c r="V89" s="122">
        <v>60</v>
      </c>
      <c r="W89" s="136"/>
      <c r="X89" s="135"/>
      <c r="Y89" s="107"/>
      <c r="Z89" s="107"/>
      <c r="AA89" s="107"/>
      <c r="AB89" s="107"/>
    </row>
    <row r="90" spans="1:28" s="106" customFormat="1" ht="34.5" customHeight="1" x14ac:dyDescent="0.25">
      <c r="A90" s="99"/>
      <c r="B90" s="99"/>
      <c r="C90" s="99"/>
      <c r="D90" s="99"/>
      <c r="E90" s="99"/>
      <c r="F90" s="99"/>
      <c r="G90" s="100"/>
      <c r="H90" s="142"/>
      <c r="I90" s="109" t="s">
        <v>465</v>
      </c>
      <c r="J90" s="122" t="s">
        <v>129</v>
      </c>
      <c r="K90" s="122">
        <v>12</v>
      </c>
      <c r="L90" s="122">
        <v>12</v>
      </c>
      <c r="M90" s="136"/>
      <c r="N90" s="122">
        <v>12</v>
      </c>
      <c r="O90" s="136"/>
      <c r="P90" s="122">
        <v>12</v>
      </c>
      <c r="Q90" s="136"/>
      <c r="R90" s="122">
        <v>12</v>
      </c>
      <c r="S90" s="136"/>
      <c r="T90" s="122">
        <v>12</v>
      </c>
      <c r="U90" s="136"/>
      <c r="V90" s="122">
        <v>60</v>
      </c>
      <c r="W90" s="136"/>
      <c r="X90" s="135"/>
      <c r="Y90" s="107"/>
      <c r="Z90" s="107"/>
      <c r="AA90" s="107"/>
      <c r="AB90" s="107"/>
    </row>
    <row r="91" spans="1:28" s="106" customFormat="1" ht="31.5" x14ac:dyDescent="0.25">
      <c r="A91" s="99"/>
      <c r="B91" s="99"/>
      <c r="C91" s="99"/>
      <c r="D91" s="99"/>
      <c r="E91" s="99"/>
      <c r="F91" s="99"/>
      <c r="G91" s="126"/>
      <c r="H91" s="127"/>
      <c r="I91" s="109" t="s">
        <v>466</v>
      </c>
      <c r="J91" s="122" t="s">
        <v>216</v>
      </c>
      <c r="K91" s="122" t="s">
        <v>319</v>
      </c>
      <c r="L91" s="122">
        <v>1</v>
      </c>
      <c r="M91" s="128"/>
      <c r="N91" s="122">
        <v>1</v>
      </c>
      <c r="O91" s="128"/>
      <c r="P91" s="122">
        <v>1</v>
      </c>
      <c r="Q91" s="128"/>
      <c r="R91" s="122">
        <v>1</v>
      </c>
      <c r="S91" s="128"/>
      <c r="T91" s="122">
        <v>1</v>
      </c>
      <c r="U91" s="128"/>
      <c r="V91" s="122">
        <v>5</v>
      </c>
      <c r="W91" s="128"/>
      <c r="X91" s="181"/>
      <c r="Y91" s="107"/>
      <c r="Z91" s="107"/>
      <c r="AA91" s="107"/>
      <c r="AB91" s="107"/>
    </row>
    <row r="92" spans="1:28" s="106" customFormat="1" ht="52.5" x14ac:dyDescent="0.25">
      <c r="A92" s="99"/>
      <c r="B92" s="99"/>
      <c r="C92" s="99"/>
      <c r="D92" s="99"/>
      <c r="E92" s="99"/>
      <c r="F92" s="99"/>
      <c r="G92" s="108" t="s">
        <v>219</v>
      </c>
      <c r="H92" s="127" t="s">
        <v>220</v>
      </c>
      <c r="I92" s="109" t="s">
        <v>467</v>
      </c>
      <c r="J92" s="122" t="s">
        <v>125</v>
      </c>
      <c r="K92" s="122">
        <v>1</v>
      </c>
      <c r="L92" s="122">
        <v>1</v>
      </c>
      <c r="M92" s="134">
        <v>81600000</v>
      </c>
      <c r="N92" s="122">
        <v>1</v>
      </c>
      <c r="O92" s="134">
        <v>50770000</v>
      </c>
      <c r="P92" s="122">
        <v>1</v>
      </c>
      <c r="Q92" s="134">
        <v>55847000</v>
      </c>
      <c r="R92" s="122">
        <v>1</v>
      </c>
      <c r="S92" s="134">
        <v>61431700</v>
      </c>
      <c r="T92" s="122">
        <v>1</v>
      </c>
      <c r="U92" s="134">
        <v>67574800</v>
      </c>
      <c r="V92" s="122">
        <v>5</v>
      </c>
      <c r="W92" s="134">
        <f>M92+O92+Q92+S92+U92</f>
        <v>317223500</v>
      </c>
      <c r="X92" s="181" t="s">
        <v>213</v>
      </c>
      <c r="Y92" s="107"/>
      <c r="Z92" s="107"/>
      <c r="AA92" s="107"/>
      <c r="AB92" s="107"/>
    </row>
    <row r="93" spans="1:28" s="106" customFormat="1" ht="63" x14ac:dyDescent="0.25">
      <c r="A93" s="99"/>
      <c r="B93" s="99"/>
      <c r="C93" s="99"/>
      <c r="D93" s="99"/>
      <c r="E93" s="99"/>
      <c r="F93" s="99"/>
      <c r="G93" s="100" t="s">
        <v>221</v>
      </c>
      <c r="H93" s="142" t="s">
        <v>222</v>
      </c>
      <c r="I93" s="183" t="s">
        <v>468</v>
      </c>
      <c r="J93" s="120" t="s">
        <v>223</v>
      </c>
      <c r="K93" s="120">
        <v>2</v>
      </c>
      <c r="L93" s="120">
        <v>4</v>
      </c>
      <c r="M93" s="123">
        <v>50000000</v>
      </c>
      <c r="N93" s="120">
        <v>4</v>
      </c>
      <c r="O93" s="123">
        <v>95000000</v>
      </c>
      <c r="P93" s="120">
        <v>4</v>
      </c>
      <c r="Q93" s="123">
        <v>104500000</v>
      </c>
      <c r="R93" s="120">
        <v>4</v>
      </c>
      <c r="S93" s="123">
        <v>114950000</v>
      </c>
      <c r="T93" s="120">
        <v>4</v>
      </c>
      <c r="U93" s="123">
        <v>126445000</v>
      </c>
      <c r="V93" s="120">
        <v>4</v>
      </c>
      <c r="W93" s="123">
        <f>M93+O93+Q93+S93+U93</f>
        <v>490895000</v>
      </c>
      <c r="X93" s="135" t="s">
        <v>213</v>
      </c>
      <c r="Y93" s="107"/>
      <c r="Z93" s="107"/>
      <c r="AA93" s="107"/>
      <c r="AB93" s="107"/>
    </row>
    <row r="94" spans="1:28" s="106" customFormat="1" ht="36.75" customHeight="1" x14ac:dyDescent="0.25">
      <c r="A94" s="99"/>
      <c r="B94" s="99"/>
      <c r="C94" s="99"/>
      <c r="D94" s="99"/>
      <c r="E94" s="99"/>
      <c r="F94" s="99"/>
      <c r="G94" s="100"/>
      <c r="H94" s="142"/>
      <c r="I94" s="109" t="s">
        <v>469</v>
      </c>
      <c r="J94" s="122" t="s">
        <v>402</v>
      </c>
      <c r="K94" s="122" t="s">
        <v>319</v>
      </c>
      <c r="L94" s="122">
        <v>1</v>
      </c>
      <c r="M94" s="136"/>
      <c r="N94" s="122">
        <v>1</v>
      </c>
      <c r="O94" s="136"/>
      <c r="P94" s="122">
        <v>2</v>
      </c>
      <c r="Q94" s="136"/>
      <c r="R94" s="122">
        <v>2</v>
      </c>
      <c r="S94" s="136"/>
      <c r="T94" s="122">
        <v>2</v>
      </c>
      <c r="U94" s="136"/>
      <c r="V94" s="122">
        <f>L94+N94+P94+R94+T94</f>
        <v>8</v>
      </c>
      <c r="W94" s="136"/>
      <c r="X94" s="135"/>
      <c r="Y94" s="107"/>
      <c r="Z94" s="107"/>
      <c r="AA94" s="107"/>
      <c r="AB94" s="107"/>
    </row>
    <row r="95" spans="1:28" s="106" customFormat="1" ht="30" customHeight="1" x14ac:dyDescent="0.25">
      <c r="A95" s="99"/>
      <c r="B95" s="99"/>
      <c r="C95" s="99"/>
      <c r="D95" s="99"/>
      <c r="E95" s="99"/>
      <c r="F95" s="99"/>
      <c r="G95" s="126"/>
      <c r="H95" s="127"/>
      <c r="I95" s="109" t="s">
        <v>470</v>
      </c>
      <c r="J95" s="122" t="s">
        <v>402</v>
      </c>
      <c r="K95" s="122">
        <v>1</v>
      </c>
      <c r="L95" s="122">
        <v>1</v>
      </c>
      <c r="M95" s="128"/>
      <c r="N95" s="122">
        <v>35</v>
      </c>
      <c r="O95" s="128"/>
      <c r="P95" s="122">
        <v>35</v>
      </c>
      <c r="Q95" s="128"/>
      <c r="R95" s="122">
        <v>35</v>
      </c>
      <c r="S95" s="128"/>
      <c r="T95" s="122">
        <v>35</v>
      </c>
      <c r="U95" s="128"/>
      <c r="V95" s="122">
        <v>35</v>
      </c>
      <c r="W95" s="128"/>
      <c r="X95" s="181"/>
      <c r="Y95" s="107"/>
      <c r="Z95" s="107"/>
      <c r="AA95" s="107"/>
      <c r="AB95" s="107"/>
    </row>
    <row r="96" spans="1:28" s="106" customFormat="1" ht="63" x14ac:dyDescent="0.25">
      <c r="A96" s="99"/>
      <c r="B96" s="99"/>
      <c r="C96" s="99"/>
      <c r="D96" s="99"/>
      <c r="E96" s="99"/>
      <c r="F96" s="99"/>
      <c r="G96" s="101" t="s">
        <v>224</v>
      </c>
      <c r="H96" s="121" t="s">
        <v>225</v>
      </c>
      <c r="I96" s="109" t="s">
        <v>471</v>
      </c>
      <c r="J96" s="122" t="s">
        <v>423</v>
      </c>
      <c r="K96" s="122">
        <v>3</v>
      </c>
      <c r="L96" s="122">
        <v>3</v>
      </c>
      <c r="M96" s="128">
        <v>64110000</v>
      </c>
      <c r="N96" s="122">
        <v>3</v>
      </c>
      <c r="O96" s="128">
        <v>64110000</v>
      </c>
      <c r="P96" s="122">
        <v>3</v>
      </c>
      <c r="Q96" s="128">
        <v>70521000</v>
      </c>
      <c r="R96" s="122">
        <v>3</v>
      </c>
      <c r="S96" s="128">
        <v>77573000</v>
      </c>
      <c r="T96" s="122">
        <v>3</v>
      </c>
      <c r="U96" s="128">
        <v>85330300</v>
      </c>
      <c r="V96" s="122">
        <v>15</v>
      </c>
      <c r="W96" s="128">
        <f>M96+O96+Q96+S96+U96</f>
        <v>361644300</v>
      </c>
      <c r="X96" s="181" t="s">
        <v>213</v>
      </c>
      <c r="Y96" s="107"/>
      <c r="Z96" s="107"/>
      <c r="AA96" s="107"/>
      <c r="AB96" s="107"/>
    </row>
    <row r="97" spans="1:28" s="106" customFormat="1" ht="42" x14ac:dyDescent="0.25">
      <c r="A97" s="99"/>
      <c r="B97" s="99"/>
      <c r="C97" s="99"/>
      <c r="D97" s="99"/>
      <c r="E97" s="99"/>
      <c r="F97" s="99"/>
      <c r="G97" s="108" t="s">
        <v>226</v>
      </c>
      <c r="H97" s="118" t="s">
        <v>227</v>
      </c>
      <c r="I97" s="109" t="s">
        <v>472</v>
      </c>
      <c r="J97" s="122" t="s">
        <v>180</v>
      </c>
      <c r="K97" s="122">
        <v>4</v>
      </c>
      <c r="L97" s="122">
        <v>4</v>
      </c>
      <c r="M97" s="134">
        <v>50000000</v>
      </c>
      <c r="N97" s="122">
        <v>4</v>
      </c>
      <c r="O97" s="134">
        <v>55000000</v>
      </c>
      <c r="P97" s="122">
        <v>4</v>
      </c>
      <c r="Q97" s="134">
        <v>60500000</v>
      </c>
      <c r="R97" s="122">
        <v>4</v>
      </c>
      <c r="S97" s="134">
        <v>66550000</v>
      </c>
      <c r="T97" s="122">
        <v>4</v>
      </c>
      <c r="U97" s="134">
        <v>73205000</v>
      </c>
      <c r="V97" s="122">
        <v>20</v>
      </c>
      <c r="W97" s="134">
        <f>M97+O97+Q97+S97+U97</f>
        <v>305255000</v>
      </c>
      <c r="X97" s="181" t="s">
        <v>213</v>
      </c>
      <c r="Y97" s="107"/>
      <c r="Z97" s="107"/>
      <c r="AA97" s="107"/>
      <c r="AB97" s="107"/>
    </row>
    <row r="98" spans="1:28" s="106" customFormat="1" ht="31.5" x14ac:dyDescent="0.25">
      <c r="A98" s="99"/>
      <c r="B98" s="99"/>
      <c r="C98" s="99"/>
      <c r="D98" s="99"/>
      <c r="E98" s="99"/>
      <c r="F98" s="99"/>
      <c r="G98" s="108" t="s">
        <v>228</v>
      </c>
      <c r="H98" s="118" t="s">
        <v>229</v>
      </c>
      <c r="I98" s="109" t="s">
        <v>473</v>
      </c>
      <c r="J98" s="122" t="s">
        <v>230</v>
      </c>
      <c r="K98" s="122">
        <v>12</v>
      </c>
      <c r="L98" s="122">
        <v>12</v>
      </c>
      <c r="M98" s="134">
        <v>43800000</v>
      </c>
      <c r="N98" s="122">
        <v>12</v>
      </c>
      <c r="O98" s="134">
        <v>85000000</v>
      </c>
      <c r="P98" s="122">
        <v>12</v>
      </c>
      <c r="Q98" s="134">
        <v>93500000</v>
      </c>
      <c r="R98" s="122">
        <v>12</v>
      </c>
      <c r="S98" s="134">
        <v>102850000</v>
      </c>
      <c r="T98" s="122">
        <v>12</v>
      </c>
      <c r="U98" s="134">
        <v>113135000</v>
      </c>
      <c r="V98" s="122">
        <v>60</v>
      </c>
      <c r="W98" s="134">
        <f>M98+O98+Q98+S98+U98</f>
        <v>438285000</v>
      </c>
      <c r="X98" s="181" t="s">
        <v>213</v>
      </c>
      <c r="Y98" s="107"/>
      <c r="Z98" s="107"/>
      <c r="AA98" s="107"/>
      <c r="AB98" s="107"/>
    </row>
    <row r="99" spans="1:28" s="106" customFormat="1" ht="42" x14ac:dyDescent="0.25">
      <c r="A99" s="99"/>
      <c r="B99" s="99"/>
      <c r="C99" s="99"/>
      <c r="D99" s="99"/>
      <c r="E99" s="99"/>
      <c r="F99" s="99"/>
      <c r="G99" s="108" t="s">
        <v>231</v>
      </c>
      <c r="H99" s="118" t="s">
        <v>232</v>
      </c>
      <c r="I99" s="109" t="s">
        <v>474</v>
      </c>
      <c r="J99" s="122" t="s">
        <v>230</v>
      </c>
      <c r="K99" s="122">
        <v>12</v>
      </c>
      <c r="L99" s="122">
        <v>12</v>
      </c>
      <c r="M99" s="134">
        <v>325100100</v>
      </c>
      <c r="N99" s="122">
        <v>12</v>
      </c>
      <c r="O99" s="134">
        <v>493260000</v>
      </c>
      <c r="P99" s="122">
        <v>12</v>
      </c>
      <c r="Q99" s="134">
        <v>542586000</v>
      </c>
      <c r="R99" s="122">
        <v>12</v>
      </c>
      <c r="S99" s="134">
        <v>596844600</v>
      </c>
      <c r="T99" s="122">
        <v>12</v>
      </c>
      <c r="U99" s="134">
        <v>475979000</v>
      </c>
      <c r="V99" s="122">
        <v>60</v>
      </c>
      <c r="W99" s="134">
        <f>M99+O99+Q99+S99+U99</f>
        <v>2433769700</v>
      </c>
      <c r="X99" s="181" t="s">
        <v>213</v>
      </c>
      <c r="Y99" s="107"/>
      <c r="Z99" s="107"/>
      <c r="AA99" s="107"/>
      <c r="AB99" s="107"/>
    </row>
    <row r="100" spans="1:28" s="106" customFormat="1" ht="63" x14ac:dyDescent="0.25">
      <c r="A100" s="99"/>
      <c r="B100" s="99"/>
      <c r="C100" s="99"/>
      <c r="D100" s="99"/>
      <c r="E100" s="99"/>
      <c r="F100" s="99"/>
      <c r="G100" s="148" t="s">
        <v>233</v>
      </c>
      <c r="H100" s="149" t="s">
        <v>234</v>
      </c>
      <c r="I100" s="150" t="s">
        <v>235</v>
      </c>
      <c r="J100" s="132" t="s">
        <v>1</v>
      </c>
      <c r="K100" s="132">
        <v>100</v>
      </c>
      <c r="L100" s="132">
        <v>100</v>
      </c>
      <c r="M100" s="151">
        <f>SUM(M102:M103)</f>
        <v>49155000</v>
      </c>
      <c r="N100" s="132">
        <v>100</v>
      </c>
      <c r="O100" s="151">
        <f>SUM(O102:O103)</f>
        <v>54070500</v>
      </c>
      <c r="P100" s="132">
        <v>100</v>
      </c>
      <c r="Q100" s="151">
        <f>SUM(Q102:Q103)</f>
        <v>105000000</v>
      </c>
      <c r="R100" s="132">
        <v>100</v>
      </c>
      <c r="S100" s="151">
        <f>SUM(S102:S103)</f>
        <v>125000000</v>
      </c>
      <c r="T100" s="132">
        <v>100</v>
      </c>
      <c r="U100" s="151">
        <f>SUM(U102:U103)</f>
        <v>145000000</v>
      </c>
      <c r="V100" s="132">
        <v>100</v>
      </c>
      <c r="W100" s="151">
        <f>SUM(W102:W103)</f>
        <v>478225500</v>
      </c>
      <c r="X100" s="116" t="s">
        <v>207</v>
      </c>
      <c r="Y100" s="107"/>
      <c r="Z100" s="107"/>
      <c r="AA100" s="107"/>
      <c r="AB100" s="107"/>
    </row>
    <row r="101" spans="1:28" s="106" customFormat="1" ht="73.5" x14ac:dyDescent="0.25">
      <c r="A101" s="103"/>
      <c r="B101" s="103"/>
      <c r="C101" s="103"/>
      <c r="D101" s="103"/>
      <c r="E101" s="103"/>
      <c r="F101" s="103"/>
      <c r="G101" s="130"/>
      <c r="H101" s="152"/>
      <c r="I101" s="138" t="s">
        <v>236</v>
      </c>
      <c r="J101" s="139" t="s">
        <v>1</v>
      </c>
      <c r="K101" s="139">
        <v>75</v>
      </c>
      <c r="L101" s="139">
        <v>75</v>
      </c>
      <c r="M101" s="153"/>
      <c r="N101" s="139">
        <v>80</v>
      </c>
      <c r="O101" s="153"/>
      <c r="P101" s="139">
        <v>85</v>
      </c>
      <c r="Q101" s="153"/>
      <c r="R101" s="139">
        <v>90</v>
      </c>
      <c r="S101" s="153"/>
      <c r="T101" s="139">
        <v>95</v>
      </c>
      <c r="U101" s="153"/>
      <c r="V101" s="139">
        <v>95</v>
      </c>
      <c r="W101" s="153"/>
      <c r="X101" s="116" t="s">
        <v>207</v>
      </c>
      <c r="Y101" s="107"/>
      <c r="Z101" s="107"/>
      <c r="AA101" s="107"/>
      <c r="AB101" s="107"/>
    </row>
    <row r="102" spans="1:28" s="106" customFormat="1" ht="52.5" x14ac:dyDescent="0.25">
      <c r="A102" s="99"/>
      <c r="B102" s="99"/>
      <c r="C102" s="99"/>
      <c r="D102" s="99"/>
      <c r="E102" s="99"/>
      <c r="F102" s="99"/>
      <c r="G102" s="100" t="s">
        <v>237</v>
      </c>
      <c r="H102" s="127" t="s">
        <v>238</v>
      </c>
      <c r="I102" s="183" t="s">
        <v>444</v>
      </c>
      <c r="J102" s="120" t="s">
        <v>180</v>
      </c>
      <c r="K102" s="120">
        <v>6</v>
      </c>
      <c r="L102" s="120">
        <v>6</v>
      </c>
      <c r="M102" s="128">
        <v>13800000</v>
      </c>
      <c r="N102" s="120">
        <v>6</v>
      </c>
      <c r="O102" s="128">
        <v>15180000</v>
      </c>
      <c r="P102" s="120">
        <v>6</v>
      </c>
      <c r="Q102" s="128">
        <v>30000000</v>
      </c>
      <c r="R102" s="120">
        <v>6</v>
      </c>
      <c r="S102" s="128">
        <v>40000000</v>
      </c>
      <c r="T102" s="120">
        <v>6</v>
      </c>
      <c r="U102" s="128">
        <v>50000000</v>
      </c>
      <c r="V102" s="120">
        <v>30</v>
      </c>
      <c r="W102" s="128">
        <f>M102+O102+Q102+S102+U102</f>
        <v>148980000</v>
      </c>
      <c r="X102" s="181" t="s">
        <v>239</v>
      </c>
      <c r="Y102" s="107"/>
      <c r="Z102" s="107"/>
      <c r="AA102" s="107"/>
      <c r="AB102" s="107"/>
    </row>
    <row r="103" spans="1:28" s="106" customFormat="1" ht="42" x14ac:dyDescent="0.25">
      <c r="A103" s="99"/>
      <c r="B103" s="99"/>
      <c r="C103" s="99"/>
      <c r="D103" s="99"/>
      <c r="E103" s="99"/>
      <c r="F103" s="99"/>
      <c r="G103" s="108" t="s">
        <v>240</v>
      </c>
      <c r="H103" s="127" t="s">
        <v>241</v>
      </c>
      <c r="I103" s="183" t="s">
        <v>445</v>
      </c>
      <c r="J103" s="120" t="s">
        <v>180</v>
      </c>
      <c r="K103" s="120">
        <v>1</v>
      </c>
      <c r="L103" s="120">
        <v>1</v>
      </c>
      <c r="M103" s="128">
        <v>35355000</v>
      </c>
      <c r="N103" s="120">
        <v>1</v>
      </c>
      <c r="O103" s="128">
        <v>38890500</v>
      </c>
      <c r="P103" s="120">
        <v>1</v>
      </c>
      <c r="Q103" s="128">
        <v>75000000</v>
      </c>
      <c r="R103" s="120">
        <v>1</v>
      </c>
      <c r="S103" s="128">
        <v>85000000</v>
      </c>
      <c r="T103" s="120">
        <v>1</v>
      </c>
      <c r="U103" s="128">
        <v>95000000</v>
      </c>
      <c r="V103" s="120">
        <v>5</v>
      </c>
      <c r="W103" s="128">
        <f>M103+O103+Q103+S103+U103</f>
        <v>329245500</v>
      </c>
      <c r="X103" s="181" t="s">
        <v>239</v>
      </c>
      <c r="Y103" s="107"/>
      <c r="Z103" s="107"/>
      <c r="AA103" s="107"/>
      <c r="AB103" s="107"/>
    </row>
    <row r="104" spans="1:28" s="106" customFormat="1" ht="80.25" customHeight="1" x14ac:dyDescent="0.25">
      <c r="A104" s="99"/>
      <c r="B104" s="99"/>
      <c r="C104" s="99"/>
      <c r="D104" s="99"/>
      <c r="E104" s="99"/>
      <c r="F104" s="99"/>
      <c r="G104" s="148" t="s">
        <v>242</v>
      </c>
      <c r="H104" s="149" t="s">
        <v>243</v>
      </c>
      <c r="I104" s="150" t="s">
        <v>244</v>
      </c>
      <c r="J104" s="132" t="s">
        <v>1</v>
      </c>
      <c r="K104" s="132">
        <v>100</v>
      </c>
      <c r="L104" s="132">
        <v>100</v>
      </c>
      <c r="M104" s="151">
        <f>SUM(M106:M116)</f>
        <v>492265000</v>
      </c>
      <c r="N104" s="132">
        <v>100</v>
      </c>
      <c r="O104" s="151">
        <f>SUM(O106:O116)</f>
        <v>434470000</v>
      </c>
      <c r="P104" s="132">
        <v>100</v>
      </c>
      <c r="Q104" s="151">
        <f>SUM(Q106:Q116)</f>
        <v>477917000</v>
      </c>
      <c r="R104" s="132">
        <v>100</v>
      </c>
      <c r="S104" s="151">
        <f>SUM(S106:S116)</f>
        <v>525708700</v>
      </c>
      <c r="T104" s="132">
        <v>100</v>
      </c>
      <c r="U104" s="151">
        <f>SUM(U106:U116)</f>
        <v>676345700</v>
      </c>
      <c r="V104" s="132">
        <v>100</v>
      </c>
      <c r="W104" s="151">
        <f>SUM(W106:W116)</f>
        <v>2606706400</v>
      </c>
      <c r="X104" s="116" t="s">
        <v>207</v>
      </c>
      <c r="Y104" s="107"/>
      <c r="Z104" s="107"/>
      <c r="AA104" s="107"/>
      <c r="AB104" s="107"/>
    </row>
    <row r="105" spans="1:28" s="106" customFormat="1" ht="84" x14ac:dyDescent="0.25">
      <c r="A105" s="99"/>
      <c r="B105" s="99"/>
      <c r="C105" s="99"/>
      <c r="D105" s="99"/>
      <c r="E105" s="99"/>
      <c r="F105" s="99"/>
      <c r="G105" s="130"/>
      <c r="H105" s="152"/>
      <c r="I105" s="138" t="s">
        <v>245</v>
      </c>
      <c r="J105" s="139" t="s">
        <v>1</v>
      </c>
      <c r="K105" s="139">
        <v>75</v>
      </c>
      <c r="L105" s="139">
        <v>75</v>
      </c>
      <c r="M105" s="153"/>
      <c r="N105" s="139">
        <v>80</v>
      </c>
      <c r="O105" s="153"/>
      <c r="P105" s="139">
        <v>85</v>
      </c>
      <c r="Q105" s="153"/>
      <c r="R105" s="139">
        <v>90</v>
      </c>
      <c r="S105" s="153"/>
      <c r="T105" s="139">
        <v>95</v>
      </c>
      <c r="U105" s="153"/>
      <c r="V105" s="139">
        <v>95</v>
      </c>
      <c r="W105" s="153"/>
      <c r="X105" s="116" t="s">
        <v>207</v>
      </c>
      <c r="Y105" s="107"/>
      <c r="Z105" s="107"/>
      <c r="AA105" s="107"/>
      <c r="AB105" s="107"/>
    </row>
    <row r="106" spans="1:28" s="106" customFormat="1" ht="42" x14ac:dyDescent="0.25">
      <c r="A106" s="99"/>
      <c r="B106" s="99"/>
      <c r="C106" s="99"/>
      <c r="D106" s="99"/>
      <c r="E106" s="99"/>
      <c r="F106" s="99"/>
      <c r="G106" s="100" t="s">
        <v>246</v>
      </c>
      <c r="H106" s="142" t="s">
        <v>247</v>
      </c>
      <c r="I106" s="109" t="s">
        <v>434</v>
      </c>
      <c r="J106" s="122" t="s">
        <v>180</v>
      </c>
      <c r="K106" s="122">
        <v>1</v>
      </c>
      <c r="L106" s="122">
        <v>1</v>
      </c>
      <c r="M106" s="136">
        <v>124695000</v>
      </c>
      <c r="N106" s="122">
        <v>1</v>
      </c>
      <c r="O106" s="136">
        <v>100000000</v>
      </c>
      <c r="P106" s="122">
        <v>1</v>
      </c>
      <c r="Q106" s="136">
        <v>110000000</v>
      </c>
      <c r="R106" s="122">
        <v>1</v>
      </c>
      <c r="S106" s="136">
        <v>121000000</v>
      </c>
      <c r="T106" s="122">
        <v>1</v>
      </c>
      <c r="U106" s="136">
        <v>177586800</v>
      </c>
      <c r="V106" s="122">
        <f t="shared" ref="V106:V109" si="1">L106+N106+P106+R106+T106</f>
        <v>5</v>
      </c>
      <c r="W106" s="136">
        <f>M106+O106+Q106+S106+U106</f>
        <v>633281800</v>
      </c>
      <c r="X106" s="135" t="s">
        <v>248</v>
      </c>
      <c r="Y106" s="107"/>
      <c r="Z106" s="107"/>
      <c r="AA106" s="107"/>
      <c r="AB106" s="107"/>
    </row>
    <row r="107" spans="1:28" s="106" customFormat="1" ht="29.25" customHeight="1" x14ac:dyDescent="0.25">
      <c r="A107" s="99"/>
      <c r="B107" s="99"/>
      <c r="C107" s="99"/>
      <c r="D107" s="99"/>
      <c r="E107" s="99"/>
      <c r="F107" s="99"/>
      <c r="G107" s="100"/>
      <c r="H107" s="142"/>
      <c r="I107" s="109" t="s">
        <v>435</v>
      </c>
      <c r="J107" s="122" t="s">
        <v>180</v>
      </c>
      <c r="K107" s="122">
        <v>1</v>
      </c>
      <c r="L107" s="122">
        <v>1</v>
      </c>
      <c r="M107" s="136"/>
      <c r="N107" s="122">
        <v>1</v>
      </c>
      <c r="O107" s="136"/>
      <c r="P107" s="122">
        <v>1</v>
      </c>
      <c r="Q107" s="136"/>
      <c r="R107" s="122">
        <v>1</v>
      </c>
      <c r="S107" s="136"/>
      <c r="T107" s="122">
        <v>1</v>
      </c>
      <c r="U107" s="136"/>
      <c r="V107" s="122">
        <f t="shared" si="1"/>
        <v>5</v>
      </c>
      <c r="W107" s="136"/>
      <c r="X107" s="135"/>
      <c r="Y107" s="107"/>
      <c r="Z107" s="107"/>
      <c r="AA107" s="107"/>
      <c r="AB107" s="107"/>
    </row>
    <row r="108" spans="1:28" s="106" customFormat="1" ht="26.25" customHeight="1" x14ac:dyDescent="0.25">
      <c r="A108" s="99"/>
      <c r="B108" s="99"/>
      <c r="C108" s="99"/>
      <c r="D108" s="99"/>
      <c r="E108" s="99"/>
      <c r="F108" s="99"/>
      <c r="G108" s="100"/>
      <c r="H108" s="142"/>
      <c r="I108" s="109" t="s">
        <v>475</v>
      </c>
      <c r="J108" s="122" t="s">
        <v>376</v>
      </c>
      <c r="K108" s="122">
        <v>1</v>
      </c>
      <c r="L108" s="122">
        <v>60</v>
      </c>
      <c r="M108" s="136"/>
      <c r="N108" s="122">
        <v>65</v>
      </c>
      <c r="O108" s="136"/>
      <c r="P108" s="122">
        <v>65</v>
      </c>
      <c r="Q108" s="136"/>
      <c r="R108" s="122">
        <v>65</v>
      </c>
      <c r="S108" s="136"/>
      <c r="T108" s="122">
        <v>65</v>
      </c>
      <c r="U108" s="136"/>
      <c r="V108" s="122">
        <f t="shared" si="1"/>
        <v>320</v>
      </c>
      <c r="W108" s="136"/>
      <c r="X108" s="135"/>
      <c r="Y108" s="107"/>
      <c r="Z108" s="107"/>
      <c r="AA108" s="107"/>
      <c r="AB108" s="107"/>
    </row>
    <row r="109" spans="1:28" s="106" customFormat="1" ht="29" customHeight="1" x14ac:dyDescent="0.25">
      <c r="A109" s="99"/>
      <c r="B109" s="99"/>
      <c r="C109" s="99"/>
      <c r="D109" s="99"/>
      <c r="E109" s="99"/>
      <c r="F109" s="99"/>
      <c r="G109" s="100"/>
      <c r="H109" s="142"/>
      <c r="I109" s="109" t="s">
        <v>436</v>
      </c>
      <c r="J109" s="122" t="s">
        <v>180</v>
      </c>
      <c r="K109" s="122">
        <v>2</v>
      </c>
      <c r="L109" s="122">
        <v>2</v>
      </c>
      <c r="M109" s="136"/>
      <c r="N109" s="122">
        <v>2</v>
      </c>
      <c r="O109" s="136"/>
      <c r="P109" s="122">
        <v>2</v>
      </c>
      <c r="Q109" s="136"/>
      <c r="R109" s="122">
        <v>2</v>
      </c>
      <c r="S109" s="136"/>
      <c r="T109" s="122">
        <v>2</v>
      </c>
      <c r="U109" s="136"/>
      <c r="V109" s="122">
        <f t="shared" si="1"/>
        <v>10</v>
      </c>
      <c r="W109" s="136"/>
      <c r="X109" s="135"/>
      <c r="Y109" s="107"/>
      <c r="Z109" s="107"/>
      <c r="AA109" s="107"/>
      <c r="AB109" s="107"/>
    </row>
    <row r="110" spans="1:28" s="106" customFormat="1" ht="25" customHeight="1" x14ac:dyDescent="0.25">
      <c r="A110" s="99"/>
      <c r="B110" s="99"/>
      <c r="C110" s="99"/>
      <c r="D110" s="99"/>
      <c r="E110" s="99"/>
      <c r="F110" s="99"/>
      <c r="G110" s="126"/>
      <c r="H110" s="127"/>
      <c r="I110" s="109" t="s">
        <v>437</v>
      </c>
      <c r="J110" s="122" t="s">
        <v>180</v>
      </c>
      <c r="K110" s="122">
        <v>1</v>
      </c>
      <c r="L110" s="122">
        <v>1</v>
      </c>
      <c r="M110" s="128"/>
      <c r="N110" s="122">
        <v>0</v>
      </c>
      <c r="O110" s="128"/>
      <c r="P110" s="122">
        <v>1</v>
      </c>
      <c r="Q110" s="128"/>
      <c r="R110" s="122">
        <v>0</v>
      </c>
      <c r="S110" s="128"/>
      <c r="T110" s="122">
        <v>0</v>
      </c>
      <c r="U110" s="128"/>
      <c r="V110" s="122">
        <f>L110+N110+P110+R110+T110</f>
        <v>2</v>
      </c>
      <c r="W110" s="128"/>
      <c r="X110" s="181"/>
      <c r="Y110" s="107"/>
      <c r="Z110" s="107"/>
      <c r="AA110" s="107"/>
      <c r="AB110" s="107"/>
    </row>
    <row r="111" spans="1:28" s="106" customFormat="1" ht="42" x14ac:dyDescent="0.25">
      <c r="A111" s="99"/>
      <c r="B111" s="99"/>
      <c r="C111" s="99"/>
      <c r="D111" s="99"/>
      <c r="E111" s="99"/>
      <c r="F111" s="99"/>
      <c r="G111" s="126" t="s">
        <v>249</v>
      </c>
      <c r="H111" s="127" t="s">
        <v>250</v>
      </c>
      <c r="I111" s="102" t="s">
        <v>438</v>
      </c>
      <c r="J111" s="120" t="s">
        <v>180</v>
      </c>
      <c r="K111" s="120">
        <v>4</v>
      </c>
      <c r="L111" s="120">
        <v>4</v>
      </c>
      <c r="M111" s="128">
        <v>49400000</v>
      </c>
      <c r="N111" s="120">
        <v>4</v>
      </c>
      <c r="O111" s="128">
        <v>49400000</v>
      </c>
      <c r="P111" s="120">
        <v>4</v>
      </c>
      <c r="Q111" s="128">
        <v>54340000</v>
      </c>
      <c r="R111" s="120">
        <v>4</v>
      </c>
      <c r="S111" s="128">
        <v>59774000</v>
      </c>
      <c r="T111" s="120">
        <v>4</v>
      </c>
      <c r="U111" s="128">
        <v>65751400</v>
      </c>
      <c r="V111" s="122">
        <f t="shared" ref="V111:V116" si="2">L111+N111+P111+R111+T111</f>
        <v>20</v>
      </c>
      <c r="W111" s="128">
        <f>M111+O111+Q111+S111+U111</f>
        <v>278665400</v>
      </c>
      <c r="X111" s="105" t="s">
        <v>248</v>
      </c>
      <c r="Y111" s="107"/>
      <c r="Z111" s="107"/>
      <c r="AA111" s="107"/>
      <c r="AB111" s="107"/>
    </row>
    <row r="112" spans="1:28" s="106" customFormat="1" ht="21" x14ac:dyDescent="0.25">
      <c r="A112" s="99"/>
      <c r="B112" s="99"/>
      <c r="C112" s="99"/>
      <c r="D112" s="99"/>
      <c r="E112" s="99"/>
      <c r="F112" s="99"/>
      <c r="G112" s="126" t="s">
        <v>251</v>
      </c>
      <c r="H112" s="127" t="s">
        <v>252</v>
      </c>
      <c r="I112" s="102" t="s">
        <v>439</v>
      </c>
      <c r="J112" s="120" t="s">
        <v>180</v>
      </c>
      <c r="K112" s="120">
        <v>4</v>
      </c>
      <c r="L112" s="120">
        <v>4</v>
      </c>
      <c r="M112" s="128">
        <v>39000000</v>
      </c>
      <c r="N112" s="120">
        <v>4</v>
      </c>
      <c r="O112" s="128">
        <v>39000000</v>
      </c>
      <c r="P112" s="120">
        <v>4</v>
      </c>
      <c r="Q112" s="128">
        <v>42900000</v>
      </c>
      <c r="R112" s="120">
        <v>4</v>
      </c>
      <c r="S112" s="128">
        <v>47190000</v>
      </c>
      <c r="T112" s="120">
        <v>4</v>
      </c>
      <c r="U112" s="128">
        <v>51909000</v>
      </c>
      <c r="V112" s="122">
        <f t="shared" si="2"/>
        <v>20</v>
      </c>
      <c r="W112" s="128">
        <f>M112+O112+Q112+S112+U112</f>
        <v>219999000</v>
      </c>
      <c r="X112" s="105" t="s">
        <v>248</v>
      </c>
      <c r="Y112" s="107"/>
      <c r="Z112" s="107"/>
      <c r="AA112" s="107"/>
      <c r="AB112" s="107"/>
    </row>
    <row r="113" spans="1:28" s="106" customFormat="1" ht="42" x14ac:dyDescent="0.25">
      <c r="A113" s="99"/>
      <c r="B113" s="99"/>
      <c r="C113" s="99"/>
      <c r="D113" s="99"/>
      <c r="E113" s="99"/>
      <c r="F113" s="99"/>
      <c r="G113" s="100" t="s">
        <v>253</v>
      </c>
      <c r="H113" s="142" t="s">
        <v>254</v>
      </c>
      <c r="I113" s="102" t="s">
        <v>440</v>
      </c>
      <c r="J113" s="120" t="s">
        <v>180</v>
      </c>
      <c r="K113" s="120">
        <v>1</v>
      </c>
      <c r="L113" s="120">
        <v>1</v>
      </c>
      <c r="M113" s="136">
        <v>143100000</v>
      </c>
      <c r="N113" s="120">
        <v>1</v>
      </c>
      <c r="O113" s="136">
        <v>136070000</v>
      </c>
      <c r="P113" s="120">
        <v>1</v>
      </c>
      <c r="Q113" s="136">
        <v>149677000</v>
      </c>
      <c r="R113" s="120">
        <v>1</v>
      </c>
      <c r="S113" s="136">
        <v>164644700</v>
      </c>
      <c r="T113" s="120">
        <v>1</v>
      </c>
      <c r="U113" s="136">
        <v>199989400</v>
      </c>
      <c r="V113" s="122">
        <f t="shared" si="2"/>
        <v>5</v>
      </c>
      <c r="W113" s="136">
        <f>M113+O113+Q113+S113+U113</f>
        <v>793481100</v>
      </c>
      <c r="X113" s="135" t="s">
        <v>248</v>
      </c>
      <c r="Y113" s="107"/>
      <c r="Z113" s="107"/>
      <c r="AA113" s="107"/>
      <c r="AB113" s="107"/>
    </row>
    <row r="114" spans="1:28" s="106" customFormat="1" ht="25.5" customHeight="1" x14ac:dyDescent="0.25">
      <c r="A114" s="99"/>
      <c r="B114" s="99"/>
      <c r="C114" s="99"/>
      <c r="D114" s="99"/>
      <c r="E114" s="99"/>
      <c r="F114" s="99"/>
      <c r="G114" s="100"/>
      <c r="H114" s="142"/>
      <c r="I114" s="109" t="s">
        <v>441</v>
      </c>
      <c r="J114" s="122" t="s">
        <v>180</v>
      </c>
      <c r="K114" s="122">
        <v>1</v>
      </c>
      <c r="L114" s="122">
        <v>1</v>
      </c>
      <c r="M114" s="136"/>
      <c r="N114" s="122">
        <v>1</v>
      </c>
      <c r="O114" s="136"/>
      <c r="P114" s="122">
        <v>1</v>
      </c>
      <c r="Q114" s="136"/>
      <c r="R114" s="122">
        <v>1</v>
      </c>
      <c r="S114" s="136"/>
      <c r="T114" s="122">
        <v>1</v>
      </c>
      <c r="U114" s="136"/>
      <c r="V114" s="122">
        <f t="shared" si="2"/>
        <v>5</v>
      </c>
      <c r="W114" s="136"/>
      <c r="X114" s="135"/>
      <c r="Y114" s="107"/>
      <c r="Z114" s="107"/>
      <c r="AA114" s="107"/>
      <c r="AB114" s="107"/>
    </row>
    <row r="115" spans="1:28" s="106" customFormat="1" ht="39.75" customHeight="1" x14ac:dyDescent="0.25">
      <c r="A115" s="99"/>
      <c r="B115" s="99"/>
      <c r="C115" s="99"/>
      <c r="D115" s="99"/>
      <c r="E115" s="99"/>
      <c r="F115" s="99"/>
      <c r="G115" s="126"/>
      <c r="H115" s="127"/>
      <c r="I115" s="109" t="s">
        <v>442</v>
      </c>
      <c r="J115" s="122" t="s">
        <v>180</v>
      </c>
      <c r="K115" s="122">
        <v>1</v>
      </c>
      <c r="L115" s="122">
        <v>1</v>
      </c>
      <c r="M115" s="128"/>
      <c r="N115" s="122">
        <v>1</v>
      </c>
      <c r="O115" s="128"/>
      <c r="P115" s="122">
        <v>1</v>
      </c>
      <c r="Q115" s="128"/>
      <c r="R115" s="122">
        <v>1</v>
      </c>
      <c r="S115" s="128"/>
      <c r="T115" s="122">
        <v>1</v>
      </c>
      <c r="U115" s="128"/>
      <c r="V115" s="122">
        <f t="shared" si="2"/>
        <v>5</v>
      </c>
      <c r="W115" s="128"/>
      <c r="X115" s="181"/>
      <c r="Y115" s="107"/>
      <c r="Z115" s="107"/>
      <c r="AA115" s="107"/>
      <c r="AB115" s="107"/>
    </row>
    <row r="116" spans="1:28" s="106" customFormat="1" ht="42" x14ac:dyDescent="0.25">
      <c r="A116" s="103"/>
      <c r="B116" s="103"/>
      <c r="C116" s="103"/>
      <c r="D116" s="103"/>
      <c r="E116" s="103"/>
      <c r="F116" s="103"/>
      <c r="G116" s="126" t="s">
        <v>255</v>
      </c>
      <c r="H116" s="127" t="s">
        <v>256</v>
      </c>
      <c r="I116" s="183" t="s">
        <v>443</v>
      </c>
      <c r="J116" s="120" t="s">
        <v>180</v>
      </c>
      <c r="K116" s="120">
        <v>2</v>
      </c>
      <c r="L116" s="120">
        <v>2</v>
      </c>
      <c r="M116" s="128">
        <v>136070000</v>
      </c>
      <c r="N116" s="120">
        <v>2</v>
      </c>
      <c r="O116" s="128">
        <v>110000000</v>
      </c>
      <c r="P116" s="120">
        <v>2</v>
      </c>
      <c r="Q116" s="128">
        <v>121000000</v>
      </c>
      <c r="R116" s="120">
        <v>2</v>
      </c>
      <c r="S116" s="128">
        <v>133100000</v>
      </c>
      <c r="T116" s="120">
        <v>2</v>
      </c>
      <c r="U116" s="128">
        <v>181109100</v>
      </c>
      <c r="V116" s="122">
        <f t="shared" si="2"/>
        <v>10</v>
      </c>
      <c r="W116" s="128">
        <f>M116+O116+Q116+S116+U116</f>
        <v>681279100</v>
      </c>
      <c r="X116" s="181" t="s">
        <v>248</v>
      </c>
      <c r="Y116" s="107"/>
      <c r="Z116" s="107"/>
      <c r="AA116" s="107"/>
      <c r="AB116" s="107"/>
    </row>
    <row r="117" spans="1:28" s="106" customFormat="1" x14ac:dyDescent="0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10"/>
      <c r="Y117" s="107"/>
      <c r="Z117" s="107"/>
      <c r="AA117" s="107"/>
      <c r="AB117" s="107"/>
    </row>
    <row r="118" spans="1:28" s="106" customFormat="1" x14ac:dyDescent="0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10"/>
      <c r="Y118" s="107"/>
      <c r="Z118" s="107"/>
      <c r="AA118" s="107"/>
      <c r="AB118" s="107"/>
    </row>
    <row r="119" spans="1:28" s="106" customFormat="1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375" t="s">
        <v>316</v>
      </c>
      <c r="V119" s="375"/>
      <c r="W119" s="375"/>
      <c r="X119" s="375"/>
      <c r="Y119" s="107"/>
      <c r="Z119" s="107"/>
      <c r="AA119" s="107"/>
      <c r="AB119" s="107"/>
    </row>
    <row r="120" spans="1:28" s="106" customFormat="1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375" t="s">
        <v>317</v>
      </c>
      <c r="V120" s="375"/>
      <c r="W120" s="375"/>
      <c r="X120" s="375"/>
      <c r="Y120" s="107"/>
      <c r="Z120" s="107"/>
      <c r="AA120" s="107"/>
      <c r="AB120" s="107"/>
    </row>
    <row r="121" spans="1:28" s="106" customFormat="1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97"/>
      <c r="V121" s="97"/>
      <c r="W121" s="97"/>
      <c r="X121" s="198"/>
      <c r="Y121" s="107"/>
      <c r="Z121" s="107"/>
      <c r="AA121" s="107"/>
      <c r="AB121" s="107"/>
    </row>
    <row r="122" spans="1:28" s="106" customFormat="1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97"/>
      <c r="V122" s="97"/>
      <c r="W122" s="97"/>
      <c r="X122" s="198"/>
      <c r="Y122" s="107"/>
      <c r="Z122" s="107"/>
      <c r="AA122" s="107"/>
      <c r="AB122" s="107"/>
    </row>
    <row r="123" spans="1:28" s="106" customFormat="1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97"/>
      <c r="V123" s="97"/>
      <c r="W123" s="97"/>
      <c r="X123" s="198"/>
      <c r="Y123" s="107"/>
      <c r="Z123" s="107"/>
      <c r="AA123" s="107"/>
      <c r="AB123" s="107"/>
    </row>
    <row r="124" spans="1:28" s="106" customFormat="1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97"/>
      <c r="V124" s="97"/>
      <c r="W124" s="97"/>
      <c r="X124" s="198"/>
      <c r="Y124" s="107"/>
      <c r="Z124" s="107"/>
      <c r="AA124" s="107"/>
      <c r="AB124" s="107"/>
    </row>
    <row r="125" spans="1:28" s="106" customFormat="1" x14ac:dyDescent="0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396" t="s">
        <v>315</v>
      </c>
      <c r="V125" s="396"/>
      <c r="W125" s="396"/>
      <c r="X125" s="396"/>
      <c r="Y125" s="107"/>
      <c r="Z125" s="107"/>
      <c r="AA125" s="107"/>
      <c r="AB125" s="107"/>
    </row>
    <row r="126" spans="1:28" s="106" customFormat="1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375" t="s">
        <v>318</v>
      </c>
      <c r="V126" s="375"/>
      <c r="W126" s="375"/>
      <c r="X126" s="375"/>
      <c r="Y126" s="107"/>
      <c r="Z126" s="107"/>
      <c r="AA126" s="107"/>
      <c r="AB126" s="107"/>
    </row>
    <row r="127" spans="1:28" s="106" customFormat="1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10"/>
      <c r="Y127" s="107"/>
      <c r="Z127" s="107"/>
      <c r="AA127" s="107"/>
      <c r="AB127" s="107"/>
    </row>
    <row r="128" spans="1:28" s="106" customFormat="1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10"/>
      <c r="Y128" s="107"/>
      <c r="Z128" s="107"/>
      <c r="AA128" s="107"/>
      <c r="AB128" s="107"/>
    </row>
    <row r="129" spans="1:28" s="106" customFormat="1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10"/>
      <c r="Y129" s="107"/>
      <c r="Z129" s="107"/>
      <c r="AA129" s="107"/>
      <c r="AB129" s="107"/>
    </row>
    <row r="130" spans="1:28" s="106" customFormat="1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10"/>
      <c r="Y130" s="107"/>
      <c r="Z130" s="107"/>
      <c r="AA130" s="107"/>
      <c r="AB130" s="107"/>
    </row>
    <row r="131" spans="1:28" s="106" customFormat="1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10"/>
      <c r="Y131" s="107"/>
      <c r="Z131" s="107"/>
      <c r="AA131" s="107"/>
      <c r="AB131" s="107"/>
    </row>
    <row r="132" spans="1:28" s="106" customFormat="1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10"/>
      <c r="Y132" s="107"/>
      <c r="Z132" s="107"/>
      <c r="AA132" s="107"/>
      <c r="AB132" s="107"/>
    </row>
  </sheetData>
  <mergeCells count="47">
    <mergeCell ref="B64:C64"/>
    <mergeCell ref="F7:F8"/>
    <mergeCell ref="B7:C8"/>
    <mergeCell ref="E14:E15"/>
    <mergeCell ref="D12:D15"/>
    <mergeCell ref="E12:E13"/>
    <mergeCell ref="D31:D32"/>
    <mergeCell ref="A1:X1"/>
    <mergeCell ref="B30:C30"/>
    <mergeCell ref="B11:C11"/>
    <mergeCell ref="A2:Q2"/>
    <mergeCell ref="A3:B3"/>
    <mergeCell ref="B5:C6"/>
    <mergeCell ref="L5:U5"/>
    <mergeCell ref="L6:M7"/>
    <mergeCell ref="N6:O7"/>
    <mergeCell ref="I7:I8"/>
    <mergeCell ref="H7:H8"/>
    <mergeCell ref="G5:G8"/>
    <mergeCell ref="A5:A8"/>
    <mergeCell ref="D5:D8"/>
    <mergeCell ref="V7:V8"/>
    <mergeCell ref="W7:W8"/>
    <mergeCell ref="U126:X126"/>
    <mergeCell ref="X12:X13"/>
    <mergeCell ref="X14:X15"/>
    <mergeCell ref="U120:X120"/>
    <mergeCell ref="U125:X125"/>
    <mergeCell ref="F5:F6"/>
    <mergeCell ref="H5:H6"/>
    <mergeCell ref="D65:D66"/>
    <mergeCell ref="E5:E8"/>
    <mergeCell ref="I5:I6"/>
    <mergeCell ref="J62:J63"/>
    <mergeCell ref="U119:X119"/>
    <mergeCell ref="V5:W6"/>
    <mergeCell ref="G17:G18"/>
    <mergeCell ref="H23:H24"/>
    <mergeCell ref="H17:H18"/>
    <mergeCell ref="G62:G63"/>
    <mergeCell ref="H62:H63"/>
    <mergeCell ref="X5:X8"/>
    <mergeCell ref="P6:Q7"/>
    <mergeCell ref="R6:S7"/>
    <mergeCell ref="T6:U7"/>
    <mergeCell ref="J5:J8"/>
    <mergeCell ref="K5:K8"/>
  </mergeCells>
  <printOptions horizontalCentered="1"/>
  <pageMargins left="0.23622047244094491" right="0.23622047244094491" top="0.74803149606299213" bottom="0.74803149606299213" header="0.31496062992125984" footer="0.31496062992125984"/>
  <pageSetup paperSize="152" scale="42" orientation="landscape" r:id="rId1"/>
  <rowBreaks count="4" manualBreakCount="4">
    <brk id="32" max="23" man="1"/>
    <brk id="53" max="23" man="1"/>
    <brk id="75" max="23" man="1"/>
    <brk id="101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workbookViewId="0">
      <pane ySplit="7" topLeftCell="A10" activePane="bottomLeft" state="frozen"/>
      <selection pane="bottomLeft" activeCell="G16" sqref="G16"/>
    </sheetView>
  </sheetViews>
  <sheetFormatPr defaultRowHeight="10.5" x14ac:dyDescent="0.25"/>
  <cols>
    <col min="1" max="1" width="18.81640625" style="168" customWidth="1"/>
    <col min="2" max="2" width="24.1796875" style="168" customWidth="1"/>
    <col min="3" max="3" width="9.26953125" style="168" customWidth="1"/>
    <col min="4" max="5" width="20.453125" style="168" customWidth="1"/>
    <col min="6" max="12" width="8.7265625" style="168"/>
    <col min="13" max="13" width="12" style="168" customWidth="1"/>
    <col min="14" max="256" width="8.7265625" style="168"/>
    <col min="257" max="257" width="11.81640625" style="168" customWidth="1"/>
    <col min="258" max="258" width="24" style="168" customWidth="1"/>
    <col min="259" max="259" width="24.54296875" style="168" customWidth="1"/>
    <col min="260" max="267" width="8.7265625" style="168"/>
    <col min="268" max="268" width="12.81640625" style="168" customWidth="1"/>
    <col min="269" max="269" width="11.54296875" style="168" customWidth="1"/>
    <col min="270" max="512" width="8.7265625" style="168"/>
    <col min="513" max="513" width="11.81640625" style="168" customWidth="1"/>
    <col min="514" max="514" width="24" style="168" customWidth="1"/>
    <col min="515" max="515" width="24.54296875" style="168" customWidth="1"/>
    <col min="516" max="523" width="8.7265625" style="168"/>
    <col min="524" max="524" width="12.81640625" style="168" customWidth="1"/>
    <col min="525" max="525" width="11.54296875" style="168" customWidth="1"/>
    <col min="526" max="768" width="8.7265625" style="168"/>
    <col min="769" max="769" width="11.81640625" style="168" customWidth="1"/>
    <col min="770" max="770" width="24" style="168" customWidth="1"/>
    <col min="771" max="771" width="24.54296875" style="168" customWidth="1"/>
    <col min="772" max="779" width="8.7265625" style="168"/>
    <col min="780" max="780" width="12.81640625" style="168" customWidth="1"/>
    <col min="781" max="781" width="11.54296875" style="168" customWidth="1"/>
    <col min="782" max="1024" width="8.7265625" style="168"/>
    <col min="1025" max="1025" width="11.81640625" style="168" customWidth="1"/>
    <col min="1026" max="1026" width="24" style="168" customWidth="1"/>
    <col min="1027" max="1027" width="24.54296875" style="168" customWidth="1"/>
    <col min="1028" max="1035" width="8.7265625" style="168"/>
    <col min="1036" max="1036" width="12.81640625" style="168" customWidth="1"/>
    <col min="1037" max="1037" width="11.54296875" style="168" customWidth="1"/>
    <col min="1038" max="1280" width="8.7265625" style="168"/>
    <col min="1281" max="1281" width="11.81640625" style="168" customWidth="1"/>
    <col min="1282" max="1282" width="24" style="168" customWidth="1"/>
    <col min="1283" max="1283" width="24.54296875" style="168" customWidth="1"/>
    <col min="1284" max="1291" width="8.7265625" style="168"/>
    <col min="1292" max="1292" width="12.81640625" style="168" customWidth="1"/>
    <col min="1293" max="1293" width="11.54296875" style="168" customWidth="1"/>
    <col min="1294" max="1536" width="8.7265625" style="168"/>
    <col min="1537" max="1537" width="11.81640625" style="168" customWidth="1"/>
    <col min="1538" max="1538" width="24" style="168" customWidth="1"/>
    <col min="1539" max="1539" width="24.54296875" style="168" customWidth="1"/>
    <col min="1540" max="1547" width="8.7265625" style="168"/>
    <col min="1548" max="1548" width="12.81640625" style="168" customWidth="1"/>
    <col min="1549" max="1549" width="11.54296875" style="168" customWidth="1"/>
    <col min="1550" max="1792" width="8.7265625" style="168"/>
    <col min="1793" max="1793" width="11.81640625" style="168" customWidth="1"/>
    <col min="1794" max="1794" width="24" style="168" customWidth="1"/>
    <col min="1795" max="1795" width="24.54296875" style="168" customWidth="1"/>
    <col min="1796" max="1803" width="8.7265625" style="168"/>
    <col min="1804" max="1804" width="12.81640625" style="168" customWidth="1"/>
    <col min="1805" max="1805" width="11.54296875" style="168" customWidth="1"/>
    <col min="1806" max="2048" width="8.7265625" style="168"/>
    <col min="2049" max="2049" width="11.81640625" style="168" customWidth="1"/>
    <col min="2050" max="2050" width="24" style="168" customWidth="1"/>
    <col min="2051" max="2051" width="24.54296875" style="168" customWidth="1"/>
    <col min="2052" max="2059" width="8.7265625" style="168"/>
    <col min="2060" max="2060" width="12.81640625" style="168" customWidth="1"/>
    <col min="2061" max="2061" width="11.54296875" style="168" customWidth="1"/>
    <col min="2062" max="2304" width="8.7265625" style="168"/>
    <col min="2305" max="2305" width="11.81640625" style="168" customWidth="1"/>
    <col min="2306" max="2306" width="24" style="168" customWidth="1"/>
    <col min="2307" max="2307" width="24.54296875" style="168" customWidth="1"/>
    <col min="2308" max="2315" width="8.7265625" style="168"/>
    <col min="2316" max="2316" width="12.81640625" style="168" customWidth="1"/>
    <col min="2317" max="2317" width="11.54296875" style="168" customWidth="1"/>
    <col min="2318" max="2560" width="8.7265625" style="168"/>
    <col min="2561" max="2561" width="11.81640625" style="168" customWidth="1"/>
    <col min="2562" max="2562" width="24" style="168" customWidth="1"/>
    <col min="2563" max="2563" width="24.54296875" style="168" customWidth="1"/>
    <col min="2564" max="2571" width="8.7265625" style="168"/>
    <col min="2572" max="2572" width="12.81640625" style="168" customWidth="1"/>
    <col min="2573" max="2573" width="11.54296875" style="168" customWidth="1"/>
    <col min="2574" max="2816" width="8.7265625" style="168"/>
    <col min="2817" max="2817" width="11.81640625" style="168" customWidth="1"/>
    <col min="2818" max="2818" width="24" style="168" customWidth="1"/>
    <col min="2819" max="2819" width="24.54296875" style="168" customWidth="1"/>
    <col min="2820" max="2827" width="8.7265625" style="168"/>
    <col min="2828" max="2828" width="12.81640625" style="168" customWidth="1"/>
    <col min="2829" max="2829" width="11.54296875" style="168" customWidth="1"/>
    <col min="2830" max="3072" width="8.7265625" style="168"/>
    <col min="3073" max="3073" width="11.81640625" style="168" customWidth="1"/>
    <col min="3074" max="3074" width="24" style="168" customWidth="1"/>
    <col min="3075" max="3075" width="24.54296875" style="168" customWidth="1"/>
    <col min="3076" max="3083" width="8.7265625" style="168"/>
    <col min="3084" max="3084" width="12.81640625" style="168" customWidth="1"/>
    <col min="3085" max="3085" width="11.54296875" style="168" customWidth="1"/>
    <col min="3086" max="3328" width="8.7265625" style="168"/>
    <col min="3329" max="3329" width="11.81640625" style="168" customWidth="1"/>
    <col min="3330" max="3330" width="24" style="168" customWidth="1"/>
    <col min="3331" max="3331" width="24.54296875" style="168" customWidth="1"/>
    <col min="3332" max="3339" width="8.7265625" style="168"/>
    <col min="3340" max="3340" width="12.81640625" style="168" customWidth="1"/>
    <col min="3341" max="3341" width="11.54296875" style="168" customWidth="1"/>
    <col min="3342" max="3584" width="8.7265625" style="168"/>
    <col min="3585" max="3585" width="11.81640625" style="168" customWidth="1"/>
    <col min="3586" max="3586" width="24" style="168" customWidth="1"/>
    <col min="3587" max="3587" width="24.54296875" style="168" customWidth="1"/>
    <col min="3588" max="3595" width="8.7265625" style="168"/>
    <col min="3596" max="3596" width="12.81640625" style="168" customWidth="1"/>
    <col min="3597" max="3597" width="11.54296875" style="168" customWidth="1"/>
    <col min="3598" max="3840" width="8.7265625" style="168"/>
    <col min="3841" max="3841" width="11.81640625" style="168" customWidth="1"/>
    <col min="3842" max="3842" width="24" style="168" customWidth="1"/>
    <col min="3843" max="3843" width="24.54296875" style="168" customWidth="1"/>
    <col min="3844" max="3851" width="8.7265625" style="168"/>
    <col min="3852" max="3852" width="12.81640625" style="168" customWidth="1"/>
    <col min="3853" max="3853" width="11.54296875" style="168" customWidth="1"/>
    <col min="3854" max="4096" width="8.7265625" style="168"/>
    <col min="4097" max="4097" width="11.81640625" style="168" customWidth="1"/>
    <col min="4098" max="4098" width="24" style="168" customWidth="1"/>
    <col min="4099" max="4099" width="24.54296875" style="168" customWidth="1"/>
    <col min="4100" max="4107" width="8.7265625" style="168"/>
    <col min="4108" max="4108" width="12.81640625" style="168" customWidth="1"/>
    <col min="4109" max="4109" width="11.54296875" style="168" customWidth="1"/>
    <col min="4110" max="4352" width="8.7265625" style="168"/>
    <col min="4353" max="4353" width="11.81640625" style="168" customWidth="1"/>
    <col min="4354" max="4354" width="24" style="168" customWidth="1"/>
    <col min="4355" max="4355" width="24.54296875" style="168" customWidth="1"/>
    <col min="4356" max="4363" width="8.7265625" style="168"/>
    <col min="4364" max="4364" width="12.81640625" style="168" customWidth="1"/>
    <col min="4365" max="4365" width="11.54296875" style="168" customWidth="1"/>
    <col min="4366" max="4608" width="8.7265625" style="168"/>
    <col min="4609" max="4609" width="11.81640625" style="168" customWidth="1"/>
    <col min="4610" max="4610" width="24" style="168" customWidth="1"/>
    <col min="4611" max="4611" width="24.54296875" style="168" customWidth="1"/>
    <col min="4612" max="4619" width="8.7265625" style="168"/>
    <col min="4620" max="4620" width="12.81640625" style="168" customWidth="1"/>
    <col min="4621" max="4621" width="11.54296875" style="168" customWidth="1"/>
    <col min="4622" max="4864" width="8.7265625" style="168"/>
    <col min="4865" max="4865" width="11.81640625" style="168" customWidth="1"/>
    <col min="4866" max="4866" width="24" style="168" customWidth="1"/>
    <col min="4867" max="4867" width="24.54296875" style="168" customWidth="1"/>
    <col min="4868" max="4875" width="8.7265625" style="168"/>
    <col min="4876" max="4876" width="12.81640625" style="168" customWidth="1"/>
    <col min="4877" max="4877" width="11.54296875" style="168" customWidth="1"/>
    <col min="4878" max="5120" width="8.7265625" style="168"/>
    <col min="5121" max="5121" width="11.81640625" style="168" customWidth="1"/>
    <col min="5122" max="5122" width="24" style="168" customWidth="1"/>
    <col min="5123" max="5123" width="24.54296875" style="168" customWidth="1"/>
    <col min="5124" max="5131" width="8.7265625" style="168"/>
    <col min="5132" max="5132" width="12.81640625" style="168" customWidth="1"/>
    <col min="5133" max="5133" width="11.54296875" style="168" customWidth="1"/>
    <col min="5134" max="5376" width="8.7265625" style="168"/>
    <col min="5377" max="5377" width="11.81640625" style="168" customWidth="1"/>
    <col min="5378" max="5378" width="24" style="168" customWidth="1"/>
    <col min="5379" max="5379" width="24.54296875" style="168" customWidth="1"/>
    <col min="5380" max="5387" width="8.7265625" style="168"/>
    <col min="5388" max="5388" width="12.81640625" style="168" customWidth="1"/>
    <col min="5389" max="5389" width="11.54296875" style="168" customWidth="1"/>
    <col min="5390" max="5632" width="8.7265625" style="168"/>
    <col min="5633" max="5633" width="11.81640625" style="168" customWidth="1"/>
    <col min="5634" max="5634" width="24" style="168" customWidth="1"/>
    <col min="5635" max="5635" width="24.54296875" style="168" customWidth="1"/>
    <col min="5636" max="5643" width="8.7265625" style="168"/>
    <col min="5644" max="5644" width="12.81640625" style="168" customWidth="1"/>
    <col min="5645" max="5645" width="11.54296875" style="168" customWidth="1"/>
    <col min="5646" max="5888" width="8.7265625" style="168"/>
    <col min="5889" max="5889" width="11.81640625" style="168" customWidth="1"/>
    <col min="5890" max="5890" width="24" style="168" customWidth="1"/>
    <col min="5891" max="5891" width="24.54296875" style="168" customWidth="1"/>
    <col min="5892" max="5899" width="8.7265625" style="168"/>
    <col min="5900" max="5900" width="12.81640625" style="168" customWidth="1"/>
    <col min="5901" max="5901" width="11.54296875" style="168" customWidth="1"/>
    <col min="5902" max="6144" width="8.7265625" style="168"/>
    <col min="6145" max="6145" width="11.81640625" style="168" customWidth="1"/>
    <col min="6146" max="6146" width="24" style="168" customWidth="1"/>
    <col min="6147" max="6147" width="24.54296875" style="168" customWidth="1"/>
    <col min="6148" max="6155" width="8.7265625" style="168"/>
    <col min="6156" max="6156" width="12.81640625" style="168" customWidth="1"/>
    <col min="6157" max="6157" width="11.54296875" style="168" customWidth="1"/>
    <col min="6158" max="6400" width="8.7265625" style="168"/>
    <col min="6401" max="6401" width="11.81640625" style="168" customWidth="1"/>
    <col min="6402" max="6402" width="24" style="168" customWidth="1"/>
    <col min="6403" max="6403" width="24.54296875" style="168" customWidth="1"/>
    <col min="6404" max="6411" width="8.7265625" style="168"/>
    <col min="6412" max="6412" width="12.81640625" style="168" customWidth="1"/>
    <col min="6413" max="6413" width="11.54296875" style="168" customWidth="1"/>
    <col min="6414" max="6656" width="8.7265625" style="168"/>
    <col min="6657" max="6657" width="11.81640625" style="168" customWidth="1"/>
    <col min="6658" max="6658" width="24" style="168" customWidth="1"/>
    <col min="6659" max="6659" width="24.54296875" style="168" customWidth="1"/>
    <col min="6660" max="6667" width="8.7265625" style="168"/>
    <col min="6668" max="6668" width="12.81640625" style="168" customWidth="1"/>
    <col min="6669" max="6669" width="11.54296875" style="168" customWidth="1"/>
    <col min="6670" max="6912" width="8.7265625" style="168"/>
    <col min="6913" max="6913" width="11.81640625" style="168" customWidth="1"/>
    <col min="6914" max="6914" width="24" style="168" customWidth="1"/>
    <col min="6915" max="6915" width="24.54296875" style="168" customWidth="1"/>
    <col min="6916" max="6923" width="8.7265625" style="168"/>
    <col min="6924" max="6924" width="12.81640625" style="168" customWidth="1"/>
    <col min="6925" max="6925" width="11.54296875" style="168" customWidth="1"/>
    <col min="6926" max="7168" width="8.7265625" style="168"/>
    <col min="7169" max="7169" width="11.81640625" style="168" customWidth="1"/>
    <col min="7170" max="7170" width="24" style="168" customWidth="1"/>
    <col min="7171" max="7171" width="24.54296875" style="168" customWidth="1"/>
    <col min="7172" max="7179" width="8.7265625" style="168"/>
    <col min="7180" max="7180" width="12.81640625" style="168" customWidth="1"/>
    <col min="7181" max="7181" width="11.54296875" style="168" customWidth="1"/>
    <col min="7182" max="7424" width="8.7265625" style="168"/>
    <col min="7425" max="7425" width="11.81640625" style="168" customWidth="1"/>
    <col min="7426" max="7426" width="24" style="168" customWidth="1"/>
    <col min="7427" max="7427" width="24.54296875" style="168" customWidth="1"/>
    <col min="7428" max="7435" width="8.7265625" style="168"/>
    <col min="7436" max="7436" width="12.81640625" style="168" customWidth="1"/>
    <col min="7437" max="7437" width="11.54296875" style="168" customWidth="1"/>
    <col min="7438" max="7680" width="8.7265625" style="168"/>
    <col min="7681" max="7681" width="11.81640625" style="168" customWidth="1"/>
    <col min="7682" max="7682" width="24" style="168" customWidth="1"/>
    <col min="7683" max="7683" width="24.54296875" style="168" customWidth="1"/>
    <col min="7684" max="7691" width="8.7265625" style="168"/>
    <col min="7692" max="7692" width="12.81640625" style="168" customWidth="1"/>
    <col min="7693" max="7693" width="11.54296875" style="168" customWidth="1"/>
    <col min="7694" max="7936" width="8.7265625" style="168"/>
    <col min="7937" max="7937" width="11.81640625" style="168" customWidth="1"/>
    <col min="7938" max="7938" width="24" style="168" customWidth="1"/>
    <col min="7939" max="7939" width="24.54296875" style="168" customWidth="1"/>
    <col min="7940" max="7947" width="8.7265625" style="168"/>
    <col min="7948" max="7948" width="12.81640625" style="168" customWidth="1"/>
    <col min="7949" max="7949" width="11.54296875" style="168" customWidth="1"/>
    <col min="7950" max="8192" width="8.7265625" style="168"/>
    <col min="8193" max="8193" width="11.81640625" style="168" customWidth="1"/>
    <col min="8194" max="8194" width="24" style="168" customWidth="1"/>
    <col min="8195" max="8195" width="24.54296875" style="168" customWidth="1"/>
    <col min="8196" max="8203" width="8.7265625" style="168"/>
    <col min="8204" max="8204" width="12.81640625" style="168" customWidth="1"/>
    <col min="8205" max="8205" width="11.54296875" style="168" customWidth="1"/>
    <col min="8206" max="8448" width="8.7265625" style="168"/>
    <col min="8449" max="8449" width="11.81640625" style="168" customWidth="1"/>
    <col min="8450" max="8450" width="24" style="168" customWidth="1"/>
    <col min="8451" max="8451" width="24.54296875" style="168" customWidth="1"/>
    <col min="8452" max="8459" width="8.7265625" style="168"/>
    <col min="8460" max="8460" width="12.81640625" style="168" customWidth="1"/>
    <col min="8461" max="8461" width="11.54296875" style="168" customWidth="1"/>
    <col min="8462" max="8704" width="8.7265625" style="168"/>
    <col min="8705" max="8705" width="11.81640625" style="168" customWidth="1"/>
    <col min="8706" max="8706" width="24" style="168" customWidth="1"/>
    <col min="8707" max="8707" width="24.54296875" style="168" customWidth="1"/>
    <col min="8708" max="8715" width="8.7265625" style="168"/>
    <col min="8716" max="8716" width="12.81640625" style="168" customWidth="1"/>
    <col min="8717" max="8717" width="11.54296875" style="168" customWidth="1"/>
    <col min="8718" max="8960" width="8.7265625" style="168"/>
    <col min="8961" max="8961" width="11.81640625" style="168" customWidth="1"/>
    <col min="8962" max="8962" width="24" style="168" customWidth="1"/>
    <col min="8963" max="8963" width="24.54296875" style="168" customWidth="1"/>
    <col min="8964" max="8971" width="8.7265625" style="168"/>
    <col min="8972" max="8972" width="12.81640625" style="168" customWidth="1"/>
    <col min="8973" max="8973" width="11.54296875" style="168" customWidth="1"/>
    <col min="8974" max="9216" width="8.7265625" style="168"/>
    <col min="9217" max="9217" width="11.81640625" style="168" customWidth="1"/>
    <col min="9218" max="9218" width="24" style="168" customWidth="1"/>
    <col min="9219" max="9219" width="24.54296875" style="168" customWidth="1"/>
    <col min="9220" max="9227" width="8.7265625" style="168"/>
    <col min="9228" max="9228" width="12.81640625" style="168" customWidth="1"/>
    <col min="9229" max="9229" width="11.54296875" style="168" customWidth="1"/>
    <col min="9230" max="9472" width="8.7265625" style="168"/>
    <col min="9473" max="9473" width="11.81640625" style="168" customWidth="1"/>
    <col min="9474" max="9474" width="24" style="168" customWidth="1"/>
    <col min="9475" max="9475" width="24.54296875" style="168" customWidth="1"/>
    <col min="9476" max="9483" width="8.7265625" style="168"/>
    <col min="9484" max="9484" width="12.81640625" style="168" customWidth="1"/>
    <col min="9485" max="9485" width="11.54296875" style="168" customWidth="1"/>
    <col min="9486" max="9728" width="8.7265625" style="168"/>
    <col min="9729" max="9729" width="11.81640625" style="168" customWidth="1"/>
    <col min="9730" max="9730" width="24" style="168" customWidth="1"/>
    <col min="9731" max="9731" width="24.54296875" style="168" customWidth="1"/>
    <col min="9732" max="9739" width="8.7265625" style="168"/>
    <col min="9740" max="9740" width="12.81640625" style="168" customWidth="1"/>
    <col min="9741" max="9741" width="11.54296875" style="168" customWidth="1"/>
    <col min="9742" max="9984" width="8.7265625" style="168"/>
    <col min="9985" max="9985" width="11.81640625" style="168" customWidth="1"/>
    <col min="9986" max="9986" width="24" style="168" customWidth="1"/>
    <col min="9987" max="9987" width="24.54296875" style="168" customWidth="1"/>
    <col min="9988" max="9995" width="8.7265625" style="168"/>
    <col min="9996" max="9996" width="12.81640625" style="168" customWidth="1"/>
    <col min="9997" max="9997" width="11.54296875" style="168" customWidth="1"/>
    <col min="9998" max="10240" width="8.7265625" style="168"/>
    <col min="10241" max="10241" width="11.81640625" style="168" customWidth="1"/>
    <col min="10242" max="10242" width="24" style="168" customWidth="1"/>
    <col min="10243" max="10243" width="24.54296875" style="168" customWidth="1"/>
    <col min="10244" max="10251" width="8.7265625" style="168"/>
    <col min="10252" max="10252" width="12.81640625" style="168" customWidth="1"/>
    <col min="10253" max="10253" width="11.54296875" style="168" customWidth="1"/>
    <col min="10254" max="10496" width="8.7265625" style="168"/>
    <col min="10497" max="10497" width="11.81640625" style="168" customWidth="1"/>
    <col min="10498" max="10498" width="24" style="168" customWidth="1"/>
    <col min="10499" max="10499" width="24.54296875" style="168" customWidth="1"/>
    <col min="10500" max="10507" width="8.7265625" style="168"/>
    <col min="10508" max="10508" width="12.81640625" style="168" customWidth="1"/>
    <col min="10509" max="10509" width="11.54296875" style="168" customWidth="1"/>
    <col min="10510" max="10752" width="8.7265625" style="168"/>
    <col min="10753" max="10753" width="11.81640625" style="168" customWidth="1"/>
    <col min="10754" max="10754" width="24" style="168" customWidth="1"/>
    <col min="10755" max="10755" width="24.54296875" style="168" customWidth="1"/>
    <col min="10756" max="10763" width="8.7265625" style="168"/>
    <col min="10764" max="10764" width="12.81640625" style="168" customWidth="1"/>
    <col min="10765" max="10765" width="11.54296875" style="168" customWidth="1"/>
    <col min="10766" max="11008" width="8.7265625" style="168"/>
    <col min="11009" max="11009" width="11.81640625" style="168" customWidth="1"/>
    <col min="11010" max="11010" width="24" style="168" customWidth="1"/>
    <col min="11011" max="11011" width="24.54296875" style="168" customWidth="1"/>
    <col min="11012" max="11019" width="8.7265625" style="168"/>
    <col min="11020" max="11020" width="12.81640625" style="168" customWidth="1"/>
    <col min="11021" max="11021" width="11.54296875" style="168" customWidth="1"/>
    <col min="11022" max="11264" width="8.7265625" style="168"/>
    <col min="11265" max="11265" width="11.81640625" style="168" customWidth="1"/>
    <col min="11266" max="11266" width="24" style="168" customWidth="1"/>
    <col min="11267" max="11267" width="24.54296875" style="168" customWidth="1"/>
    <col min="11268" max="11275" width="8.7265625" style="168"/>
    <col min="11276" max="11276" width="12.81640625" style="168" customWidth="1"/>
    <col min="11277" max="11277" width="11.54296875" style="168" customWidth="1"/>
    <col min="11278" max="11520" width="8.7265625" style="168"/>
    <col min="11521" max="11521" width="11.81640625" style="168" customWidth="1"/>
    <col min="11522" max="11522" width="24" style="168" customWidth="1"/>
    <col min="11523" max="11523" width="24.54296875" style="168" customWidth="1"/>
    <col min="11524" max="11531" width="8.7265625" style="168"/>
    <col min="11532" max="11532" width="12.81640625" style="168" customWidth="1"/>
    <col min="11533" max="11533" width="11.54296875" style="168" customWidth="1"/>
    <col min="11534" max="11776" width="8.7265625" style="168"/>
    <col min="11777" max="11777" width="11.81640625" style="168" customWidth="1"/>
    <col min="11778" max="11778" width="24" style="168" customWidth="1"/>
    <col min="11779" max="11779" width="24.54296875" style="168" customWidth="1"/>
    <col min="11780" max="11787" width="8.7265625" style="168"/>
    <col min="11788" max="11788" width="12.81640625" style="168" customWidth="1"/>
    <col min="11789" max="11789" width="11.54296875" style="168" customWidth="1"/>
    <col min="11790" max="12032" width="8.7265625" style="168"/>
    <col min="12033" max="12033" width="11.81640625" style="168" customWidth="1"/>
    <col min="12034" max="12034" width="24" style="168" customWidth="1"/>
    <col min="12035" max="12035" width="24.54296875" style="168" customWidth="1"/>
    <col min="12036" max="12043" width="8.7265625" style="168"/>
    <col min="12044" max="12044" width="12.81640625" style="168" customWidth="1"/>
    <col min="12045" max="12045" width="11.54296875" style="168" customWidth="1"/>
    <col min="12046" max="12288" width="8.7265625" style="168"/>
    <col min="12289" max="12289" width="11.81640625" style="168" customWidth="1"/>
    <col min="12290" max="12290" width="24" style="168" customWidth="1"/>
    <col min="12291" max="12291" width="24.54296875" style="168" customWidth="1"/>
    <col min="12292" max="12299" width="8.7265625" style="168"/>
    <col min="12300" max="12300" width="12.81640625" style="168" customWidth="1"/>
    <col min="12301" max="12301" width="11.54296875" style="168" customWidth="1"/>
    <col min="12302" max="12544" width="8.7265625" style="168"/>
    <col min="12545" max="12545" width="11.81640625" style="168" customWidth="1"/>
    <col min="12546" max="12546" width="24" style="168" customWidth="1"/>
    <col min="12547" max="12547" width="24.54296875" style="168" customWidth="1"/>
    <col min="12548" max="12555" width="8.7265625" style="168"/>
    <col min="12556" max="12556" width="12.81640625" style="168" customWidth="1"/>
    <col min="12557" max="12557" width="11.54296875" style="168" customWidth="1"/>
    <col min="12558" max="12800" width="8.7265625" style="168"/>
    <col min="12801" max="12801" width="11.81640625" style="168" customWidth="1"/>
    <col min="12802" max="12802" width="24" style="168" customWidth="1"/>
    <col min="12803" max="12803" width="24.54296875" style="168" customWidth="1"/>
    <col min="12804" max="12811" width="8.7265625" style="168"/>
    <col min="12812" max="12812" width="12.81640625" style="168" customWidth="1"/>
    <col min="12813" max="12813" width="11.54296875" style="168" customWidth="1"/>
    <col min="12814" max="13056" width="8.7265625" style="168"/>
    <col min="13057" max="13057" width="11.81640625" style="168" customWidth="1"/>
    <col min="13058" max="13058" width="24" style="168" customWidth="1"/>
    <col min="13059" max="13059" width="24.54296875" style="168" customWidth="1"/>
    <col min="13060" max="13067" width="8.7265625" style="168"/>
    <col min="13068" max="13068" width="12.81640625" style="168" customWidth="1"/>
    <col min="13069" max="13069" width="11.54296875" style="168" customWidth="1"/>
    <col min="13070" max="13312" width="8.7265625" style="168"/>
    <col min="13313" max="13313" width="11.81640625" style="168" customWidth="1"/>
    <col min="13314" max="13314" width="24" style="168" customWidth="1"/>
    <col min="13315" max="13315" width="24.54296875" style="168" customWidth="1"/>
    <col min="13316" max="13323" width="8.7265625" style="168"/>
    <col min="13324" max="13324" width="12.81640625" style="168" customWidth="1"/>
    <col min="13325" max="13325" width="11.54296875" style="168" customWidth="1"/>
    <col min="13326" max="13568" width="8.7265625" style="168"/>
    <col min="13569" max="13569" width="11.81640625" style="168" customWidth="1"/>
    <col min="13570" max="13570" width="24" style="168" customWidth="1"/>
    <col min="13571" max="13571" width="24.54296875" style="168" customWidth="1"/>
    <col min="13572" max="13579" width="8.7265625" style="168"/>
    <col min="13580" max="13580" width="12.81640625" style="168" customWidth="1"/>
    <col min="13581" max="13581" width="11.54296875" style="168" customWidth="1"/>
    <col min="13582" max="13824" width="8.7265625" style="168"/>
    <col min="13825" max="13825" width="11.81640625" style="168" customWidth="1"/>
    <col min="13826" max="13826" width="24" style="168" customWidth="1"/>
    <col min="13827" max="13827" width="24.54296875" style="168" customWidth="1"/>
    <col min="13828" max="13835" width="8.7265625" style="168"/>
    <col min="13836" max="13836" width="12.81640625" style="168" customWidth="1"/>
    <col min="13837" max="13837" width="11.54296875" style="168" customWidth="1"/>
    <col min="13838" max="14080" width="8.7265625" style="168"/>
    <col min="14081" max="14081" width="11.81640625" style="168" customWidth="1"/>
    <col min="14082" max="14082" width="24" style="168" customWidth="1"/>
    <col min="14083" max="14083" width="24.54296875" style="168" customWidth="1"/>
    <col min="14084" max="14091" width="8.7265625" style="168"/>
    <col min="14092" max="14092" width="12.81640625" style="168" customWidth="1"/>
    <col min="14093" max="14093" width="11.54296875" style="168" customWidth="1"/>
    <col min="14094" max="14336" width="8.7265625" style="168"/>
    <col min="14337" max="14337" width="11.81640625" style="168" customWidth="1"/>
    <col min="14338" max="14338" width="24" style="168" customWidth="1"/>
    <col min="14339" max="14339" width="24.54296875" style="168" customWidth="1"/>
    <col min="14340" max="14347" width="8.7265625" style="168"/>
    <col min="14348" max="14348" width="12.81640625" style="168" customWidth="1"/>
    <col min="14349" max="14349" width="11.54296875" style="168" customWidth="1"/>
    <col min="14350" max="14592" width="8.7265625" style="168"/>
    <col min="14593" max="14593" width="11.81640625" style="168" customWidth="1"/>
    <col min="14594" max="14594" width="24" style="168" customWidth="1"/>
    <col min="14595" max="14595" width="24.54296875" style="168" customWidth="1"/>
    <col min="14596" max="14603" width="8.7265625" style="168"/>
    <col min="14604" max="14604" width="12.81640625" style="168" customWidth="1"/>
    <col min="14605" max="14605" width="11.54296875" style="168" customWidth="1"/>
    <col min="14606" max="14848" width="8.7265625" style="168"/>
    <col min="14849" max="14849" width="11.81640625" style="168" customWidth="1"/>
    <col min="14850" max="14850" width="24" style="168" customWidth="1"/>
    <col min="14851" max="14851" width="24.54296875" style="168" customWidth="1"/>
    <col min="14852" max="14859" width="8.7265625" style="168"/>
    <col min="14860" max="14860" width="12.81640625" style="168" customWidth="1"/>
    <col min="14861" max="14861" width="11.54296875" style="168" customWidth="1"/>
    <col min="14862" max="15104" width="8.7265625" style="168"/>
    <col min="15105" max="15105" width="11.81640625" style="168" customWidth="1"/>
    <col min="15106" max="15106" width="24" style="168" customWidth="1"/>
    <col min="15107" max="15107" width="24.54296875" style="168" customWidth="1"/>
    <col min="15108" max="15115" width="8.7265625" style="168"/>
    <col min="15116" max="15116" width="12.81640625" style="168" customWidth="1"/>
    <col min="15117" max="15117" width="11.54296875" style="168" customWidth="1"/>
    <col min="15118" max="15360" width="8.7265625" style="168"/>
    <col min="15361" max="15361" width="11.81640625" style="168" customWidth="1"/>
    <col min="15362" max="15362" width="24" style="168" customWidth="1"/>
    <col min="15363" max="15363" width="24.54296875" style="168" customWidth="1"/>
    <col min="15364" max="15371" width="8.7265625" style="168"/>
    <col min="15372" max="15372" width="12.81640625" style="168" customWidth="1"/>
    <col min="15373" max="15373" width="11.54296875" style="168" customWidth="1"/>
    <col min="15374" max="15616" width="8.7265625" style="168"/>
    <col min="15617" max="15617" width="11.81640625" style="168" customWidth="1"/>
    <col min="15618" max="15618" width="24" style="168" customWidth="1"/>
    <col min="15619" max="15619" width="24.54296875" style="168" customWidth="1"/>
    <col min="15620" max="15627" width="8.7265625" style="168"/>
    <col min="15628" max="15628" width="12.81640625" style="168" customWidth="1"/>
    <col min="15629" max="15629" width="11.54296875" style="168" customWidth="1"/>
    <col min="15630" max="15872" width="8.7265625" style="168"/>
    <col min="15873" max="15873" width="11.81640625" style="168" customWidth="1"/>
    <col min="15874" max="15874" width="24" style="168" customWidth="1"/>
    <col min="15875" max="15875" width="24.54296875" style="168" customWidth="1"/>
    <col min="15876" max="15883" width="8.7265625" style="168"/>
    <col min="15884" max="15884" width="12.81640625" style="168" customWidth="1"/>
    <col min="15885" max="15885" width="11.54296875" style="168" customWidth="1"/>
    <col min="15886" max="16128" width="8.7265625" style="168"/>
    <col min="16129" max="16129" width="11.81640625" style="168" customWidth="1"/>
    <col min="16130" max="16130" width="24" style="168" customWidth="1"/>
    <col min="16131" max="16131" width="24.54296875" style="168" customWidth="1"/>
    <col min="16132" max="16139" width="8.7265625" style="168"/>
    <col min="16140" max="16140" width="12.81640625" style="168" customWidth="1"/>
    <col min="16141" max="16141" width="11.54296875" style="168" customWidth="1"/>
    <col min="16142" max="16384" width="8.7265625" style="168"/>
  </cols>
  <sheetData>
    <row r="1" spans="1:13" s="165" customFormat="1" ht="13" x14ac:dyDescent="0.3">
      <c r="A1" s="166" t="s">
        <v>263</v>
      </c>
    </row>
    <row r="2" spans="1:13" s="165" customFormat="1" ht="13" x14ac:dyDescent="0.3">
      <c r="A2" s="166"/>
    </row>
    <row r="3" spans="1:13" s="165" customFormat="1" ht="13" x14ac:dyDescent="0.3">
      <c r="A3" s="166" t="s">
        <v>272</v>
      </c>
    </row>
    <row r="4" spans="1:13" s="165" customFormat="1" ht="13" x14ac:dyDescent="0.3">
      <c r="A4" s="166"/>
    </row>
    <row r="5" spans="1:13" s="167" customFormat="1" ht="16" customHeight="1" x14ac:dyDescent="0.25">
      <c r="A5" s="407" t="s">
        <v>264</v>
      </c>
      <c r="B5" s="407"/>
      <c r="C5" s="407"/>
      <c r="D5" s="407" t="s">
        <v>265</v>
      </c>
      <c r="E5" s="407"/>
      <c r="F5" s="407"/>
      <c r="G5" s="407"/>
      <c r="H5" s="407"/>
      <c r="I5" s="407"/>
      <c r="J5" s="407"/>
      <c r="K5" s="407"/>
      <c r="L5" s="407"/>
      <c r="M5" s="407"/>
    </row>
    <row r="6" spans="1:13" s="167" customFormat="1" ht="17.149999999999999" customHeight="1" x14ac:dyDescent="0.25">
      <c r="A6" s="408" t="s">
        <v>266</v>
      </c>
      <c r="B6" s="408" t="s">
        <v>267</v>
      </c>
      <c r="C6" s="408" t="s">
        <v>107</v>
      </c>
      <c r="D6" s="409" t="s">
        <v>268</v>
      </c>
      <c r="E6" s="409" t="s">
        <v>269</v>
      </c>
      <c r="F6" s="408" t="s">
        <v>107</v>
      </c>
      <c r="G6" s="407" t="s">
        <v>116</v>
      </c>
      <c r="H6" s="407"/>
      <c r="I6" s="407"/>
      <c r="J6" s="407"/>
      <c r="K6" s="407"/>
      <c r="L6" s="407"/>
      <c r="M6" s="409" t="s">
        <v>270</v>
      </c>
    </row>
    <row r="7" spans="1:13" s="167" customFormat="1" ht="19" customHeight="1" x14ac:dyDescent="0.25">
      <c r="A7" s="408"/>
      <c r="B7" s="408"/>
      <c r="C7" s="408"/>
      <c r="D7" s="409"/>
      <c r="E7" s="409"/>
      <c r="F7" s="408"/>
      <c r="G7" s="169">
        <v>2018</v>
      </c>
      <c r="H7" s="169">
        <v>2019</v>
      </c>
      <c r="I7" s="169">
        <v>2020</v>
      </c>
      <c r="J7" s="169">
        <v>2021</v>
      </c>
      <c r="K7" s="169">
        <v>2022</v>
      </c>
      <c r="L7" s="169">
        <v>2023</v>
      </c>
      <c r="M7" s="409"/>
    </row>
    <row r="8" spans="1:13" ht="42" x14ac:dyDescent="0.25">
      <c r="A8" s="170" t="s">
        <v>273</v>
      </c>
      <c r="B8" s="171" t="s">
        <v>271</v>
      </c>
      <c r="C8" s="172" t="s">
        <v>1</v>
      </c>
      <c r="D8" s="172"/>
      <c r="E8" s="172"/>
      <c r="F8" s="172" t="s">
        <v>1</v>
      </c>
      <c r="G8" s="172">
        <v>60</v>
      </c>
      <c r="H8" s="172">
        <v>65</v>
      </c>
      <c r="I8" s="172">
        <v>70</v>
      </c>
      <c r="J8" s="172">
        <v>75</v>
      </c>
      <c r="K8" s="172">
        <v>80</v>
      </c>
      <c r="L8" s="172">
        <v>85</v>
      </c>
      <c r="M8" s="172">
        <v>85</v>
      </c>
    </row>
    <row r="9" spans="1:13" ht="63" x14ac:dyDescent="0.25">
      <c r="A9" s="174" t="s">
        <v>274</v>
      </c>
      <c r="B9" s="172" t="s">
        <v>275</v>
      </c>
      <c r="C9" s="172" t="s">
        <v>288</v>
      </c>
      <c r="D9" s="172"/>
      <c r="E9" s="172"/>
      <c r="F9" s="172" t="s">
        <v>288</v>
      </c>
      <c r="G9" s="172">
        <v>100</v>
      </c>
      <c r="H9" s="172">
        <v>100</v>
      </c>
      <c r="I9" s="172">
        <v>100</v>
      </c>
      <c r="J9" s="172">
        <v>100</v>
      </c>
      <c r="K9" s="172">
        <v>100</v>
      </c>
      <c r="L9" s="172">
        <v>100</v>
      </c>
      <c r="M9" s="172">
        <v>100</v>
      </c>
    </row>
    <row r="10" spans="1:13" ht="31.5" x14ac:dyDescent="0.25">
      <c r="A10" s="175"/>
      <c r="B10" s="172" t="s">
        <v>271</v>
      </c>
      <c r="C10" s="172" t="s">
        <v>1</v>
      </c>
      <c r="D10" s="172"/>
      <c r="E10" s="172"/>
      <c r="F10" s="172" t="s">
        <v>1</v>
      </c>
      <c r="G10" s="172">
        <v>60</v>
      </c>
      <c r="H10" s="172">
        <v>65</v>
      </c>
      <c r="I10" s="172">
        <v>70</v>
      </c>
      <c r="J10" s="172">
        <v>75</v>
      </c>
      <c r="K10" s="172">
        <v>80</v>
      </c>
      <c r="L10" s="172">
        <v>85</v>
      </c>
      <c r="M10" s="172">
        <v>85</v>
      </c>
    </row>
    <row r="11" spans="1:13" ht="63" x14ac:dyDescent="0.25">
      <c r="A11" s="174" t="s">
        <v>276</v>
      </c>
      <c r="B11" s="174" t="s">
        <v>277</v>
      </c>
      <c r="C11" s="174" t="s">
        <v>288</v>
      </c>
      <c r="D11" s="172"/>
      <c r="E11" s="172"/>
      <c r="F11" s="172" t="s">
        <v>288</v>
      </c>
      <c r="G11" s="172">
        <v>70</v>
      </c>
      <c r="H11" s="172">
        <v>75</v>
      </c>
      <c r="I11" s="172">
        <v>80</v>
      </c>
      <c r="J11" s="172">
        <v>85</v>
      </c>
      <c r="K11" s="172">
        <v>90</v>
      </c>
      <c r="L11" s="172">
        <v>95</v>
      </c>
      <c r="M11" s="172">
        <v>95</v>
      </c>
    </row>
    <row r="12" spans="1:13" ht="31.5" x14ac:dyDescent="0.25">
      <c r="A12" s="178"/>
      <c r="B12" s="178"/>
      <c r="C12" s="178"/>
      <c r="D12" s="112" t="s">
        <v>2</v>
      </c>
      <c r="E12" s="113" t="s">
        <v>78</v>
      </c>
      <c r="F12" s="114" t="s">
        <v>1</v>
      </c>
      <c r="G12" s="172">
        <v>70</v>
      </c>
      <c r="H12" s="172">
        <v>80</v>
      </c>
      <c r="I12" s="172">
        <v>82</v>
      </c>
      <c r="J12" s="172">
        <v>84</v>
      </c>
      <c r="K12" s="172">
        <v>86</v>
      </c>
      <c r="L12" s="172">
        <v>88</v>
      </c>
      <c r="M12" s="172">
        <v>88</v>
      </c>
    </row>
    <row r="13" spans="1:13" ht="31.5" x14ac:dyDescent="0.25">
      <c r="A13" s="178"/>
      <c r="B13" s="178"/>
      <c r="C13" s="178"/>
      <c r="D13" s="108" t="s">
        <v>123</v>
      </c>
      <c r="E13" s="108" t="s">
        <v>124</v>
      </c>
      <c r="F13" s="105" t="s">
        <v>125</v>
      </c>
      <c r="G13" s="172">
        <v>4</v>
      </c>
      <c r="H13" s="172">
        <v>4</v>
      </c>
      <c r="I13" s="172">
        <v>4</v>
      </c>
      <c r="J13" s="172">
        <v>4</v>
      </c>
      <c r="K13" s="172">
        <v>4</v>
      </c>
      <c r="L13" s="172">
        <v>4</v>
      </c>
      <c r="M13" s="172">
        <v>4</v>
      </c>
    </row>
    <row r="14" spans="1:13" ht="52.5" x14ac:dyDescent="0.25">
      <c r="A14" s="175"/>
      <c r="B14" s="175"/>
      <c r="C14" s="175"/>
      <c r="D14" s="118" t="s">
        <v>131</v>
      </c>
      <c r="E14" s="108" t="s">
        <v>132</v>
      </c>
      <c r="F14" s="105" t="s">
        <v>3</v>
      </c>
      <c r="G14" s="172">
        <v>1</v>
      </c>
      <c r="H14" s="172">
        <v>3</v>
      </c>
      <c r="I14" s="172">
        <v>3</v>
      </c>
      <c r="J14" s="172">
        <v>3</v>
      </c>
      <c r="K14" s="172">
        <v>3</v>
      </c>
      <c r="L14" s="172">
        <v>3</v>
      </c>
      <c r="M14" s="172">
        <v>3</v>
      </c>
    </row>
    <row r="15" spans="1:13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</row>
    <row r="17" spans="10:13" x14ac:dyDescent="0.25">
      <c r="J17" s="404" t="s">
        <v>316</v>
      </c>
      <c r="K17" s="404"/>
      <c r="L17" s="404"/>
      <c r="M17" s="404"/>
    </row>
    <row r="18" spans="10:13" x14ac:dyDescent="0.25">
      <c r="J18" s="404" t="s">
        <v>317</v>
      </c>
      <c r="K18" s="404"/>
      <c r="L18" s="404"/>
      <c r="M18" s="404"/>
    </row>
    <row r="24" spans="10:13" x14ac:dyDescent="0.25">
      <c r="J24" s="405" t="s">
        <v>315</v>
      </c>
      <c r="K24" s="405"/>
      <c r="L24" s="405"/>
      <c r="M24" s="405"/>
    </row>
    <row r="25" spans="10:13" x14ac:dyDescent="0.25">
      <c r="J25" s="406" t="s">
        <v>318</v>
      </c>
      <c r="K25" s="406"/>
      <c r="L25" s="406"/>
      <c r="M25" s="406"/>
    </row>
  </sheetData>
  <mergeCells count="14">
    <mergeCell ref="J17:M17"/>
    <mergeCell ref="J18:M18"/>
    <mergeCell ref="J24:M24"/>
    <mergeCell ref="J25:M25"/>
    <mergeCell ref="A5:C5"/>
    <mergeCell ref="D5:M5"/>
    <mergeCell ref="A6:A7"/>
    <mergeCell ref="B6:B7"/>
    <mergeCell ref="C6:C7"/>
    <mergeCell ref="D6:D7"/>
    <mergeCell ref="E6:E7"/>
    <mergeCell ref="F6:F7"/>
    <mergeCell ref="G6:L6"/>
    <mergeCell ref="M6:M7"/>
  </mergeCells>
  <printOptions horizontalCentered="1"/>
  <pageMargins left="0.31496062992125984" right="0.31496062992125984" top="0.74803149606299213" bottom="0.74803149606299213" header="0.31496062992125984" footer="0.31496062992125984"/>
  <pageSetup paperSize="258" scale="75" orientation="landscape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90" zoomScaleNormal="100" zoomScaleSheetLayoutView="90" workbookViewId="0">
      <selection activeCell="M22" sqref="M22"/>
    </sheetView>
  </sheetViews>
  <sheetFormatPr defaultColWidth="8.7265625" defaultRowHeight="10.5" x14ac:dyDescent="0.25"/>
  <cols>
    <col min="1" max="1" width="4.7265625" style="168" customWidth="1"/>
    <col min="2" max="2" width="15.1796875" style="168" customWidth="1"/>
    <col min="3" max="3" width="9.453125" style="168" customWidth="1"/>
    <col min="4" max="4" width="7.7265625" style="168" hidden="1" customWidth="1"/>
    <col min="5" max="9" width="7.7265625" style="168" customWidth="1"/>
    <col min="10" max="10" width="13.81640625" style="168" customWidth="1"/>
    <col min="11" max="16384" width="8.7265625" style="168"/>
  </cols>
  <sheetData>
    <row r="1" spans="1:10" s="166" customFormat="1" ht="13" x14ac:dyDescent="0.3">
      <c r="A1" s="411" t="s">
        <v>280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s="166" customFormat="1" ht="13" x14ac:dyDescent="0.3">
      <c r="A2" s="411" t="s">
        <v>278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0" s="166" customFormat="1" ht="13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0" s="166" customFormat="1" ht="13" x14ac:dyDescent="0.3">
      <c r="A4" s="166" t="s">
        <v>272</v>
      </c>
    </row>
    <row r="5" spans="1:10" s="167" customFormat="1" x14ac:dyDescent="0.25"/>
    <row r="6" spans="1:10" s="176" customFormat="1" ht="21.65" customHeight="1" x14ac:dyDescent="0.25">
      <c r="A6" s="412" t="s">
        <v>99</v>
      </c>
      <c r="B6" s="412" t="s">
        <v>279</v>
      </c>
      <c r="C6" s="412" t="s">
        <v>107</v>
      </c>
      <c r="D6" s="412" t="s">
        <v>116</v>
      </c>
      <c r="E6" s="412"/>
      <c r="F6" s="412"/>
      <c r="G6" s="412"/>
      <c r="H6" s="412"/>
      <c r="I6" s="412"/>
      <c r="J6" s="413" t="s">
        <v>270</v>
      </c>
    </row>
    <row r="7" spans="1:10" s="176" customFormat="1" ht="21.65" customHeight="1" x14ac:dyDescent="0.25">
      <c r="A7" s="412"/>
      <c r="B7" s="412"/>
      <c r="C7" s="412"/>
      <c r="D7" s="307">
        <v>2018</v>
      </c>
      <c r="E7" s="307">
        <v>2019</v>
      </c>
      <c r="F7" s="307">
        <v>2020</v>
      </c>
      <c r="G7" s="307">
        <v>2021</v>
      </c>
      <c r="H7" s="307">
        <v>2022</v>
      </c>
      <c r="I7" s="307">
        <v>2023</v>
      </c>
      <c r="J7" s="413"/>
    </row>
    <row r="8" spans="1:10" ht="113.25" customHeight="1" x14ac:dyDescent="0.25">
      <c r="A8" s="201">
        <v>1</v>
      </c>
      <c r="B8" s="202" t="s">
        <v>281</v>
      </c>
      <c r="C8" s="203" t="s">
        <v>282</v>
      </c>
      <c r="D8" s="203">
        <v>80</v>
      </c>
      <c r="E8" s="203">
        <v>80</v>
      </c>
      <c r="F8" s="203">
        <v>82</v>
      </c>
      <c r="G8" s="203">
        <v>84</v>
      </c>
      <c r="H8" s="203">
        <v>86</v>
      </c>
      <c r="I8" s="203">
        <v>88</v>
      </c>
      <c r="J8" s="203">
        <v>88</v>
      </c>
    </row>
    <row r="9" spans="1:10" ht="37.5" customHeight="1" x14ac:dyDescent="0.25">
      <c r="A9" s="201">
        <v>2</v>
      </c>
      <c r="B9" s="202" t="s">
        <v>283</v>
      </c>
      <c r="C9" s="203" t="s">
        <v>284</v>
      </c>
      <c r="D9" s="203">
        <v>100</v>
      </c>
      <c r="E9" s="203">
        <v>80</v>
      </c>
      <c r="F9" s="203">
        <v>82</v>
      </c>
      <c r="G9" s="203">
        <v>84</v>
      </c>
      <c r="H9" s="203">
        <v>86</v>
      </c>
      <c r="I9" s="203">
        <v>88</v>
      </c>
      <c r="J9" s="203">
        <v>88</v>
      </c>
    </row>
    <row r="10" spans="1:10" ht="52" customHeight="1" x14ac:dyDescent="0.25">
      <c r="A10" s="201">
        <v>3</v>
      </c>
      <c r="B10" s="202" t="s">
        <v>285</v>
      </c>
      <c r="C10" s="203" t="s">
        <v>282</v>
      </c>
      <c r="D10" s="203">
        <v>60</v>
      </c>
      <c r="E10" s="203">
        <v>65</v>
      </c>
      <c r="F10" s="203">
        <v>70</v>
      </c>
      <c r="G10" s="203">
        <v>75</v>
      </c>
      <c r="H10" s="203">
        <v>80</v>
      </c>
      <c r="I10" s="203">
        <v>85</v>
      </c>
      <c r="J10" s="203">
        <v>85</v>
      </c>
    </row>
    <row r="11" spans="1:10" ht="39.65" customHeight="1" x14ac:dyDescent="0.25">
      <c r="A11" s="201">
        <v>4</v>
      </c>
      <c r="B11" s="202" t="s">
        <v>286</v>
      </c>
      <c r="C11" s="203" t="s">
        <v>284</v>
      </c>
      <c r="D11" s="203">
        <v>70</v>
      </c>
      <c r="E11" s="203">
        <v>80</v>
      </c>
      <c r="F11" s="203">
        <v>82</v>
      </c>
      <c r="G11" s="203">
        <v>84</v>
      </c>
      <c r="H11" s="203">
        <v>86</v>
      </c>
      <c r="I11" s="203">
        <v>88</v>
      </c>
      <c r="J11" s="203">
        <v>88</v>
      </c>
    </row>
    <row r="12" spans="1:10" ht="50.5" customHeight="1" x14ac:dyDescent="0.25">
      <c r="A12" s="201">
        <v>5</v>
      </c>
      <c r="B12" s="202" t="s">
        <v>287</v>
      </c>
      <c r="C12" s="203" t="s">
        <v>284</v>
      </c>
      <c r="D12" s="203">
        <v>35</v>
      </c>
      <c r="E12" s="203">
        <v>40</v>
      </c>
      <c r="F12" s="203">
        <v>45</v>
      </c>
      <c r="G12" s="203">
        <v>50</v>
      </c>
      <c r="H12" s="203">
        <v>55</v>
      </c>
      <c r="I12" s="203">
        <v>60</v>
      </c>
      <c r="J12" s="203">
        <v>60</v>
      </c>
    </row>
    <row r="15" spans="1:10" s="166" customFormat="1" ht="13" x14ac:dyDescent="0.3">
      <c r="A15" s="411" t="s">
        <v>289</v>
      </c>
      <c r="B15" s="411"/>
      <c r="C15" s="411"/>
      <c r="D15" s="411"/>
      <c r="E15" s="411"/>
      <c r="F15" s="411"/>
      <c r="G15" s="411"/>
      <c r="H15" s="411"/>
      <c r="I15" s="411"/>
      <c r="J15" s="411"/>
    </row>
    <row r="16" spans="1:10" s="166" customFormat="1" ht="13" x14ac:dyDescent="0.3">
      <c r="A16" s="411" t="s">
        <v>278</v>
      </c>
      <c r="B16" s="411"/>
      <c r="C16" s="411"/>
      <c r="D16" s="411"/>
      <c r="E16" s="411"/>
      <c r="F16" s="411"/>
      <c r="G16" s="411"/>
      <c r="H16" s="411"/>
      <c r="I16" s="411"/>
      <c r="J16" s="411"/>
    </row>
    <row r="17" spans="1:10" s="166" customFormat="1" ht="13" x14ac:dyDescent="0.3">
      <c r="A17" s="177"/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0" s="166" customFormat="1" ht="13" x14ac:dyDescent="0.3">
      <c r="A18" s="166" t="s">
        <v>272</v>
      </c>
    </row>
    <row r="19" spans="1:10" s="167" customFormat="1" x14ac:dyDescent="0.25"/>
    <row r="20" spans="1:10" s="176" customFormat="1" ht="21.65" customHeight="1" x14ac:dyDescent="0.25">
      <c r="A20" s="412" t="s">
        <v>99</v>
      </c>
      <c r="B20" s="412" t="s">
        <v>279</v>
      </c>
      <c r="C20" s="412" t="s">
        <v>107</v>
      </c>
      <c r="D20" s="412" t="s">
        <v>116</v>
      </c>
      <c r="E20" s="412"/>
      <c r="F20" s="412"/>
      <c r="G20" s="412"/>
      <c r="H20" s="412"/>
      <c r="I20" s="412"/>
      <c r="J20" s="413" t="s">
        <v>270</v>
      </c>
    </row>
    <row r="21" spans="1:10" s="176" customFormat="1" ht="21.65" customHeight="1" x14ac:dyDescent="0.25">
      <c r="A21" s="412"/>
      <c r="B21" s="412"/>
      <c r="C21" s="412"/>
      <c r="D21" s="307">
        <v>2018</v>
      </c>
      <c r="E21" s="307">
        <v>2019</v>
      </c>
      <c r="F21" s="307">
        <v>2020</v>
      </c>
      <c r="G21" s="307">
        <v>2021</v>
      </c>
      <c r="H21" s="307">
        <v>2022</v>
      </c>
      <c r="I21" s="307">
        <v>2023</v>
      </c>
      <c r="J21" s="413"/>
    </row>
    <row r="22" spans="1:10" ht="87.65" customHeight="1" x14ac:dyDescent="0.25">
      <c r="A22" s="201">
        <v>1</v>
      </c>
      <c r="B22" s="202" t="s">
        <v>290</v>
      </c>
      <c r="C22" s="203" t="s">
        <v>282</v>
      </c>
      <c r="D22" s="203">
        <v>3</v>
      </c>
      <c r="E22" s="204">
        <v>10</v>
      </c>
      <c r="F22" s="204">
        <v>20</v>
      </c>
      <c r="G22" s="204">
        <v>30</v>
      </c>
      <c r="H22" s="204">
        <v>40</v>
      </c>
      <c r="I22" s="204">
        <v>50</v>
      </c>
      <c r="J22" s="203">
        <v>50</v>
      </c>
    </row>
    <row r="25" spans="1:10" s="166" customFormat="1" ht="13" x14ac:dyDescent="0.3">
      <c r="A25" s="411" t="s">
        <v>291</v>
      </c>
      <c r="B25" s="411"/>
      <c r="C25" s="411"/>
      <c r="D25" s="411"/>
      <c r="E25" s="411"/>
      <c r="F25" s="411"/>
      <c r="G25" s="411"/>
      <c r="H25" s="411"/>
      <c r="I25" s="411"/>
      <c r="J25" s="411"/>
    </row>
    <row r="26" spans="1:10" s="166" customFormat="1" ht="13" x14ac:dyDescent="0.3">
      <c r="A26" s="411" t="s">
        <v>278</v>
      </c>
      <c r="B26" s="411"/>
      <c r="C26" s="411"/>
      <c r="D26" s="411"/>
      <c r="E26" s="411"/>
      <c r="F26" s="411"/>
      <c r="G26" s="411"/>
      <c r="H26" s="411"/>
      <c r="I26" s="411"/>
      <c r="J26" s="411"/>
    </row>
    <row r="27" spans="1:10" s="166" customFormat="1" ht="13" x14ac:dyDescent="0.3">
      <c r="A27" s="177"/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s="166" customFormat="1" ht="13" x14ac:dyDescent="0.3">
      <c r="A28" s="166" t="s">
        <v>272</v>
      </c>
    </row>
    <row r="29" spans="1:10" s="167" customFormat="1" x14ac:dyDescent="0.25"/>
    <row r="30" spans="1:10" s="176" customFormat="1" ht="21.65" customHeight="1" x14ac:dyDescent="0.25">
      <c r="A30" s="412" t="s">
        <v>99</v>
      </c>
      <c r="B30" s="412" t="s">
        <v>279</v>
      </c>
      <c r="C30" s="412" t="s">
        <v>107</v>
      </c>
      <c r="D30" s="412" t="s">
        <v>116</v>
      </c>
      <c r="E30" s="412"/>
      <c r="F30" s="412"/>
      <c r="G30" s="412"/>
      <c r="H30" s="412"/>
      <c r="I30" s="412"/>
      <c r="J30" s="413" t="s">
        <v>270</v>
      </c>
    </row>
    <row r="31" spans="1:10" s="176" customFormat="1" ht="21.65" customHeight="1" x14ac:dyDescent="0.25">
      <c r="A31" s="412"/>
      <c r="B31" s="412"/>
      <c r="C31" s="412"/>
      <c r="D31" s="307">
        <v>2018</v>
      </c>
      <c r="E31" s="307">
        <v>2019</v>
      </c>
      <c r="F31" s="307">
        <v>2020</v>
      </c>
      <c r="G31" s="307">
        <v>2021</v>
      </c>
      <c r="H31" s="307">
        <v>2022</v>
      </c>
      <c r="I31" s="307">
        <v>2023</v>
      </c>
      <c r="J31" s="413"/>
    </row>
    <row r="32" spans="1:10" ht="50.5" customHeight="1" x14ac:dyDescent="0.25">
      <c r="A32" s="203">
        <v>1</v>
      </c>
      <c r="B32" s="202" t="s">
        <v>292</v>
      </c>
      <c r="C32" s="203" t="s">
        <v>293</v>
      </c>
      <c r="D32" s="203" t="s">
        <v>296</v>
      </c>
      <c r="E32" s="203" t="s">
        <v>296</v>
      </c>
      <c r="F32" s="203" t="s">
        <v>296</v>
      </c>
      <c r="G32" s="203" t="s">
        <v>296</v>
      </c>
      <c r="H32" s="203" t="s">
        <v>296</v>
      </c>
      <c r="I32" s="203" t="s">
        <v>296</v>
      </c>
      <c r="J32" s="203" t="s">
        <v>296</v>
      </c>
    </row>
    <row r="33" spans="1:10" ht="38.5" customHeight="1" x14ac:dyDescent="0.25">
      <c r="A33" s="203">
        <v>2</v>
      </c>
      <c r="B33" s="202" t="s">
        <v>294</v>
      </c>
      <c r="C33" s="203" t="s">
        <v>293</v>
      </c>
      <c r="D33" s="203" t="s">
        <v>296</v>
      </c>
      <c r="E33" s="203" t="s">
        <v>296</v>
      </c>
      <c r="F33" s="203" t="s">
        <v>296</v>
      </c>
      <c r="G33" s="203" t="s">
        <v>296</v>
      </c>
      <c r="H33" s="203" t="s">
        <v>296</v>
      </c>
      <c r="I33" s="203" t="s">
        <v>296</v>
      </c>
      <c r="J33" s="203" t="s">
        <v>296</v>
      </c>
    </row>
    <row r="34" spans="1:10" ht="28" customHeight="1" x14ac:dyDescent="0.25">
      <c r="A34" s="203">
        <v>3</v>
      </c>
      <c r="B34" s="202" t="s">
        <v>295</v>
      </c>
      <c r="C34" s="203" t="s">
        <v>293</v>
      </c>
      <c r="D34" s="203" t="s">
        <v>296</v>
      </c>
      <c r="E34" s="203" t="s">
        <v>296</v>
      </c>
      <c r="F34" s="203" t="s">
        <v>296</v>
      </c>
      <c r="G34" s="203" t="s">
        <v>296</v>
      </c>
      <c r="H34" s="203" t="s">
        <v>296</v>
      </c>
      <c r="I34" s="203" t="s">
        <v>296</v>
      </c>
      <c r="J34" s="203" t="s">
        <v>296</v>
      </c>
    </row>
    <row r="37" spans="1:10" ht="26.5" customHeight="1" x14ac:dyDescent="0.25">
      <c r="G37" s="410" t="s">
        <v>314</v>
      </c>
      <c r="H37" s="410"/>
      <c r="I37" s="410"/>
      <c r="J37" s="410"/>
    </row>
    <row r="42" spans="1:10" x14ac:dyDescent="0.25">
      <c r="G42" s="405" t="s">
        <v>315</v>
      </c>
      <c r="H42" s="405"/>
      <c r="I42" s="405"/>
      <c r="J42" s="405"/>
    </row>
    <row r="43" spans="1:10" x14ac:dyDescent="0.25">
      <c r="G43" s="406" t="s">
        <v>318</v>
      </c>
      <c r="H43" s="406"/>
      <c r="I43" s="406"/>
      <c r="J43" s="406"/>
    </row>
  </sheetData>
  <mergeCells count="24">
    <mergeCell ref="A1:J1"/>
    <mergeCell ref="A2:J2"/>
    <mergeCell ref="A6:A7"/>
    <mergeCell ref="B6:B7"/>
    <mergeCell ref="C6:C7"/>
    <mergeCell ref="D6:I6"/>
    <mergeCell ref="J6:J7"/>
    <mergeCell ref="A15:J15"/>
    <mergeCell ref="A16:J16"/>
    <mergeCell ref="A20:A21"/>
    <mergeCell ref="B20:B21"/>
    <mergeCell ref="C20:C21"/>
    <mergeCell ref="D20:I20"/>
    <mergeCell ref="J20:J21"/>
    <mergeCell ref="G37:J37"/>
    <mergeCell ref="G42:J42"/>
    <mergeCell ref="G43:J43"/>
    <mergeCell ref="A25:J25"/>
    <mergeCell ref="A26:J26"/>
    <mergeCell ref="A30:A31"/>
    <mergeCell ref="B30:B31"/>
    <mergeCell ref="C30:C31"/>
    <mergeCell ref="D30:I30"/>
    <mergeCell ref="J30:J31"/>
  </mergeCells>
  <printOptions horizontalCentered="1"/>
  <pageMargins left="0.25" right="0.25" top="0.75" bottom="0.75" header="0.3" footer="0.3"/>
  <pageSetup paperSize="14" scale="8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B2" workbookViewId="0">
      <selection activeCell="T5" sqref="T5"/>
    </sheetView>
  </sheetViews>
  <sheetFormatPr defaultRowHeight="12.5" x14ac:dyDescent="0.25"/>
  <cols>
    <col min="1" max="1" width="3.26953125" customWidth="1"/>
    <col min="2" max="2" width="9.7265625" customWidth="1"/>
    <col min="3" max="3" width="2.54296875" customWidth="1"/>
    <col min="4" max="4" width="10.7265625" customWidth="1"/>
    <col min="5" max="5" width="17.36328125" customWidth="1"/>
    <col min="6" max="6" width="1.453125" hidden="1" customWidth="1"/>
    <col min="7" max="7" width="1.81640625" hidden="1" customWidth="1"/>
    <col min="8" max="9" width="2.453125" hidden="1" customWidth="1"/>
    <col min="10" max="10" width="0" hidden="1" customWidth="1"/>
    <col min="11" max="11" width="14.54296875" customWidth="1"/>
    <col min="12" max="12" width="3.1796875" customWidth="1"/>
    <col min="13" max="13" width="3.7265625" customWidth="1"/>
    <col min="14" max="14" width="10" customWidth="1"/>
    <col min="15" max="15" width="6.36328125" customWidth="1"/>
    <col min="16" max="16" width="6.08984375" customWidth="1"/>
    <col min="17" max="17" width="4.81640625" customWidth="1"/>
    <col min="18" max="18" width="10.54296875" customWidth="1"/>
    <col min="19" max="19" width="4.6328125" customWidth="1"/>
    <col min="20" max="20" width="12.453125" customWidth="1"/>
    <col min="21" max="21" width="4.81640625" customWidth="1"/>
    <col min="22" max="22" width="10.1796875" customWidth="1"/>
    <col min="23" max="23" width="4.6328125" customWidth="1"/>
    <col min="24" max="24" width="10.08984375" customWidth="1"/>
    <col min="25" max="25" width="4.6328125" customWidth="1"/>
    <col min="26" max="26" width="11" customWidth="1"/>
    <col min="27" max="27" width="4.90625" customWidth="1"/>
    <col min="28" max="29" width="9.90625" customWidth="1"/>
  </cols>
  <sheetData>
    <row r="1" spans="1:29" ht="21.5" customHeight="1" x14ac:dyDescent="0.25">
      <c r="B1" s="489" t="s">
        <v>327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</row>
    <row r="2" spans="1:29" ht="17.5" customHeight="1" x14ac:dyDescent="0.25">
      <c r="B2" s="490" t="s">
        <v>328</v>
      </c>
      <c r="C2" s="493" t="s">
        <v>329</v>
      </c>
      <c r="D2" s="494"/>
      <c r="E2" s="497" t="s">
        <v>330</v>
      </c>
      <c r="F2" s="497" t="s">
        <v>331</v>
      </c>
      <c r="G2" s="497"/>
      <c r="H2" s="497"/>
      <c r="I2" s="497"/>
      <c r="J2" s="497"/>
      <c r="K2" s="497" t="s">
        <v>332</v>
      </c>
      <c r="L2" s="493" t="s">
        <v>333</v>
      </c>
      <c r="M2" s="499"/>
      <c r="N2" s="494"/>
      <c r="O2" s="504" t="s">
        <v>334</v>
      </c>
      <c r="P2" s="497" t="s">
        <v>335</v>
      </c>
      <c r="Q2" s="497" t="s">
        <v>336</v>
      </c>
      <c r="R2" s="497"/>
      <c r="S2" s="497"/>
      <c r="T2" s="497"/>
      <c r="U2" s="497"/>
      <c r="V2" s="497"/>
      <c r="W2" s="497"/>
      <c r="X2" s="497"/>
      <c r="Y2" s="497"/>
      <c r="Z2" s="497"/>
      <c r="AA2" s="493" t="s">
        <v>337</v>
      </c>
      <c r="AB2" s="494"/>
      <c r="AC2" s="508" t="s">
        <v>338</v>
      </c>
    </row>
    <row r="3" spans="1:29" ht="21.5" customHeight="1" x14ac:dyDescent="0.25">
      <c r="B3" s="491"/>
      <c r="C3" s="495"/>
      <c r="D3" s="496"/>
      <c r="E3" s="497"/>
      <c r="F3" s="497"/>
      <c r="G3" s="497"/>
      <c r="H3" s="497"/>
      <c r="I3" s="497"/>
      <c r="J3" s="497"/>
      <c r="K3" s="497"/>
      <c r="L3" s="495"/>
      <c r="M3" s="500"/>
      <c r="N3" s="496"/>
      <c r="O3" s="504"/>
      <c r="P3" s="497"/>
      <c r="Q3" s="497">
        <v>2019</v>
      </c>
      <c r="R3" s="497"/>
      <c r="S3" s="497">
        <v>2020</v>
      </c>
      <c r="T3" s="497"/>
      <c r="U3" s="497">
        <v>2021</v>
      </c>
      <c r="V3" s="497"/>
      <c r="W3" s="431">
        <v>2022</v>
      </c>
      <c r="X3" s="432"/>
      <c r="Y3" s="497">
        <v>2023</v>
      </c>
      <c r="Z3" s="497"/>
      <c r="AA3" s="506"/>
      <c r="AB3" s="507"/>
      <c r="AC3" s="509"/>
    </row>
    <row r="4" spans="1:29" ht="24.5" customHeight="1" thickBot="1" x14ac:dyDescent="0.3">
      <c r="B4" s="492"/>
      <c r="C4" s="495"/>
      <c r="D4" s="496"/>
      <c r="E4" s="229" t="s">
        <v>339</v>
      </c>
      <c r="F4" s="498"/>
      <c r="G4" s="498"/>
      <c r="H4" s="498"/>
      <c r="I4" s="498"/>
      <c r="J4" s="498"/>
      <c r="K4" s="498"/>
      <c r="L4" s="501"/>
      <c r="M4" s="502"/>
      <c r="N4" s="503"/>
      <c r="O4" s="505"/>
      <c r="P4" s="229">
        <v>2018</v>
      </c>
      <c r="Q4" s="229" t="s">
        <v>309</v>
      </c>
      <c r="R4" s="230" t="s">
        <v>117</v>
      </c>
      <c r="S4" s="229" t="s">
        <v>309</v>
      </c>
      <c r="T4" s="230" t="s">
        <v>117</v>
      </c>
      <c r="U4" s="229" t="s">
        <v>309</v>
      </c>
      <c r="V4" s="230" t="s">
        <v>117</v>
      </c>
      <c r="W4" s="229" t="s">
        <v>309</v>
      </c>
      <c r="X4" s="237" t="s">
        <v>117</v>
      </c>
      <c r="Y4" s="229" t="s">
        <v>309</v>
      </c>
      <c r="Z4" s="230" t="s">
        <v>117</v>
      </c>
      <c r="AA4" s="229" t="s">
        <v>309</v>
      </c>
      <c r="AB4" s="230" t="s">
        <v>117</v>
      </c>
      <c r="AC4" s="510"/>
    </row>
    <row r="5" spans="1:29" s="232" customFormat="1" ht="46" customHeight="1" x14ac:dyDescent="0.3">
      <c r="A5" s="231">
        <v>12</v>
      </c>
      <c r="B5" s="479" t="s">
        <v>340</v>
      </c>
      <c r="C5" s="485" t="s">
        <v>341</v>
      </c>
      <c r="D5" s="486"/>
      <c r="E5" s="238" t="s">
        <v>342</v>
      </c>
      <c r="F5" s="239"/>
      <c r="G5" s="239"/>
      <c r="H5" s="239"/>
      <c r="I5" s="239"/>
      <c r="J5" s="240"/>
      <c r="K5" s="239"/>
      <c r="L5" s="241"/>
      <c r="M5" s="242"/>
      <c r="N5" s="243"/>
      <c r="O5" s="244" t="s">
        <v>1</v>
      </c>
      <c r="P5" s="245">
        <v>25</v>
      </c>
      <c r="Q5" s="245">
        <v>25</v>
      </c>
      <c r="R5" s="304">
        <f>R9+R16+R25</f>
        <v>10131700074</v>
      </c>
      <c r="S5" s="245">
        <v>35</v>
      </c>
      <c r="T5" s="246">
        <f>T9+T16+T25</f>
        <v>11950197890</v>
      </c>
      <c r="U5" s="245">
        <v>45</v>
      </c>
      <c r="V5" s="246">
        <f>V9+V16+V25</f>
        <v>13190739000</v>
      </c>
      <c r="W5" s="245">
        <v>55</v>
      </c>
      <c r="X5" s="304">
        <f>X9+X16+X25</f>
        <v>14519312300</v>
      </c>
      <c r="Y5" s="245">
        <v>65</v>
      </c>
      <c r="Z5" s="304">
        <f>Z9+Z16+Z25</f>
        <v>15896258300</v>
      </c>
      <c r="AA5" s="245">
        <v>65</v>
      </c>
      <c r="AB5" s="304">
        <f>AB9+AB16+AB25</f>
        <v>65688207564</v>
      </c>
      <c r="AC5" s="247" t="s">
        <v>327</v>
      </c>
    </row>
    <row r="6" spans="1:29" s="232" customFormat="1" ht="29.5" customHeight="1" x14ac:dyDescent="0.3">
      <c r="A6" s="231"/>
      <c r="B6" s="459"/>
      <c r="C6" s="487"/>
      <c r="D6" s="488"/>
      <c r="E6" s="238" t="s">
        <v>343</v>
      </c>
      <c r="F6" s="239"/>
      <c r="G6" s="239"/>
      <c r="H6" s="239"/>
      <c r="I6" s="239"/>
      <c r="J6" s="240"/>
      <c r="K6" s="239"/>
      <c r="L6" s="241"/>
      <c r="M6" s="242"/>
      <c r="N6" s="243"/>
      <c r="O6" s="244" t="s">
        <v>1</v>
      </c>
      <c r="P6" s="245">
        <v>0</v>
      </c>
      <c r="Q6" s="245">
        <v>10</v>
      </c>
      <c r="R6" s="248"/>
      <c r="S6" s="245">
        <v>20</v>
      </c>
      <c r="T6" s="248"/>
      <c r="U6" s="245">
        <v>30</v>
      </c>
      <c r="V6" s="248"/>
      <c r="W6" s="245">
        <v>40</v>
      </c>
      <c r="X6" s="249"/>
      <c r="Y6" s="245">
        <v>50</v>
      </c>
      <c r="Z6" s="248"/>
      <c r="AA6" s="245">
        <v>50</v>
      </c>
      <c r="AB6" s="250"/>
      <c r="AC6" s="251"/>
    </row>
    <row r="7" spans="1:29" s="232" customFormat="1" ht="29.5" customHeight="1" x14ac:dyDescent="0.3">
      <c r="A7" s="233"/>
      <c r="B7" s="251"/>
      <c r="C7" s="252"/>
      <c r="D7" s="427" t="s">
        <v>344</v>
      </c>
      <c r="E7" s="253" t="s">
        <v>345</v>
      </c>
      <c r="F7" s="253"/>
      <c r="G7" s="253"/>
      <c r="H7" s="253"/>
      <c r="I7" s="253"/>
      <c r="J7" s="254"/>
      <c r="K7" s="239"/>
      <c r="L7" s="482"/>
      <c r="M7" s="483"/>
      <c r="N7" s="484"/>
      <c r="O7" s="244" t="s">
        <v>1</v>
      </c>
      <c r="P7" s="245">
        <v>0</v>
      </c>
      <c r="Q7" s="255">
        <v>80</v>
      </c>
      <c r="R7" s="256"/>
      <c r="S7" s="255">
        <v>82</v>
      </c>
      <c r="T7" s="255"/>
      <c r="U7" s="255">
        <v>84</v>
      </c>
      <c r="V7" s="255"/>
      <c r="W7" s="255">
        <v>86</v>
      </c>
      <c r="X7" s="257"/>
      <c r="Y7" s="255">
        <v>88</v>
      </c>
      <c r="Z7" s="245"/>
      <c r="AA7" s="245">
        <v>88</v>
      </c>
      <c r="AB7" s="245"/>
      <c r="AC7" s="251"/>
    </row>
    <row r="8" spans="1:29" s="232" customFormat="1" ht="29.5" customHeight="1" x14ac:dyDescent="0.3">
      <c r="A8" s="233"/>
      <c r="B8" s="252"/>
      <c r="C8" s="252"/>
      <c r="D8" s="461"/>
      <c r="E8" s="253" t="s">
        <v>300</v>
      </c>
      <c r="F8" s="253"/>
      <c r="G8" s="253"/>
      <c r="H8" s="253"/>
      <c r="I8" s="253"/>
      <c r="J8" s="254"/>
      <c r="K8" s="239"/>
      <c r="L8" s="482"/>
      <c r="M8" s="483"/>
      <c r="N8" s="484"/>
      <c r="O8" s="244" t="s">
        <v>1</v>
      </c>
      <c r="P8" s="245">
        <v>0</v>
      </c>
      <c r="Q8" s="255">
        <v>10</v>
      </c>
      <c r="R8" s="256"/>
      <c r="S8" s="255">
        <v>20</v>
      </c>
      <c r="T8" s="255"/>
      <c r="U8" s="255">
        <v>30</v>
      </c>
      <c r="V8" s="255"/>
      <c r="W8" s="255">
        <v>40</v>
      </c>
      <c r="X8" s="257"/>
      <c r="Y8" s="255">
        <v>50</v>
      </c>
      <c r="Z8" s="245"/>
      <c r="AA8" s="245">
        <v>50</v>
      </c>
      <c r="AB8" s="245"/>
      <c r="AC8" s="251"/>
    </row>
    <row r="9" spans="1:29" s="232" customFormat="1" ht="18" customHeight="1" x14ac:dyDescent="0.3">
      <c r="A9" s="233"/>
      <c r="B9" s="252"/>
      <c r="C9" s="252"/>
      <c r="D9" s="461"/>
      <c r="E9" s="258"/>
      <c r="F9" s="258"/>
      <c r="G9" s="258"/>
      <c r="H9" s="258"/>
      <c r="I9" s="258"/>
      <c r="J9" s="259"/>
      <c r="K9" s="239"/>
      <c r="L9" s="260"/>
      <c r="M9" s="261"/>
      <c r="N9" s="243"/>
      <c r="O9" s="262"/>
      <c r="P9" s="245"/>
      <c r="Q9" s="255"/>
      <c r="R9" s="256">
        <f>SUM(R10:R11)</f>
        <v>1835840000</v>
      </c>
      <c r="S9" s="255"/>
      <c r="T9" s="256">
        <f>SUM(T10:T11)</f>
        <v>3929052500</v>
      </c>
      <c r="U9" s="255"/>
      <c r="V9" s="256">
        <f>SUM(V10:V11)</f>
        <v>5147674900</v>
      </c>
      <c r="W9" s="255"/>
      <c r="X9" s="256">
        <f>SUM(X10:X11)</f>
        <v>5662442100</v>
      </c>
      <c r="Y9" s="255"/>
      <c r="Z9" s="256">
        <f>SUM(Z10:Z11)</f>
        <v>6228685600</v>
      </c>
      <c r="AA9" s="263"/>
      <c r="AB9" s="256">
        <f>SUM(R9:Z9)</f>
        <v>22803695100</v>
      </c>
      <c r="AC9" s="251"/>
    </row>
    <row r="10" spans="1:29" s="232" customFormat="1" ht="38" customHeight="1" x14ac:dyDescent="0.3">
      <c r="A10" s="233"/>
      <c r="B10" s="252"/>
      <c r="C10" s="252"/>
      <c r="D10" s="461"/>
      <c r="E10" s="252"/>
      <c r="F10" s="252"/>
      <c r="G10" s="252"/>
      <c r="H10" s="252"/>
      <c r="I10" s="252"/>
      <c r="J10" s="264"/>
      <c r="K10" s="253" t="s">
        <v>346</v>
      </c>
      <c r="L10" s="265">
        <v>1</v>
      </c>
      <c r="M10" s="429" t="s">
        <v>347</v>
      </c>
      <c r="N10" s="430"/>
      <c r="O10" s="244" t="s">
        <v>1</v>
      </c>
      <c r="P10" s="263">
        <v>70</v>
      </c>
      <c r="Q10" s="266">
        <v>80</v>
      </c>
      <c r="R10" s="267">
        <v>1727590000</v>
      </c>
      <c r="S10" s="266">
        <v>82</v>
      </c>
      <c r="T10" s="268">
        <v>3775602500</v>
      </c>
      <c r="U10" s="266">
        <v>84</v>
      </c>
      <c r="V10" s="268">
        <v>5016692400</v>
      </c>
      <c r="W10" s="266">
        <v>86</v>
      </c>
      <c r="X10" s="269">
        <v>5518361400</v>
      </c>
      <c r="Y10" s="266">
        <v>88</v>
      </c>
      <c r="Z10" s="270">
        <v>6070197100</v>
      </c>
      <c r="AA10" s="271">
        <v>88</v>
      </c>
      <c r="AB10" s="272">
        <f>R10+T10+V10+X10+Z10</f>
        <v>22108443400</v>
      </c>
      <c r="AC10" s="251"/>
    </row>
    <row r="11" spans="1:29" s="232" customFormat="1" ht="50.5" customHeight="1" thickBot="1" x14ac:dyDescent="0.35">
      <c r="A11" s="233"/>
      <c r="B11" s="252"/>
      <c r="C11" s="252"/>
      <c r="D11" s="252"/>
      <c r="E11" s="252"/>
      <c r="F11" s="273"/>
      <c r="G11" s="273"/>
      <c r="H11" s="273"/>
      <c r="I11" s="273"/>
      <c r="J11" s="274"/>
      <c r="K11" s="275" t="s">
        <v>8</v>
      </c>
      <c r="L11" s="265">
        <v>2</v>
      </c>
      <c r="M11" s="429" t="s">
        <v>348</v>
      </c>
      <c r="N11" s="430"/>
      <c r="O11" s="244" t="s">
        <v>1</v>
      </c>
      <c r="P11" s="271">
        <v>0</v>
      </c>
      <c r="Q11" s="255">
        <v>10</v>
      </c>
      <c r="R11" s="256">
        <v>108250000</v>
      </c>
      <c r="S11" s="255">
        <v>20</v>
      </c>
      <c r="T11" s="255">
        <v>153450000</v>
      </c>
      <c r="U11" s="255">
        <v>30</v>
      </c>
      <c r="V11" s="255">
        <v>130982500</v>
      </c>
      <c r="W11" s="255">
        <v>40</v>
      </c>
      <c r="X11" s="257">
        <v>144080700</v>
      </c>
      <c r="Y11" s="255">
        <v>50</v>
      </c>
      <c r="Z11" s="245">
        <v>158488500</v>
      </c>
      <c r="AA11" s="263">
        <v>50</v>
      </c>
      <c r="AB11" s="276">
        <f>R11+T11+V11+X11+Z11</f>
        <v>695251700</v>
      </c>
      <c r="AC11" s="251"/>
    </row>
    <row r="12" spans="1:29" s="232" customFormat="1" ht="41" customHeight="1" x14ac:dyDescent="0.3">
      <c r="A12" s="231"/>
      <c r="B12" s="479" t="s">
        <v>349</v>
      </c>
      <c r="C12" s="467" t="s">
        <v>260</v>
      </c>
      <c r="D12" s="468"/>
      <c r="E12" s="238" t="s">
        <v>350</v>
      </c>
      <c r="F12" s="239"/>
      <c r="G12" s="239"/>
      <c r="H12" s="239"/>
      <c r="I12" s="239"/>
      <c r="J12" s="240"/>
      <c r="K12" s="239"/>
      <c r="L12" s="241"/>
      <c r="M12" s="242"/>
      <c r="N12" s="243"/>
      <c r="O12" s="262" t="s">
        <v>73</v>
      </c>
      <c r="P12" s="245">
        <v>0</v>
      </c>
      <c r="Q12" s="270">
        <v>2</v>
      </c>
      <c r="R12" s="256">
        <f>R16+(R25/2)</f>
        <v>6141501037</v>
      </c>
      <c r="S12" s="245">
        <v>2</v>
      </c>
      <c r="T12" s="256">
        <f>T16+(T25/2)</f>
        <v>6375939674</v>
      </c>
      <c r="U12" s="245">
        <v>3</v>
      </c>
      <c r="V12" s="256">
        <f>V16+(V25/2)</f>
        <v>6210576600</v>
      </c>
      <c r="W12" s="245">
        <v>3</v>
      </c>
      <c r="X12" s="277">
        <f>X16+(X25/2)</f>
        <v>6836384000</v>
      </c>
      <c r="Y12" s="245">
        <v>4</v>
      </c>
      <c r="Z12" s="256">
        <f>Z16+(Z25/2)</f>
        <v>7482529950</v>
      </c>
      <c r="AA12" s="245">
        <v>4</v>
      </c>
      <c r="AB12" s="256">
        <f>R12+T12+V12+X12+Z12</f>
        <v>33046931261</v>
      </c>
      <c r="AC12" s="251"/>
    </row>
    <row r="13" spans="1:29" s="232" customFormat="1" ht="29.5" customHeight="1" x14ac:dyDescent="0.3">
      <c r="A13" s="233"/>
      <c r="B13" s="459"/>
      <c r="C13" s="252"/>
      <c r="D13" s="480" t="s">
        <v>351</v>
      </c>
      <c r="E13" s="253" t="s">
        <v>352</v>
      </c>
      <c r="F13" s="253"/>
      <c r="G13" s="253"/>
      <c r="H13" s="253"/>
      <c r="I13" s="253"/>
      <c r="J13" s="254"/>
      <c r="K13" s="239"/>
      <c r="L13" s="260"/>
      <c r="M13" s="261"/>
      <c r="N13" s="243"/>
      <c r="O13" s="262" t="s">
        <v>1</v>
      </c>
      <c r="P13" s="245">
        <v>75</v>
      </c>
      <c r="Q13" s="266">
        <v>80</v>
      </c>
      <c r="R13" s="256"/>
      <c r="S13" s="266">
        <v>82</v>
      </c>
      <c r="T13" s="255"/>
      <c r="U13" s="266">
        <v>84</v>
      </c>
      <c r="V13" s="255"/>
      <c r="W13" s="266">
        <v>86</v>
      </c>
      <c r="X13" s="269"/>
      <c r="Y13" s="266">
        <v>88</v>
      </c>
      <c r="Z13" s="245"/>
      <c r="AA13" s="278">
        <v>88</v>
      </c>
      <c r="AB13" s="245"/>
      <c r="AC13" s="251"/>
    </row>
    <row r="14" spans="1:29" s="232" customFormat="1" ht="30" customHeight="1" x14ac:dyDescent="0.3">
      <c r="A14" s="233"/>
      <c r="B14" s="279"/>
      <c r="C14" s="252"/>
      <c r="D14" s="481"/>
      <c r="E14" s="253" t="s">
        <v>303</v>
      </c>
      <c r="F14" s="253"/>
      <c r="G14" s="253"/>
      <c r="H14" s="253"/>
      <c r="I14" s="253"/>
      <c r="J14" s="254"/>
      <c r="K14" s="239"/>
      <c r="L14" s="260"/>
      <c r="M14" s="261"/>
      <c r="N14" s="243"/>
      <c r="O14" s="262" t="s">
        <v>311</v>
      </c>
      <c r="P14" s="245">
        <v>6</v>
      </c>
      <c r="Q14" s="255">
        <v>5</v>
      </c>
      <c r="R14" s="256"/>
      <c r="S14" s="255">
        <v>5</v>
      </c>
      <c r="T14" s="255"/>
      <c r="U14" s="255">
        <v>4</v>
      </c>
      <c r="V14" s="255"/>
      <c r="W14" s="255">
        <v>4</v>
      </c>
      <c r="X14" s="257"/>
      <c r="Y14" s="255">
        <v>3</v>
      </c>
      <c r="Z14" s="245"/>
      <c r="AA14" s="245">
        <v>3</v>
      </c>
      <c r="AB14" s="245"/>
      <c r="AC14" s="251"/>
    </row>
    <row r="15" spans="1:29" s="232" customFormat="1" ht="38" customHeight="1" x14ac:dyDescent="0.3">
      <c r="A15" s="233"/>
      <c r="B15" s="279"/>
      <c r="C15" s="252"/>
      <c r="D15" s="481"/>
      <c r="E15" s="253" t="s">
        <v>353</v>
      </c>
      <c r="F15" s="253"/>
      <c r="G15" s="253"/>
      <c r="H15" s="253"/>
      <c r="I15" s="253"/>
      <c r="J15" s="254"/>
      <c r="K15" s="239"/>
      <c r="L15" s="482"/>
      <c r="M15" s="483"/>
      <c r="N15" s="484"/>
      <c r="O15" s="262" t="s">
        <v>1</v>
      </c>
      <c r="P15" s="245">
        <v>78</v>
      </c>
      <c r="Q15" s="255">
        <v>80</v>
      </c>
      <c r="R15" s="256"/>
      <c r="S15" s="255">
        <v>82</v>
      </c>
      <c r="T15" s="255"/>
      <c r="U15" s="255">
        <v>84</v>
      </c>
      <c r="V15" s="255"/>
      <c r="W15" s="255">
        <v>86</v>
      </c>
      <c r="X15" s="257"/>
      <c r="Y15" s="255">
        <v>88</v>
      </c>
      <c r="Z15" s="245"/>
      <c r="AA15" s="245">
        <v>88</v>
      </c>
      <c r="AB15" s="245"/>
      <c r="AC15" s="251"/>
    </row>
    <row r="16" spans="1:29" s="232" customFormat="1" ht="16" customHeight="1" x14ac:dyDescent="0.3">
      <c r="A16" s="233"/>
      <c r="B16" s="252"/>
      <c r="C16" s="252"/>
      <c r="D16" s="280"/>
      <c r="E16" s="258"/>
      <c r="F16" s="253"/>
      <c r="G16" s="253"/>
      <c r="H16" s="253"/>
      <c r="I16" s="253"/>
      <c r="J16" s="254"/>
      <c r="K16" s="281"/>
      <c r="L16" s="260"/>
      <c r="M16" s="261"/>
      <c r="N16" s="243"/>
      <c r="O16" s="262"/>
      <c r="P16" s="245"/>
      <c r="Q16" s="255"/>
      <c r="R16" s="256">
        <f>R17+R19+R22</f>
        <v>3987142000</v>
      </c>
      <c r="S16" s="282"/>
      <c r="T16" s="256">
        <f>T17+T19+T22</f>
        <v>4730733958</v>
      </c>
      <c r="U16" s="282"/>
      <c r="V16" s="256">
        <f>V17+V19+V22</f>
        <v>4378089100</v>
      </c>
      <c r="W16" s="282"/>
      <c r="X16" s="283">
        <f>X17+X19+X22</f>
        <v>4815897800</v>
      </c>
      <c r="Y16" s="282"/>
      <c r="Z16" s="256">
        <f>Z17+Z19+Z22</f>
        <v>5297487200</v>
      </c>
      <c r="AA16" s="284"/>
      <c r="AB16" s="256">
        <f>SUM(R16:Z16)</f>
        <v>23209350058</v>
      </c>
      <c r="AC16" s="285"/>
    </row>
    <row r="17" spans="1:29" s="232" customFormat="1" ht="40" customHeight="1" x14ac:dyDescent="0.3">
      <c r="A17" s="233"/>
      <c r="B17" s="252"/>
      <c r="C17" s="252"/>
      <c r="D17" s="252"/>
      <c r="E17" s="252"/>
      <c r="F17" s="252"/>
      <c r="G17" s="252"/>
      <c r="H17" s="252"/>
      <c r="I17" s="252"/>
      <c r="J17" s="264"/>
      <c r="K17" s="476" t="s">
        <v>354</v>
      </c>
      <c r="L17" s="265">
        <v>1</v>
      </c>
      <c r="M17" s="429" t="s">
        <v>355</v>
      </c>
      <c r="N17" s="430"/>
      <c r="O17" s="244" t="s">
        <v>1</v>
      </c>
      <c r="P17" s="263">
        <v>78</v>
      </c>
      <c r="Q17" s="263">
        <v>80</v>
      </c>
      <c r="R17" s="422">
        <v>1365820000</v>
      </c>
      <c r="S17" s="263">
        <v>82</v>
      </c>
      <c r="T17" s="422">
        <v>1521308100</v>
      </c>
      <c r="U17" s="263">
        <v>84</v>
      </c>
      <c r="V17" s="422">
        <v>1917761500</v>
      </c>
      <c r="W17" s="263">
        <v>86</v>
      </c>
      <c r="X17" s="433">
        <v>2109537400</v>
      </c>
      <c r="Y17" s="263">
        <v>88</v>
      </c>
      <c r="Z17" s="422">
        <v>2320491200</v>
      </c>
      <c r="AA17" s="263">
        <v>88</v>
      </c>
      <c r="AB17" s="422">
        <f>R17+T17+V17+X17+Z17</f>
        <v>9234918200</v>
      </c>
      <c r="AC17" s="251"/>
    </row>
    <row r="18" spans="1:29" s="232" customFormat="1" ht="49" customHeight="1" x14ac:dyDescent="0.3">
      <c r="A18" s="233"/>
      <c r="B18" s="252"/>
      <c r="C18" s="252"/>
      <c r="D18" s="252"/>
      <c r="E18" s="252"/>
      <c r="F18" s="273"/>
      <c r="G18" s="273"/>
      <c r="H18" s="273"/>
      <c r="I18" s="273"/>
      <c r="J18" s="274"/>
      <c r="K18" s="478"/>
      <c r="L18" s="265">
        <v>2</v>
      </c>
      <c r="M18" s="469" t="s">
        <v>356</v>
      </c>
      <c r="N18" s="470"/>
      <c r="O18" s="244" t="s">
        <v>1</v>
      </c>
      <c r="P18" s="286">
        <v>78</v>
      </c>
      <c r="Q18" s="263">
        <v>80</v>
      </c>
      <c r="R18" s="424"/>
      <c r="S18" s="263">
        <v>82</v>
      </c>
      <c r="T18" s="424"/>
      <c r="U18" s="263">
        <v>84</v>
      </c>
      <c r="V18" s="424"/>
      <c r="W18" s="263">
        <v>86</v>
      </c>
      <c r="X18" s="434"/>
      <c r="Y18" s="263">
        <v>88</v>
      </c>
      <c r="Z18" s="424"/>
      <c r="AA18" s="286">
        <v>88</v>
      </c>
      <c r="AB18" s="424"/>
      <c r="AC18" s="251"/>
    </row>
    <row r="19" spans="1:29" s="232" customFormat="1" ht="45.5" customHeight="1" x14ac:dyDescent="0.3">
      <c r="A19" s="233"/>
      <c r="B19" s="252"/>
      <c r="C19" s="252"/>
      <c r="D19" s="287"/>
      <c r="E19" s="252"/>
      <c r="F19" s="252"/>
      <c r="G19" s="252"/>
      <c r="H19" s="252"/>
      <c r="I19" s="252"/>
      <c r="J19" s="264"/>
      <c r="K19" s="476" t="s">
        <v>357</v>
      </c>
      <c r="L19" s="265">
        <v>1</v>
      </c>
      <c r="M19" s="469" t="s">
        <v>304</v>
      </c>
      <c r="N19" s="470"/>
      <c r="O19" s="244" t="s">
        <v>1</v>
      </c>
      <c r="P19" s="263">
        <v>78</v>
      </c>
      <c r="Q19" s="263">
        <v>80</v>
      </c>
      <c r="R19" s="422">
        <v>1882762000</v>
      </c>
      <c r="S19" s="263">
        <v>82</v>
      </c>
      <c r="T19" s="422">
        <v>2430174858</v>
      </c>
      <c r="U19" s="263">
        <v>84</v>
      </c>
      <c r="V19" s="422">
        <v>1603151500</v>
      </c>
      <c r="W19" s="263">
        <v>86</v>
      </c>
      <c r="X19" s="433">
        <v>1763466600</v>
      </c>
      <c r="Y19" s="263">
        <v>88</v>
      </c>
      <c r="Z19" s="422">
        <v>1939813200</v>
      </c>
      <c r="AA19" s="263">
        <v>88</v>
      </c>
      <c r="AB19" s="422">
        <f>R19+T19+V19+X19+Z19</f>
        <v>9619368158</v>
      </c>
      <c r="AC19" s="251"/>
    </row>
    <row r="20" spans="1:29" s="232" customFormat="1" ht="39" customHeight="1" x14ac:dyDescent="0.3">
      <c r="A20" s="233"/>
      <c r="B20" s="252"/>
      <c r="C20" s="252"/>
      <c r="D20" s="287"/>
      <c r="E20" s="252"/>
      <c r="F20" s="252"/>
      <c r="G20" s="252"/>
      <c r="H20" s="252"/>
      <c r="I20" s="252"/>
      <c r="J20" s="264"/>
      <c r="K20" s="477"/>
      <c r="L20" s="288">
        <v>2</v>
      </c>
      <c r="M20" s="469" t="s">
        <v>358</v>
      </c>
      <c r="N20" s="470"/>
      <c r="O20" s="244" t="s">
        <v>1</v>
      </c>
      <c r="P20" s="286">
        <v>78</v>
      </c>
      <c r="Q20" s="263">
        <v>80</v>
      </c>
      <c r="R20" s="423"/>
      <c r="S20" s="263">
        <v>82</v>
      </c>
      <c r="T20" s="423"/>
      <c r="U20" s="263">
        <v>84</v>
      </c>
      <c r="V20" s="423"/>
      <c r="W20" s="263">
        <v>86</v>
      </c>
      <c r="X20" s="435"/>
      <c r="Y20" s="263">
        <v>88</v>
      </c>
      <c r="Z20" s="423"/>
      <c r="AA20" s="263">
        <v>88</v>
      </c>
      <c r="AB20" s="423"/>
      <c r="AC20" s="251"/>
    </row>
    <row r="21" spans="1:29" s="232" customFormat="1" ht="28" customHeight="1" x14ac:dyDescent="0.3">
      <c r="A21" s="233"/>
      <c r="B21" s="252"/>
      <c r="C21" s="252"/>
      <c r="D21" s="287"/>
      <c r="E21" s="252"/>
      <c r="F21" s="252"/>
      <c r="G21" s="252"/>
      <c r="H21" s="252"/>
      <c r="I21" s="252"/>
      <c r="J21" s="264"/>
      <c r="K21" s="478"/>
      <c r="L21" s="288">
        <v>3</v>
      </c>
      <c r="M21" s="471" t="s">
        <v>400</v>
      </c>
      <c r="N21" s="472"/>
      <c r="O21" s="244" t="s">
        <v>1</v>
      </c>
      <c r="P21" s="286">
        <v>78</v>
      </c>
      <c r="Q21" s="263">
        <v>80</v>
      </c>
      <c r="R21" s="424"/>
      <c r="S21" s="263">
        <v>82</v>
      </c>
      <c r="T21" s="424"/>
      <c r="U21" s="263">
        <v>84</v>
      </c>
      <c r="V21" s="424"/>
      <c r="W21" s="263">
        <v>86</v>
      </c>
      <c r="X21" s="434"/>
      <c r="Y21" s="263">
        <v>88</v>
      </c>
      <c r="Z21" s="424"/>
      <c r="AA21" s="263">
        <v>88</v>
      </c>
      <c r="AB21" s="424"/>
      <c r="AC21" s="251"/>
    </row>
    <row r="22" spans="1:29" s="232" customFormat="1" ht="44" customHeight="1" x14ac:dyDescent="0.3">
      <c r="A22" s="233"/>
      <c r="B22" s="252"/>
      <c r="C22" s="252"/>
      <c r="D22" s="252"/>
      <c r="E22" s="273"/>
      <c r="F22" s="239"/>
      <c r="G22" s="239"/>
      <c r="H22" s="239"/>
      <c r="I22" s="239"/>
      <c r="J22" s="240"/>
      <c r="K22" s="289" t="s">
        <v>359</v>
      </c>
      <c r="L22" s="265">
        <v>1</v>
      </c>
      <c r="M22" s="469" t="s">
        <v>360</v>
      </c>
      <c r="N22" s="470"/>
      <c r="O22" s="244" t="s">
        <v>1</v>
      </c>
      <c r="P22" s="263">
        <v>78</v>
      </c>
      <c r="Q22" s="255">
        <v>80</v>
      </c>
      <c r="R22" s="256">
        <v>738560000</v>
      </c>
      <c r="S22" s="255">
        <v>82</v>
      </c>
      <c r="T22" s="255">
        <v>779251000</v>
      </c>
      <c r="U22" s="255">
        <v>84</v>
      </c>
      <c r="V22" s="255">
        <v>857176100</v>
      </c>
      <c r="W22" s="255">
        <v>86</v>
      </c>
      <c r="X22" s="257">
        <v>942893800</v>
      </c>
      <c r="Y22" s="255">
        <v>88</v>
      </c>
      <c r="Z22" s="245">
        <v>1037182800</v>
      </c>
      <c r="AA22" s="263">
        <v>88</v>
      </c>
      <c r="AB22" s="290">
        <f>R22+T22+V22+X22+Z22</f>
        <v>4355063700</v>
      </c>
      <c r="AC22" s="251"/>
    </row>
    <row r="23" spans="1:29" s="232" customFormat="1" ht="23" customHeight="1" x14ac:dyDescent="0.3">
      <c r="A23" s="233"/>
      <c r="B23" s="473" t="s">
        <v>361</v>
      </c>
      <c r="C23" s="474"/>
      <c r="D23" s="474"/>
      <c r="E23" s="475"/>
      <c r="F23" s="291"/>
      <c r="G23" s="292"/>
      <c r="H23" s="292"/>
      <c r="I23" s="292"/>
      <c r="J23" s="292"/>
      <c r="K23" s="306"/>
      <c r="L23" s="455"/>
      <c r="M23" s="456"/>
      <c r="N23" s="457"/>
      <c r="O23" s="292"/>
      <c r="P23" s="293"/>
      <c r="Q23" s="293"/>
      <c r="R23" s="294"/>
      <c r="S23" s="255"/>
      <c r="T23" s="294"/>
      <c r="U23" s="255"/>
      <c r="V23" s="295"/>
      <c r="W23" s="255"/>
      <c r="X23" s="257"/>
      <c r="Y23" s="255"/>
      <c r="Z23" s="295"/>
      <c r="AA23" s="263"/>
      <c r="AB23" s="295"/>
      <c r="AC23" s="251"/>
    </row>
    <row r="24" spans="1:29" s="232" customFormat="1" ht="46.5" customHeight="1" x14ac:dyDescent="0.3">
      <c r="A24" s="233"/>
      <c r="B24" s="450"/>
      <c r="C24" s="453" t="s">
        <v>198</v>
      </c>
      <c r="D24" s="454"/>
      <c r="E24" s="296" t="s">
        <v>199</v>
      </c>
      <c r="F24" s="291"/>
      <c r="G24" s="292"/>
      <c r="H24" s="292"/>
      <c r="I24" s="292"/>
      <c r="J24" s="292"/>
      <c r="K24" s="292"/>
      <c r="L24" s="455"/>
      <c r="M24" s="456"/>
      <c r="N24" s="457"/>
      <c r="O24" s="254" t="s">
        <v>1</v>
      </c>
      <c r="P24" s="297">
        <v>80</v>
      </c>
      <c r="Q24" s="297">
        <v>80</v>
      </c>
      <c r="R24" s="298"/>
      <c r="S24" s="299">
        <v>85</v>
      </c>
      <c r="T24" s="298"/>
      <c r="U24" s="299">
        <v>88</v>
      </c>
      <c r="V24" s="300"/>
      <c r="W24" s="299">
        <v>90</v>
      </c>
      <c r="X24" s="301"/>
      <c r="Y24" s="299">
        <v>95</v>
      </c>
      <c r="Z24" s="300"/>
      <c r="AA24" s="302">
        <v>95</v>
      </c>
      <c r="AB24" s="300"/>
      <c r="AC24" s="251"/>
    </row>
    <row r="25" spans="1:29" s="232" customFormat="1" ht="20.5" customHeight="1" x14ac:dyDescent="0.3">
      <c r="A25" s="233"/>
      <c r="B25" s="451"/>
      <c r="C25" s="458"/>
      <c r="D25" s="427" t="s">
        <v>362</v>
      </c>
      <c r="E25" s="427" t="s">
        <v>363</v>
      </c>
      <c r="F25" s="253"/>
      <c r="G25" s="253"/>
      <c r="H25" s="253"/>
      <c r="I25" s="253"/>
      <c r="J25" s="254"/>
      <c r="K25" s="239"/>
      <c r="L25" s="260"/>
      <c r="M25" s="261"/>
      <c r="N25" s="243"/>
      <c r="O25" s="254" t="s">
        <v>385</v>
      </c>
      <c r="P25" s="250">
        <v>60</v>
      </c>
      <c r="Q25" s="297">
        <v>70</v>
      </c>
      <c r="R25" s="256">
        <f>R26+R30+R32</f>
        <v>4308718074</v>
      </c>
      <c r="S25" s="299">
        <v>75</v>
      </c>
      <c r="T25" s="256">
        <f>T26+T30+T32</f>
        <v>3290411432</v>
      </c>
      <c r="U25" s="299">
        <v>80</v>
      </c>
      <c r="V25" s="256">
        <f>V26+V30+V32</f>
        <v>3664975000</v>
      </c>
      <c r="W25" s="299">
        <v>85</v>
      </c>
      <c r="X25" s="283">
        <f>X26+X30+X32</f>
        <v>4040972400</v>
      </c>
      <c r="Y25" s="299">
        <v>90</v>
      </c>
      <c r="Z25" s="256">
        <f>Z26+Z30+Z32</f>
        <v>4370085500</v>
      </c>
      <c r="AA25" s="302">
        <v>90</v>
      </c>
      <c r="AB25" s="256">
        <f>R25+T25+V25+X25+Z25</f>
        <v>19675162406</v>
      </c>
      <c r="AC25" s="251"/>
    </row>
    <row r="26" spans="1:29" s="232" customFormat="1" ht="32" customHeight="1" x14ac:dyDescent="0.3">
      <c r="A26" s="233"/>
      <c r="B26" s="451"/>
      <c r="C26" s="459"/>
      <c r="D26" s="461"/>
      <c r="E26" s="461"/>
      <c r="F26" s="438">
        <v>1</v>
      </c>
      <c r="G26" s="440" t="s">
        <v>364</v>
      </c>
      <c r="H26" s="442" t="s">
        <v>365</v>
      </c>
      <c r="I26" s="444">
        <v>21</v>
      </c>
      <c r="J26" s="446"/>
      <c r="K26" s="427" t="s">
        <v>204</v>
      </c>
      <c r="L26" s="288">
        <v>1</v>
      </c>
      <c r="M26" s="429" t="s">
        <v>205</v>
      </c>
      <c r="N26" s="430"/>
      <c r="O26" s="244" t="s">
        <v>1</v>
      </c>
      <c r="P26" s="262">
        <v>70</v>
      </c>
      <c r="Q26" s="262">
        <v>75</v>
      </c>
      <c r="R26" s="422">
        <v>3767298074</v>
      </c>
      <c r="S26" s="255">
        <v>80</v>
      </c>
      <c r="T26" s="416">
        <v>2801870932</v>
      </c>
      <c r="U26" s="255">
        <v>85</v>
      </c>
      <c r="V26" s="416">
        <v>3082058000</v>
      </c>
      <c r="W26" s="255">
        <v>90</v>
      </c>
      <c r="X26" s="425">
        <v>3390263700</v>
      </c>
      <c r="Y26" s="255">
        <v>95</v>
      </c>
      <c r="Z26" s="418">
        <v>3548739800</v>
      </c>
      <c r="AA26" s="263">
        <v>95</v>
      </c>
      <c r="AB26" s="414">
        <f>R26+T26+V26+X26+Z26</f>
        <v>16590230506</v>
      </c>
      <c r="AC26" s="251"/>
    </row>
    <row r="27" spans="1:29" s="232" customFormat="1" ht="33" customHeight="1" x14ac:dyDescent="0.3">
      <c r="A27" s="233"/>
      <c r="B27" s="451"/>
      <c r="C27" s="459"/>
      <c r="D27" s="461"/>
      <c r="E27" s="461"/>
      <c r="F27" s="462"/>
      <c r="G27" s="463"/>
      <c r="H27" s="464"/>
      <c r="I27" s="465"/>
      <c r="J27" s="466"/>
      <c r="K27" s="461"/>
      <c r="L27" s="288">
        <v>2</v>
      </c>
      <c r="M27" s="429" t="s">
        <v>208</v>
      </c>
      <c r="N27" s="430"/>
      <c r="O27" s="244" t="s">
        <v>1</v>
      </c>
      <c r="P27" s="245">
        <v>80</v>
      </c>
      <c r="Q27" s="245">
        <v>80</v>
      </c>
      <c r="R27" s="423"/>
      <c r="S27" s="245">
        <v>85</v>
      </c>
      <c r="T27" s="437"/>
      <c r="U27" s="245">
        <v>88</v>
      </c>
      <c r="V27" s="437"/>
      <c r="W27" s="245">
        <v>90</v>
      </c>
      <c r="X27" s="436"/>
      <c r="Y27" s="245">
        <v>95</v>
      </c>
      <c r="Z27" s="420"/>
      <c r="AA27" s="245">
        <v>95</v>
      </c>
      <c r="AB27" s="421"/>
      <c r="AC27" s="251"/>
    </row>
    <row r="28" spans="1:29" s="232" customFormat="1" ht="21" customHeight="1" x14ac:dyDescent="0.3">
      <c r="A28" s="233"/>
      <c r="B28" s="451"/>
      <c r="C28" s="459"/>
      <c r="D28" s="461"/>
      <c r="E28" s="461"/>
      <c r="F28" s="462"/>
      <c r="G28" s="463"/>
      <c r="H28" s="464"/>
      <c r="I28" s="465"/>
      <c r="J28" s="466"/>
      <c r="K28" s="461"/>
      <c r="L28" s="288">
        <v>3</v>
      </c>
      <c r="M28" s="467" t="s">
        <v>366</v>
      </c>
      <c r="N28" s="468"/>
      <c r="O28" s="244" t="s">
        <v>1</v>
      </c>
      <c r="P28" s="245">
        <v>80</v>
      </c>
      <c r="Q28" s="245">
        <v>80</v>
      </c>
      <c r="R28" s="423"/>
      <c r="S28" s="245">
        <v>85</v>
      </c>
      <c r="T28" s="437"/>
      <c r="U28" s="245">
        <v>90</v>
      </c>
      <c r="V28" s="437"/>
      <c r="W28" s="245">
        <v>95</v>
      </c>
      <c r="X28" s="436"/>
      <c r="Y28" s="245">
        <v>100</v>
      </c>
      <c r="Z28" s="420"/>
      <c r="AA28" s="245">
        <v>100</v>
      </c>
      <c r="AB28" s="421"/>
      <c r="AC28" s="251"/>
    </row>
    <row r="29" spans="1:29" s="232" customFormat="1" ht="37.5" customHeight="1" x14ac:dyDescent="0.3">
      <c r="A29" s="233"/>
      <c r="B29" s="451"/>
      <c r="C29" s="459"/>
      <c r="D29" s="461"/>
      <c r="E29" s="461"/>
      <c r="F29" s="439"/>
      <c r="G29" s="441"/>
      <c r="H29" s="443"/>
      <c r="I29" s="445"/>
      <c r="J29" s="447"/>
      <c r="K29" s="428"/>
      <c r="L29" s="288">
        <v>4</v>
      </c>
      <c r="M29" s="448" t="s">
        <v>367</v>
      </c>
      <c r="N29" s="449"/>
      <c r="O29" s="244" t="s">
        <v>1</v>
      </c>
      <c r="P29" s="245">
        <v>100</v>
      </c>
      <c r="Q29" s="245">
        <v>100</v>
      </c>
      <c r="R29" s="424"/>
      <c r="S29" s="245">
        <v>100</v>
      </c>
      <c r="T29" s="417"/>
      <c r="U29" s="245">
        <v>100</v>
      </c>
      <c r="V29" s="417"/>
      <c r="W29" s="245">
        <v>100</v>
      </c>
      <c r="X29" s="426"/>
      <c r="Y29" s="245">
        <v>100</v>
      </c>
      <c r="Z29" s="419"/>
      <c r="AA29" s="245">
        <v>100</v>
      </c>
      <c r="AB29" s="415"/>
      <c r="AC29" s="251"/>
    </row>
    <row r="30" spans="1:29" s="232" customFormat="1" ht="40" customHeight="1" x14ac:dyDescent="0.3">
      <c r="A30" s="233"/>
      <c r="B30" s="451"/>
      <c r="C30" s="459"/>
      <c r="D30" s="461"/>
      <c r="E30" s="461"/>
      <c r="F30" s="438">
        <v>1</v>
      </c>
      <c r="G30" s="440" t="s">
        <v>364</v>
      </c>
      <c r="H30" s="442" t="s">
        <v>365</v>
      </c>
      <c r="I30" s="444">
        <v>21</v>
      </c>
      <c r="J30" s="446"/>
      <c r="K30" s="427" t="s">
        <v>234</v>
      </c>
      <c r="L30" s="288">
        <v>1</v>
      </c>
      <c r="M30" s="429" t="s">
        <v>368</v>
      </c>
      <c r="N30" s="430"/>
      <c r="O30" s="244" t="s">
        <v>1</v>
      </c>
      <c r="P30" s="262">
        <v>100</v>
      </c>
      <c r="Q30" s="262">
        <v>100</v>
      </c>
      <c r="R30" s="422">
        <v>49155000</v>
      </c>
      <c r="S30" s="255">
        <v>100</v>
      </c>
      <c r="T30" s="416">
        <v>54070500</v>
      </c>
      <c r="U30" s="255">
        <v>100</v>
      </c>
      <c r="V30" s="416">
        <v>105000000</v>
      </c>
      <c r="W30" s="255">
        <v>100</v>
      </c>
      <c r="X30" s="425">
        <v>125000000</v>
      </c>
      <c r="Y30" s="255">
        <v>100</v>
      </c>
      <c r="Z30" s="418">
        <v>145000000</v>
      </c>
      <c r="AA30" s="263">
        <v>100</v>
      </c>
      <c r="AB30" s="414">
        <f>R30+T30+V30+X30+Z30</f>
        <v>478225500</v>
      </c>
      <c r="AC30" s="251"/>
    </row>
    <row r="31" spans="1:29" s="232" customFormat="1" ht="55.5" customHeight="1" x14ac:dyDescent="0.3">
      <c r="A31" s="233"/>
      <c r="B31" s="451"/>
      <c r="C31" s="459"/>
      <c r="D31" s="461"/>
      <c r="E31" s="461"/>
      <c r="F31" s="439"/>
      <c r="G31" s="441"/>
      <c r="H31" s="443"/>
      <c r="I31" s="445"/>
      <c r="J31" s="447"/>
      <c r="K31" s="428"/>
      <c r="L31" s="288">
        <v>2</v>
      </c>
      <c r="M31" s="448" t="s">
        <v>369</v>
      </c>
      <c r="N31" s="449"/>
      <c r="O31" s="244" t="s">
        <v>1</v>
      </c>
      <c r="P31" s="245">
        <v>75</v>
      </c>
      <c r="Q31" s="245">
        <v>75</v>
      </c>
      <c r="R31" s="424"/>
      <c r="S31" s="245">
        <v>80</v>
      </c>
      <c r="T31" s="417"/>
      <c r="U31" s="245">
        <v>85</v>
      </c>
      <c r="V31" s="417"/>
      <c r="W31" s="245">
        <v>90</v>
      </c>
      <c r="X31" s="426"/>
      <c r="Y31" s="245">
        <v>95</v>
      </c>
      <c r="Z31" s="419"/>
      <c r="AA31" s="245">
        <v>95</v>
      </c>
      <c r="AB31" s="415"/>
      <c r="AC31" s="251"/>
    </row>
    <row r="32" spans="1:29" s="232" customFormat="1" ht="64" customHeight="1" x14ac:dyDescent="0.3">
      <c r="A32" s="233"/>
      <c r="B32" s="451"/>
      <c r="C32" s="459"/>
      <c r="D32" s="461"/>
      <c r="E32" s="461"/>
      <c r="F32" s="438">
        <v>1</v>
      </c>
      <c r="G32" s="440" t="s">
        <v>364</v>
      </c>
      <c r="H32" s="442" t="s">
        <v>365</v>
      </c>
      <c r="I32" s="444">
        <v>21</v>
      </c>
      <c r="J32" s="446"/>
      <c r="K32" s="427" t="s">
        <v>243</v>
      </c>
      <c r="L32" s="288">
        <v>1</v>
      </c>
      <c r="M32" s="429" t="s">
        <v>370</v>
      </c>
      <c r="N32" s="430"/>
      <c r="O32" s="244" t="s">
        <v>1</v>
      </c>
      <c r="P32" s="262">
        <v>100</v>
      </c>
      <c r="Q32" s="262">
        <v>100</v>
      </c>
      <c r="R32" s="422">
        <v>492265000</v>
      </c>
      <c r="S32" s="255">
        <v>100</v>
      </c>
      <c r="T32" s="416">
        <v>434470000</v>
      </c>
      <c r="U32" s="255">
        <v>100</v>
      </c>
      <c r="V32" s="416">
        <v>477917000</v>
      </c>
      <c r="W32" s="255">
        <v>100</v>
      </c>
      <c r="X32" s="425">
        <v>525708700</v>
      </c>
      <c r="Y32" s="255">
        <v>100</v>
      </c>
      <c r="Z32" s="418">
        <v>676345700</v>
      </c>
      <c r="AA32" s="263">
        <v>100</v>
      </c>
      <c r="AB32" s="414">
        <f>R32+T32+V32+X32+Z32</f>
        <v>2606706400</v>
      </c>
      <c r="AC32" s="251"/>
    </row>
    <row r="33" spans="1:29" s="232" customFormat="1" ht="61" customHeight="1" x14ac:dyDescent="0.3">
      <c r="A33" s="234"/>
      <c r="B33" s="452"/>
      <c r="C33" s="460"/>
      <c r="D33" s="428"/>
      <c r="E33" s="428"/>
      <c r="F33" s="439"/>
      <c r="G33" s="441"/>
      <c r="H33" s="443"/>
      <c r="I33" s="445"/>
      <c r="J33" s="447"/>
      <c r="K33" s="428"/>
      <c r="L33" s="288">
        <v>2</v>
      </c>
      <c r="M33" s="448" t="s">
        <v>371</v>
      </c>
      <c r="N33" s="449"/>
      <c r="O33" s="244" t="s">
        <v>1</v>
      </c>
      <c r="P33" s="245">
        <v>75</v>
      </c>
      <c r="Q33" s="245">
        <v>75</v>
      </c>
      <c r="R33" s="424"/>
      <c r="S33" s="245">
        <v>80</v>
      </c>
      <c r="T33" s="417"/>
      <c r="U33" s="245">
        <v>85</v>
      </c>
      <c r="V33" s="417"/>
      <c r="W33" s="245">
        <v>90</v>
      </c>
      <c r="X33" s="426"/>
      <c r="Y33" s="245">
        <v>95</v>
      </c>
      <c r="Z33" s="419"/>
      <c r="AA33" s="245">
        <v>95</v>
      </c>
      <c r="AB33" s="415"/>
      <c r="AC33" s="303"/>
    </row>
    <row r="34" spans="1:29" ht="13" customHeight="1" x14ac:dyDescent="0.25"/>
    <row r="35" spans="1:29" ht="13" x14ac:dyDescent="0.3">
      <c r="Y35" s="235"/>
      <c r="Z35" s="236" t="s">
        <v>372</v>
      </c>
      <c r="AA35" s="235"/>
    </row>
    <row r="36" spans="1:29" ht="12.5" customHeight="1" x14ac:dyDescent="0.25">
      <c r="Y36" s="375" t="s">
        <v>316</v>
      </c>
      <c r="Z36" s="375"/>
      <c r="AA36" s="375"/>
      <c r="AB36" s="375"/>
    </row>
    <row r="37" spans="1:29" x14ac:dyDescent="0.25">
      <c r="Y37" s="375" t="s">
        <v>317</v>
      </c>
      <c r="Z37" s="375"/>
      <c r="AA37" s="375"/>
      <c r="AB37" s="375"/>
    </row>
    <row r="38" spans="1:29" x14ac:dyDescent="0.25">
      <c r="Y38" s="97"/>
      <c r="Z38" s="97"/>
      <c r="AA38" s="97"/>
      <c r="AB38" s="198"/>
    </row>
    <row r="39" spans="1:29" ht="9.5" customHeight="1" x14ac:dyDescent="0.25">
      <c r="Y39" s="97"/>
      <c r="Z39" s="97"/>
      <c r="AA39" s="97"/>
      <c r="AB39" s="198"/>
    </row>
    <row r="40" spans="1:29" ht="12" customHeight="1" x14ac:dyDescent="0.25">
      <c r="Y40" s="97"/>
      <c r="Z40" s="97"/>
      <c r="AA40" s="97"/>
      <c r="AB40" s="198"/>
    </row>
    <row r="41" spans="1:29" x14ac:dyDescent="0.25">
      <c r="Y41" s="97"/>
      <c r="Z41" s="97"/>
      <c r="AA41" s="97"/>
      <c r="AB41" s="198"/>
    </row>
    <row r="42" spans="1:29" x14ac:dyDescent="0.25">
      <c r="Y42" s="396" t="s">
        <v>315</v>
      </c>
      <c r="Z42" s="396"/>
      <c r="AA42" s="396"/>
      <c r="AB42" s="396"/>
    </row>
    <row r="43" spans="1:29" x14ac:dyDescent="0.25">
      <c r="Y43" s="375" t="s">
        <v>318</v>
      </c>
      <c r="Z43" s="375"/>
      <c r="AA43" s="375"/>
      <c r="AB43" s="375"/>
    </row>
  </sheetData>
  <mergeCells count="104">
    <mergeCell ref="B5:B6"/>
    <mergeCell ref="C5:D6"/>
    <mergeCell ref="D7:D10"/>
    <mergeCell ref="L7:N7"/>
    <mergeCell ref="L8:N8"/>
    <mergeCell ref="M10:N10"/>
    <mergeCell ref="B1:AC1"/>
    <mergeCell ref="B2:B4"/>
    <mergeCell ref="C2:D4"/>
    <mergeCell ref="E2:E3"/>
    <mergeCell ref="F2:J4"/>
    <mergeCell ref="K2:K4"/>
    <mergeCell ref="L2:N4"/>
    <mergeCell ref="O2:O4"/>
    <mergeCell ref="P2:P3"/>
    <mergeCell ref="Q2:Z2"/>
    <mergeCell ref="AA2:AB3"/>
    <mergeCell ref="AC2:AC4"/>
    <mergeCell ref="Q3:R3"/>
    <mergeCell ref="S3:T3"/>
    <mergeCell ref="U3:V3"/>
    <mergeCell ref="Y3:Z3"/>
    <mergeCell ref="Z17:Z18"/>
    <mergeCell ref="AB17:AB18"/>
    <mergeCell ref="M18:N18"/>
    <mergeCell ref="M11:N11"/>
    <mergeCell ref="B12:B13"/>
    <mergeCell ref="C12:D12"/>
    <mergeCell ref="D13:D15"/>
    <mergeCell ref="L15:N15"/>
    <mergeCell ref="K17:K18"/>
    <mergeCell ref="M17:N17"/>
    <mergeCell ref="B23:E23"/>
    <mergeCell ref="L23:N23"/>
    <mergeCell ref="K19:K21"/>
    <mergeCell ref="M19:N19"/>
    <mergeCell ref="R19:R21"/>
    <mergeCell ref="T19:T21"/>
    <mergeCell ref="R17:R18"/>
    <mergeCell ref="T17:T18"/>
    <mergeCell ref="V17:V18"/>
    <mergeCell ref="G32:G33"/>
    <mergeCell ref="H32:H33"/>
    <mergeCell ref="I32:I33"/>
    <mergeCell ref="J32:J33"/>
    <mergeCell ref="K32:K33"/>
    <mergeCell ref="M32:N32"/>
    <mergeCell ref="M20:N20"/>
    <mergeCell ref="M21:N21"/>
    <mergeCell ref="M22:N22"/>
    <mergeCell ref="F30:F31"/>
    <mergeCell ref="G30:G31"/>
    <mergeCell ref="H30:H31"/>
    <mergeCell ref="I30:I31"/>
    <mergeCell ref="J30:J31"/>
    <mergeCell ref="M31:N31"/>
    <mergeCell ref="B24:B33"/>
    <mergeCell ref="C24:D24"/>
    <mergeCell ref="L24:N24"/>
    <mergeCell ref="C25:C33"/>
    <mergeCell ref="D25:D33"/>
    <mergeCell ref="E25:E33"/>
    <mergeCell ref="F26:F29"/>
    <mergeCell ref="G26:G29"/>
    <mergeCell ref="H26:H29"/>
    <mergeCell ref="I26:I29"/>
    <mergeCell ref="J26:J29"/>
    <mergeCell ref="K26:K29"/>
    <mergeCell ref="M26:N26"/>
    <mergeCell ref="M33:N33"/>
    <mergeCell ref="M27:N27"/>
    <mergeCell ref="M28:N28"/>
    <mergeCell ref="M29:N29"/>
    <mergeCell ref="F32:F33"/>
    <mergeCell ref="R32:R33"/>
    <mergeCell ref="K30:K31"/>
    <mergeCell ref="M30:N30"/>
    <mergeCell ref="R30:R31"/>
    <mergeCell ref="W3:X3"/>
    <mergeCell ref="X17:X18"/>
    <mergeCell ref="X19:X21"/>
    <mergeCell ref="X26:X29"/>
    <mergeCell ref="X30:X31"/>
    <mergeCell ref="V26:V29"/>
    <mergeCell ref="R26:R29"/>
    <mergeCell ref="T26:T29"/>
    <mergeCell ref="Y43:AB43"/>
    <mergeCell ref="AB30:AB31"/>
    <mergeCell ref="T30:T31"/>
    <mergeCell ref="V30:V31"/>
    <mergeCell ref="Z30:Z31"/>
    <mergeCell ref="Z26:Z29"/>
    <mergeCell ref="AB26:AB29"/>
    <mergeCell ref="AB19:AB21"/>
    <mergeCell ref="V19:V21"/>
    <mergeCell ref="Z19:Z21"/>
    <mergeCell ref="Y37:AB37"/>
    <mergeCell ref="Y42:AB42"/>
    <mergeCell ref="T32:T33"/>
    <mergeCell ref="V32:V33"/>
    <mergeCell ref="Z32:Z33"/>
    <mergeCell ref="AB32:AB33"/>
    <mergeCell ref="X32:X33"/>
    <mergeCell ref="Y36:AB36"/>
  </mergeCells>
  <printOptions horizontalCentered="1"/>
  <pageMargins left="0.23622047244094491" right="0.23622047244094491" top="0.31496062992125984" bottom="0.15748031496062992" header="0.31496062992125984" footer="0.15748031496062992"/>
  <pageSetup paperSize="14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Tujuan dan Sasaran</vt:lpstr>
      <vt:lpstr>Strategi Kebijakan</vt:lpstr>
      <vt:lpstr>Program dan Kegiatan</vt:lpstr>
      <vt:lpstr>INDIKATOR TPB</vt:lpstr>
      <vt:lpstr>INDIKATOR PERMENDAGRI 86</vt:lpstr>
      <vt:lpstr>INDIKATOR OPD</vt:lpstr>
      <vt:lpstr>'INDIKATOR OPD'!Print_Area</vt:lpstr>
      <vt:lpstr>'INDIKATOR TPB'!Print_Area</vt:lpstr>
      <vt:lpstr>'Program dan Kegiatan'!Print_Area</vt:lpstr>
      <vt:lpstr>'Strategi Kebijakan'!Print_Area</vt:lpstr>
      <vt:lpstr>'Tujuan dan Sasaran'!Print_Area</vt:lpstr>
      <vt:lpstr>'INDIKATOR OPD'!Print_Titles</vt:lpstr>
      <vt:lpstr>'Program dan Kegiatan'!Print_Titles</vt:lpstr>
      <vt:lpstr>'Strategi Kebijakan'!Print_Titles</vt:lpstr>
      <vt:lpstr>'Tujuan dan Sasaran'!Print_Titles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cp:lastPrinted>2019-09-06T05:30:22Z</cp:lastPrinted>
  <dcterms:created xsi:type="dcterms:W3CDTF">2018-08-15T09:17:49Z</dcterms:created>
  <dcterms:modified xsi:type="dcterms:W3CDTF">2019-09-06T06:10:54Z</dcterms:modified>
</cp:coreProperties>
</file>