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11"/>
  </bookViews>
  <sheets>
    <sheet name="2011" sheetId="1" r:id="rId1"/>
    <sheet name="2012 " sheetId="2" r:id="rId2"/>
    <sheet name="2013" sheetId="3" r:id="rId3"/>
    <sheet name="2014" sheetId="4" r:id="rId4"/>
    <sheet name="2015" sheetId="5" r:id="rId5"/>
    <sheet name="2016" sheetId="6" r:id="rId6"/>
    <sheet name="2017" sheetId="7" r:id="rId7"/>
    <sheet name="2018" sheetId="8" r:id="rId8"/>
    <sheet name="2019" sheetId="9" r:id="rId9"/>
    <sheet name="2020" sheetId="10" r:id="rId10"/>
    <sheet name="2021" sheetId="11" r:id="rId11"/>
    <sheet name="2022" sheetId="12" r:id="rId12"/>
  </sheets>
  <definedNames>
    <definedName name="_xlnm.Print_Area" localSheetId="3">'2014'!$A$68:$R$134</definedName>
    <definedName name="_xlnm.Print_Area" localSheetId="5">'2016'!$A$1:$R$187</definedName>
    <definedName name="_xlnm.Print_Area" localSheetId="6">'2017'!$A$1:$R$47</definedName>
    <definedName name="_xlnm.Print_Area" localSheetId="7">'2018'!$A$142:$R$187</definedName>
    <definedName name="_xlnm.Print_Area" localSheetId="9">'2020'!$A$1:$S$139</definedName>
    <definedName name="_xlnm.Print_Area" localSheetId="10">'2021'!$A$1:$R$86</definedName>
    <definedName name="_xlnm.Print_Area" localSheetId="11">'2022'!$A$1:$R$150</definedName>
    <definedName name="_xlnm.Print_Titles" localSheetId="1">'2012 '!$6:$8</definedName>
  </definedNames>
  <calcPr fullCalcOnLoad="1"/>
</workbook>
</file>

<file path=xl/comments1.xml><?xml version="1.0" encoding="utf-8"?>
<comments xmlns="http://schemas.openxmlformats.org/spreadsheetml/2006/main">
  <authors>
    <author>Mr.ErOrE</author>
  </authors>
  <commentList>
    <comment ref="D96" authorId="0">
      <text>
        <r>
          <rPr>
            <b/>
            <sz val="9"/>
            <rFont val="Tahoma"/>
            <family val="2"/>
          </rPr>
          <t>Mr.ErOrE:</t>
        </r>
        <r>
          <rPr>
            <sz val="9"/>
            <rFont val="Tahoma"/>
            <family val="2"/>
          </rPr>
          <t xml:space="preserve">
</t>
        </r>
      </text>
    </comment>
    <comment ref="D99" authorId="0">
      <text>
        <r>
          <rPr>
            <b/>
            <sz val="9"/>
            <rFont val="Tahoma"/>
            <family val="2"/>
          </rPr>
          <t>Mr.ErOrE:</t>
        </r>
        <r>
          <rPr>
            <sz val="9"/>
            <rFont val="Tahoma"/>
            <family val="2"/>
          </rPr>
          <t xml:space="preserve">
</t>
        </r>
      </text>
    </comment>
    <comment ref="D111" authorId="0">
      <text>
        <r>
          <rPr>
            <b/>
            <sz val="9"/>
            <rFont val="Tahoma"/>
            <family val="2"/>
          </rPr>
          <t>Mr.ErOrE:</t>
        </r>
        <r>
          <rPr>
            <sz val="9"/>
            <rFont val="Tahoma"/>
            <family val="2"/>
          </rPr>
          <t xml:space="preserve">
</t>
        </r>
      </text>
    </comment>
    <comment ref="D115" authorId="0">
      <text>
        <r>
          <rPr>
            <b/>
            <sz val="9"/>
            <rFont val="Tahoma"/>
            <family val="2"/>
          </rPr>
          <t>Mr.ErOrE:</t>
        </r>
        <r>
          <rPr>
            <sz val="9"/>
            <rFont val="Tahoma"/>
            <family val="2"/>
          </rPr>
          <t xml:space="preserve">
</t>
        </r>
      </text>
    </comment>
    <comment ref="D253" authorId="0">
      <text>
        <r>
          <rPr>
            <b/>
            <sz val="9"/>
            <rFont val="Tahoma"/>
            <family val="2"/>
          </rPr>
          <t>Mr.ErOrE:</t>
        </r>
        <r>
          <rPr>
            <sz val="9"/>
            <rFont val="Tahoma"/>
            <family val="2"/>
          </rPr>
          <t xml:space="preserve">
</t>
        </r>
      </text>
    </comment>
    <comment ref="D256" authorId="0">
      <text>
        <r>
          <rPr>
            <b/>
            <sz val="9"/>
            <rFont val="Tahoma"/>
            <family val="2"/>
          </rPr>
          <t>Mr.ErOrE:</t>
        </r>
        <r>
          <rPr>
            <sz val="9"/>
            <rFont val="Tahoma"/>
            <family val="2"/>
          </rPr>
          <t xml:space="preserve">
</t>
        </r>
      </text>
    </comment>
    <comment ref="D105" authorId="0">
      <text>
        <r>
          <rPr>
            <b/>
            <sz val="9"/>
            <rFont val="Tahoma"/>
            <family val="2"/>
          </rPr>
          <t>Mr.ErOrE:</t>
        </r>
        <r>
          <rPr>
            <sz val="9"/>
            <rFont val="Tahoma"/>
            <family val="2"/>
          </rPr>
          <t xml:space="preserve">
</t>
        </r>
      </text>
    </comment>
    <comment ref="D102" authorId="0">
      <text>
        <r>
          <rPr>
            <b/>
            <sz val="9"/>
            <rFont val="Tahoma"/>
            <family val="2"/>
          </rPr>
          <t>Mr.ErOrE:</t>
        </r>
        <r>
          <rPr>
            <sz val="9"/>
            <rFont val="Tahoma"/>
            <family val="2"/>
          </rPr>
          <t xml:space="preserve">
</t>
        </r>
      </text>
    </comment>
    <comment ref="D265" authorId="0">
      <text>
        <r>
          <rPr>
            <b/>
            <sz val="9"/>
            <rFont val="Tahoma"/>
            <family val="2"/>
          </rPr>
          <t>Mr.ErOrE:</t>
        </r>
        <r>
          <rPr>
            <sz val="9"/>
            <rFont val="Tahoma"/>
            <family val="2"/>
          </rPr>
          <t xml:space="preserve">
</t>
        </r>
      </text>
    </comment>
  </commentList>
</comments>
</file>

<file path=xl/sharedStrings.xml><?xml version="1.0" encoding="utf-8"?>
<sst xmlns="http://schemas.openxmlformats.org/spreadsheetml/2006/main" count="14566" uniqueCount="1501">
  <si>
    <t>DAFTAR URUT KEPANGKATAN PEGAWAI NEGERI SIPIL</t>
  </si>
  <si>
    <t>UNIT ORGANISASI  :  DINAS PEKERJAAN UMUM KOTA SERANG</t>
  </si>
  <si>
    <t>ALAMAT  :  Jl. Jendral Sudirman  Kawasan Highland Park Kota Serang Baru ( KSB ) Serang Banten</t>
  </si>
  <si>
    <t>NO</t>
  </si>
  <si>
    <t>NAMA</t>
  </si>
  <si>
    <t>NIP/ TMT CPNS/ GOL. RUANG/</t>
  </si>
  <si>
    <t>PANGKAT</t>
  </si>
  <si>
    <t>JABATAN</t>
  </si>
  <si>
    <t>TMT</t>
  </si>
  <si>
    <t>MASA KERJA</t>
  </si>
  <si>
    <t>LATIHAN JABATAN</t>
  </si>
  <si>
    <t>PENDIDIKAN</t>
  </si>
  <si>
    <t>USIA</t>
  </si>
  <si>
    <t>CATATAN MUTASI</t>
  </si>
  <si>
    <t>KET</t>
  </si>
  <si>
    <t>URUT</t>
  </si>
  <si>
    <t>TEMPAT DAN TANGGAL LAHIR</t>
  </si>
  <si>
    <t>MASA KERJA CPNS</t>
  </si>
  <si>
    <t>GOL.</t>
  </si>
  <si>
    <t>TH</t>
  </si>
  <si>
    <t>BL</t>
  </si>
  <si>
    <t>DIKLAT</t>
  </si>
  <si>
    <t>BULAN &amp; THN</t>
  </si>
  <si>
    <t>JML. JAM</t>
  </si>
  <si>
    <t>FORMAL</t>
  </si>
  <si>
    <t>LULUS TH</t>
  </si>
  <si>
    <t>JURUSAN</t>
  </si>
  <si>
    <t xml:space="preserve">KEPEGAWAIAN </t>
  </si>
  <si>
    <t>Sekretaris</t>
  </si>
  <si>
    <t>KASUBAG. PROGRAM, KASI PERENCANAAN DPU KAB</t>
  </si>
  <si>
    <t>Ir. H. Hidayat, MM</t>
  </si>
  <si>
    <t>19590425 199003 1 001</t>
  </si>
  <si>
    <t>Pembina Tk. I</t>
  </si>
  <si>
    <t>01-10-2008</t>
  </si>
  <si>
    <t>02-12-2008</t>
  </si>
  <si>
    <t>SPAMA</t>
  </si>
  <si>
    <t>S2</t>
  </si>
  <si>
    <t>SDM</t>
  </si>
  <si>
    <t>5`1</t>
  </si>
  <si>
    <t xml:space="preserve"> SERANG, KASUBDIN PU KOTIP CILEGON, KASI</t>
  </si>
  <si>
    <t>Ciamis, 25 - 04 - 1959</t>
  </si>
  <si>
    <t>IV b</t>
  </si>
  <si>
    <t xml:space="preserve">  SUMPROGRAM DTR, KASI PEMB DAN KAT JALAN,</t>
  </si>
  <si>
    <t>KASUBDIN BM, KABID BM DPU KAB SERANG, SEKR.</t>
  </si>
  <si>
    <t xml:space="preserve"> BAPPEDA  KAB.SERANG SEKR. DPU KOTA SERANG</t>
  </si>
  <si>
    <t>Ir. Mohamad Ridwan,MM</t>
  </si>
  <si>
    <t>19630801  199403 1 005</t>
  </si>
  <si>
    <t xml:space="preserve">Pembina </t>
  </si>
  <si>
    <t>Kabid Cipta Karya</t>
  </si>
  <si>
    <t>ADUM</t>
  </si>
  <si>
    <t>ARSITEKTUR</t>
  </si>
  <si>
    <t>KASIE SARANA PRASARANA SMU / SMK</t>
  </si>
  <si>
    <t>Serang,01-08-1963</t>
  </si>
  <si>
    <t>IV a</t>
  </si>
  <si>
    <t>KAB. SERANG, KASIE DTRB, KASI TATA</t>
  </si>
  <si>
    <t>BANGUNAN DPU KAB. SERANG,KABID</t>
  </si>
  <si>
    <t>CIPTA KARYA DPU KOTA SERANG</t>
  </si>
  <si>
    <t>H. Suherman, SE. MM</t>
  </si>
  <si>
    <t>19560212 197903 1 014</t>
  </si>
  <si>
    <t>01-04-2009</t>
  </si>
  <si>
    <t>Kabid Kebersihan</t>
  </si>
  <si>
    <t>MANAGEMEN</t>
  </si>
  <si>
    <t>PJS CADIS PUKWIL SERANG, KA UPTD</t>
  </si>
  <si>
    <t>Purwakarta, 12 - 02 - 1964</t>
  </si>
  <si>
    <t xml:space="preserve">IV a </t>
  </si>
  <si>
    <t>PERALATAN &amp; PERBENGKELAN, KASI</t>
  </si>
  <si>
    <t xml:space="preserve">LOGISTIK, KASI PEMELIHARAAN, KASI </t>
  </si>
  <si>
    <t xml:space="preserve">PEMEL. JALAN &amp; JEMBATAN , KA UPTD </t>
  </si>
  <si>
    <t xml:space="preserve">PEMEL. JALAN, KASI PEMEL. JALAN BID </t>
  </si>
  <si>
    <t xml:space="preserve">PENGAIRAN , KABID KEBERSIHAN </t>
  </si>
  <si>
    <t xml:space="preserve"> DPU KOTA  SERANG</t>
  </si>
  <si>
    <t>Kabid Pengairan</t>
  </si>
  <si>
    <t>Drs. Mariffatullah, M.Si</t>
  </si>
  <si>
    <t>19610510 198803 1 011</t>
  </si>
  <si>
    <t>01-10-2009</t>
  </si>
  <si>
    <t>ADM PEMERINTAHAN</t>
  </si>
  <si>
    <t>KAUR TU,ASISTEN ADM. UMUM, KASI</t>
  </si>
  <si>
    <t>Serang, 10 - 05 1961</t>
  </si>
  <si>
    <t>IV.a</t>
  </si>
  <si>
    <t xml:space="preserve"> PENGKAJIAN &amp;EVALUASI PELAPORAN</t>
  </si>
  <si>
    <t>KASUBAG. UMUM, KABID PENGAIRAN</t>
  </si>
  <si>
    <t>KABID SDA DPU KOTA SERANG</t>
  </si>
  <si>
    <t>Ir. Syamsurizal, MM</t>
  </si>
  <si>
    <t>Kabid Bina Marga</t>
  </si>
  <si>
    <t>KASI TATA RUANG DAN TATA GUNA</t>
  </si>
  <si>
    <t>Palembang, 30 - 12 - 1960</t>
  </si>
  <si>
    <t>19601230 199403 1 004</t>
  </si>
  <si>
    <t xml:space="preserve">TANAH , KASUBSI PEMEL. JALAN &amp; </t>
  </si>
  <si>
    <t xml:space="preserve">JEMBATAN , KASUBAG. ADPEM, </t>
  </si>
  <si>
    <t>KASUBAG. PEMBERDAYAAN SWADAYA</t>
  </si>
  <si>
    <t>KASI PENGELOLAAN ABT, KABID</t>
  </si>
  <si>
    <t>BINA MARGA DPU KOTA SERANG</t>
  </si>
  <si>
    <t>H. Dedi Subandi</t>
  </si>
  <si>
    <t>01-10-2010</t>
  </si>
  <si>
    <t>Kabid Tata Kota</t>
  </si>
  <si>
    <t>STM</t>
  </si>
  <si>
    <t>BANGUNAN</t>
  </si>
  <si>
    <t>KA CADIS DPU PONTANG, KA CADIS</t>
  </si>
  <si>
    <t>Serang, 16 - 06 - 1957</t>
  </si>
  <si>
    <t>19570716 197911 1 001</t>
  </si>
  <si>
    <t>DPU CIRUAS, KASUBDIN TATA KOTA</t>
  </si>
  <si>
    <t xml:space="preserve">CILEGON, KACADIS DPU CIKANDE, </t>
  </si>
  <si>
    <t>KACADIS DPU CIRUAS, KASUBSI SURVY</t>
  </si>
  <si>
    <t>&amp; DATA, KASI PERMUKIMAN DTRB,</t>
  </si>
  <si>
    <t>KA UPTD KEBERSIHAN SERANG BARAT,</t>
  </si>
  <si>
    <t>KABID TATA KOTA DPU KOTA SERANG</t>
  </si>
  <si>
    <t>Muhammad Wahyu, ST</t>
  </si>
  <si>
    <t>Penata Tk. 1</t>
  </si>
  <si>
    <t>01-04-2006</t>
  </si>
  <si>
    <t>Kasie Perencaan dan Pemukiman</t>
  </si>
  <si>
    <t>S1</t>
  </si>
  <si>
    <t xml:space="preserve">KASUBDID SDA &amp; LH BAPPEDA </t>
  </si>
  <si>
    <t>Bandung, 07 - 11 - 1964</t>
  </si>
  <si>
    <t>19641107 199703 1 004</t>
  </si>
  <si>
    <t>III/d</t>
  </si>
  <si>
    <t xml:space="preserve">KAB. BARITO,KASUBID PENGAIRAN </t>
  </si>
  <si>
    <t>BAPPEDA KAB. BARITO, KASI PERENC.</t>
  </si>
  <si>
    <t xml:space="preserve">&amp;PEMUKIMAN  BID CIPTA KARYA </t>
  </si>
  <si>
    <t>KASI DALWAS DPU KOTA SERANG</t>
  </si>
  <si>
    <t>Kasie Peningkatan dan Pembangunan</t>
  </si>
  <si>
    <t>Shendy Illusi,ST.MT</t>
  </si>
  <si>
    <t>01-l0-2007</t>
  </si>
  <si>
    <t>01-11-2010</t>
  </si>
  <si>
    <t>PLANOLOGI</t>
  </si>
  <si>
    <t>PELAKSANA SDA PROPINSI BANTEN</t>
  </si>
  <si>
    <t>Minas, 25-02-1960</t>
  </si>
  <si>
    <t>lll d</t>
  </si>
  <si>
    <t>Kasie. Penerangan dan Pertamanan</t>
  </si>
  <si>
    <t>Ery Hatinlahiry, S.Pi.MT.Sc</t>
  </si>
  <si>
    <t>PERENC. WIL. KOTA</t>
  </si>
  <si>
    <t>KASIE. PEMANFAATAN ABT</t>
  </si>
  <si>
    <t>Bandung, 12 - 01 - 1968</t>
  </si>
  <si>
    <t>19680112 199703 1 003</t>
  </si>
  <si>
    <t>DISPERIKANAN DAN KELAUTAN</t>
  </si>
  <si>
    <t>KASI PERENCANAAN TATA RUANG</t>
  </si>
  <si>
    <t>DPU KOTA SERANG</t>
  </si>
  <si>
    <t>Pelaksana</t>
  </si>
  <si>
    <t>Emboy Suriaatmaja</t>
  </si>
  <si>
    <t>19560517 198503 1 008</t>
  </si>
  <si>
    <t>01-10 -2009</t>
  </si>
  <si>
    <t>Adum</t>
  </si>
  <si>
    <t>Bangunan</t>
  </si>
  <si>
    <t>KASUBSI PEALATAN</t>
  </si>
  <si>
    <t>Serang, 17 Mei 1956</t>
  </si>
  <si>
    <t>Supriyadi, S. Sos</t>
  </si>
  <si>
    <t xml:space="preserve">19641212 198503 1 013 </t>
  </si>
  <si>
    <t xml:space="preserve">Penata Tk.I </t>
  </si>
  <si>
    <t>01-04-2010</t>
  </si>
  <si>
    <t>Kasubag Umum dan Kepegawaian</t>
  </si>
  <si>
    <t>13-06-2011</t>
  </si>
  <si>
    <t>ADM. NEGARA</t>
  </si>
  <si>
    <t xml:space="preserve">KAUR. PEREC. KEC. BOJONEGARA,KSUBSI PEMEL. </t>
  </si>
  <si>
    <t>Serang, 04 Maret 1959</t>
  </si>
  <si>
    <t>CADIS, PU PETIR,KASI PENGWASAN &amp; PENDATAAN</t>
  </si>
  <si>
    <t>BID TATA KOTA, KASI PENGLOLAAN RUANG TERBUKA</t>
  </si>
  <si>
    <t>HIJOU DINAS KEBERSIHAN KOTA CILEGON, KASUBAG.</t>
  </si>
  <si>
    <t xml:space="preserve"> UMUM &amp; KEPEGAWAIAN DPU KOTA CILEGON,</t>
  </si>
  <si>
    <t xml:space="preserve">KASI PERALATAN DAN PERBENGKELAN DPU KOTA </t>
  </si>
  <si>
    <t>CILEGONCILEGON, KASUBAG UMUM DAN</t>
  </si>
  <si>
    <t>DAN KEPEGAWAIAN KOTA SERANG</t>
  </si>
  <si>
    <t>Kasie  Pengolahan  Sampah</t>
  </si>
  <si>
    <t>Entol Utama, BE</t>
  </si>
  <si>
    <t>19580527 198402 1 001</t>
  </si>
  <si>
    <t>Penata</t>
  </si>
  <si>
    <t>01-10-2007</t>
  </si>
  <si>
    <t>06</t>
  </si>
  <si>
    <t>D III</t>
  </si>
  <si>
    <t>ADMINISTRASI</t>
  </si>
  <si>
    <t>PELAKSANA PADA DPU KOTA SERANG</t>
  </si>
  <si>
    <t>Serang, 27-5-1958</t>
  </si>
  <si>
    <t>III c</t>
  </si>
  <si>
    <t>Kasubag. Program dan Evaluasi</t>
  </si>
  <si>
    <t>KASUBAG UMUM DAN KEPEGAWAIAN KOTA SERANG</t>
  </si>
  <si>
    <t>Dede Supriadi</t>
  </si>
  <si>
    <t xml:space="preserve">Penata </t>
  </si>
  <si>
    <t>01-04-2008</t>
  </si>
  <si>
    <t>D IV</t>
  </si>
  <si>
    <t>TEKNIK PERENC. JALAN</t>
  </si>
  <si>
    <t>KASUBSI PEMELIHARAAN JALAN</t>
  </si>
  <si>
    <t>Bandung, 25 - 02 - 1963</t>
  </si>
  <si>
    <t>19630225 199103 1 006</t>
  </si>
  <si>
    <t>lll c</t>
  </si>
  <si>
    <t>DAN JEMBATAN</t>
  </si>
  <si>
    <t>KASUBAG. PROGRAM DAN EVALUASI</t>
  </si>
  <si>
    <t>KOTA SERANG</t>
  </si>
  <si>
    <t>Kasie. Perumahan</t>
  </si>
  <si>
    <t>Rudi AMkI</t>
  </si>
  <si>
    <t>19650922 198512 1 001</t>
  </si>
  <si>
    <t>KESEHATAN LINGKUNGAN</t>
  </si>
  <si>
    <t>KASI PERUMAHAN DAN PERMUKIMAN</t>
  </si>
  <si>
    <t>Serang,22-09-1965</t>
  </si>
  <si>
    <t>Adelin Sofyan, SE.MM</t>
  </si>
  <si>
    <t>19710903 200112 1 003</t>
  </si>
  <si>
    <t xml:space="preserve">Kasie. Pembangunan dan </t>
  </si>
  <si>
    <t>-</t>
  </si>
  <si>
    <t>MANAJEMEN</t>
  </si>
  <si>
    <t>PELAKSANA BIRO ORGANISASI</t>
  </si>
  <si>
    <t>Bandung, 03 - 09 -1971</t>
  </si>
  <si>
    <t>Peningkatan</t>
  </si>
  <si>
    <t>KASI PEMELIHARAAN REHABILITASI &amp; DALLOP</t>
  </si>
  <si>
    <t>M. Asdar, ST. MT.</t>
  </si>
  <si>
    <t>19770208 200312 1 001</t>
  </si>
  <si>
    <t>Kasie Perencanaan dan Pengendalian</t>
  </si>
  <si>
    <t>TEKNIK PERENC</t>
  </si>
  <si>
    <t>PELAKSANA DPU KAB. SERANG</t>
  </si>
  <si>
    <t>Mare Bone,08-02-1977</t>
  </si>
  <si>
    <t>PIM IV</t>
  </si>
  <si>
    <t>PRASARANA</t>
  </si>
  <si>
    <t>KASI PERENCANAAN PEMBANGUNAN</t>
  </si>
  <si>
    <t>TB. A. Bajuri,ST</t>
  </si>
  <si>
    <t>19670429 200112 1001</t>
  </si>
  <si>
    <t>Kasi Penataan Kota</t>
  </si>
  <si>
    <t>KASUBID PERENCANAAN PEMBANGUNAN</t>
  </si>
  <si>
    <t>Serang,29-04-1967</t>
  </si>
  <si>
    <t>III.c</t>
  </si>
  <si>
    <t>TATA RUANG BAPPEDA</t>
  </si>
  <si>
    <t>Denny Mursalin,SE</t>
  </si>
  <si>
    <t>19761108 200112 1 006</t>
  </si>
  <si>
    <t>Kasubag, Keuangan</t>
  </si>
  <si>
    <t>AKUNTANSI</t>
  </si>
  <si>
    <t>PELAKSANA BIRO ADPEM PROV.BANTEN</t>
  </si>
  <si>
    <t>Surabaya, 08 - 11 - 1976</t>
  </si>
  <si>
    <t>KASUBAG KEUANGAN DPU KOTA SERANG</t>
  </si>
  <si>
    <t>Tarsono, SP.MM</t>
  </si>
  <si>
    <t>19620911 199703 1 001</t>
  </si>
  <si>
    <t>Kasi Operasi dan Pemeliharaan</t>
  </si>
  <si>
    <t>PELAKSANA DPU PROV. BANTEN</t>
  </si>
  <si>
    <t>Serang, 1- 09 - 1962</t>
  </si>
  <si>
    <t>Asep Heriawan,ST</t>
  </si>
  <si>
    <t>19620412 199003 1 006</t>
  </si>
  <si>
    <t xml:space="preserve"> 01-10-2009</t>
  </si>
  <si>
    <t>Kasi Pemeliharaan Jalan</t>
  </si>
  <si>
    <t>SI</t>
  </si>
  <si>
    <t>TEKNIK SIPIL</t>
  </si>
  <si>
    <t>KASUBAG TU UPT LAB.&amp; PERALAT.DPU KOTA SERANG</t>
  </si>
  <si>
    <t>Bandung, 12-04-1962</t>
  </si>
  <si>
    <t>KASI PEMELIHARAAN JLN &amp; JEMBT</t>
  </si>
  <si>
    <t>Ady Sutrisno,SE.M.Si</t>
  </si>
  <si>
    <t>19670530 199401 1 001</t>
  </si>
  <si>
    <t xml:space="preserve"> ADM. PEM </t>
  </si>
  <si>
    <t>Kasi Penataan Kota, Kasi Pengolahan sampah</t>
  </si>
  <si>
    <t>Bandung, 30 Mei 1967</t>
  </si>
  <si>
    <t>Ade Azizah Dewi, ST</t>
  </si>
  <si>
    <t>19710525 200212 2 007</t>
  </si>
  <si>
    <t>Kasie. Perencanaan Tata Ruang</t>
  </si>
  <si>
    <t>Serang, 25 Mei 1971</t>
  </si>
  <si>
    <t>Uba Agus Mauludin,S.sos. M.Si</t>
  </si>
  <si>
    <t>01- 04-2010</t>
  </si>
  <si>
    <t>Ka UPT DAMKAR</t>
  </si>
  <si>
    <t>DIKLATPIM IV</t>
  </si>
  <si>
    <t>ADM NEGARA</t>
  </si>
  <si>
    <t>PLH. KASI PERMUKIMAN BID. CIPTA KARYA,</t>
  </si>
  <si>
    <t>Serang, 01-08-1964</t>
  </si>
  <si>
    <t>19640801 199503 1 003</t>
  </si>
  <si>
    <t>KASIWAS PEM BID PEMBANGUNAN IRBAN WIL.I</t>
  </si>
  <si>
    <t>KA UPT DAMKAR</t>
  </si>
  <si>
    <t>Mamah  Rohimah</t>
  </si>
  <si>
    <t>19560111 198402 2 002</t>
  </si>
  <si>
    <t xml:space="preserve">Penata Muda </t>
  </si>
  <si>
    <t>01-04-2004</t>
  </si>
  <si>
    <t>Pelaksana TU Kota Serang</t>
  </si>
  <si>
    <t>SMEA</t>
  </si>
  <si>
    <t>TATA NIAGA</t>
  </si>
  <si>
    <t>Ciamis, 1 - 01 1956</t>
  </si>
  <si>
    <t>Tk. I / III b</t>
  </si>
  <si>
    <t>Hikmat, Amd</t>
  </si>
  <si>
    <t>19631012 198903 1 013</t>
  </si>
  <si>
    <t>01-10-2011</t>
  </si>
  <si>
    <t>Kepala  UPT. Lab dan Peralatan</t>
  </si>
  <si>
    <t>D. III</t>
  </si>
  <si>
    <t>Bandung, 12 - 10 - 1963</t>
  </si>
  <si>
    <t xml:space="preserve"> III.c</t>
  </si>
  <si>
    <t>Ade Supriadi, S.Sos.</t>
  </si>
  <si>
    <t>19660217 199601 1 001</t>
  </si>
  <si>
    <t>Penata Muda</t>
  </si>
  <si>
    <t>Kasubag TU UPT Lab. Dan Peralatan</t>
  </si>
  <si>
    <t>09-05-2008</t>
  </si>
  <si>
    <t>PELAKSANAAN DPU KAB. SERANG</t>
  </si>
  <si>
    <t>Serang, 17 - 02 - 1966</t>
  </si>
  <si>
    <t>Tk.I/ III.b</t>
  </si>
  <si>
    <t>Rahmat Haidir,S.Sos</t>
  </si>
  <si>
    <t>19721219 199703 1 002</t>
  </si>
  <si>
    <t>Kasi Peralatan</t>
  </si>
  <si>
    <t>Serang, 19 - 12 - 1972</t>
  </si>
  <si>
    <t xml:space="preserve">Tk.I /III,b </t>
  </si>
  <si>
    <t>Nofriady Eka Putra,ST</t>
  </si>
  <si>
    <t>19781123 200604 1 002</t>
  </si>
  <si>
    <t>Pelaksana PU Kota Serang</t>
  </si>
  <si>
    <t>04</t>
  </si>
  <si>
    <t>Teknik Sipil</t>
  </si>
  <si>
    <t>Pelaksana Kabupaten Maluku</t>
  </si>
  <si>
    <t>Pariaman,23-11-1978</t>
  </si>
  <si>
    <t>Andri Haryanto, SE.</t>
  </si>
  <si>
    <t>19720419 200604 1 008</t>
  </si>
  <si>
    <t>01-10 -2010</t>
  </si>
  <si>
    <t>Kasubag. TU UPT Damkar</t>
  </si>
  <si>
    <t>07-01-2008</t>
  </si>
  <si>
    <t>EKONOMI</t>
  </si>
  <si>
    <t>Serang, 14 - 04 - 1972</t>
  </si>
  <si>
    <t>Ratu Asmayawati, S.Sos</t>
  </si>
  <si>
    <t>196812151992032012</t>
  </si>
  <si>
    <t>PELAKSANA PADA BAGIAN UMUM DEPARTEMEN</t>
  </si>
  <si>
    <t>Serang, 15- 12 - 1968</t>
  </si>
  <si>
    <t xml:space="preserve">DALAM NEGERI, PELAKSANA BADAN KEPEGAWAIAN </t>
  </si>
  <si>
    <t>DAERAH KABUPATEN SERANG, KASUBAG SDM DAN</t>
  </si>
  <si>
    <t>ORGANISASI PADA SEKRETARIAT KORPRI KAB.SERANG</t>
  </si>
  <si>
    <t>Lora Des, S.Ip</t>
  </si>
  <si>
    <t>19721223 200312 2 002</t>
  </si>
  <si>
    <t>01-0402011</t>
  </si>
  <si>
    <t>Talang, 23 desember 1972</t>
  </si>
  <si>
    <t>III. A</t>
  </si>
  <si>
    <t>Saeful RohmaN</t>
  </si>
  <si>
    <t>19700301 199311 1 001</t>
  </si>
  <si>
    <t>SMA</t>
  </si>
  <si>
    <t>Serang, 01 Maret 1970</t>
  </si>
  <si>
    <t>M. Fajri,SE</t>
  </si>
  <si>
    <t>19760716 200801 1 007</t>
  </si>
  <si>
    <t>01-11-2009</t>
  </si>
  <si>
    <t>Serang, 16 Juli 1976</t>
  </si>
  <si>
    <t>Haryanto,ST</t>
  </si>
  <si>
    <t>19780530 200902 1 004</t>
  </si>
  <si>
    <t>01-12-2010</t>
  </si>
  <si>
    <t>01-02-2009</t>
  </si>
  <si>
    <t xml:space="preserve">TEKNIK SIPIL </t>
  </si>
  <si>
    <t>PELAKSANAAN DPU KOTA  SERANG</t>
  </si>
  <si>
    <t>Palembang,30-05-1978</t>
  </si>
  <si>
    <t>M. Ibra Gholibi,ST</t>
  </si>
  <si>
    <t>19791129 200902 1 002</t>
  </si>
  <si>
    <t>TEKNIK SIPIL LINGKUNGAN</t>
  </si>
  <si>
    <t>Lampung,29-11-1979</t>
  </si>
  <si>
    <t>Riestony, R A</t>
  </si>
  <si>
    <t>19690501 200502 1 001</t>
  </si>
  <si>
    <t>01-04-2011</t>
  </si>
  <si>
    <t>04-05-2008</t>
  </si>
  <si>
    <t>Bandung, 01 - 05 - 1969</t>
  </si>
  <si>
    <t>Syarif</t>
  </si>
  <si>
    <t>900 020 583</t>
  </si>
  <si>
    <t>07-02-2008</t>
  </si>
  <si>
    <t>IPS</t>
  </si>
  <si>
    <t xml:space="preserve">PELAKSANA DINAS TATA RUANG </t>
  </si>
  <si>
    <t>Serang, 14 -08 - 1971</t>
  </si>
  <si>
    <t>KAB. SERANG</t>
  </si>
  <si>
    <t>Moch.Mudrik</t>
  </si>
  <si>
    <t>19790628 200801 1 004</t>
  </si>
  <si>
    <t>Serang,26 - 06 -1979</t>
  </si>
  <si>
    <t>LIA AMALIA, ST</t>
  </si>
  <si>
    <t>19770314 201001 2 005</t>
  </si>
  <si>
    <t>01-01-2010</t>
  </si>
  <si>
    <t>01-02-2010</t>
  </si>
  <si>
    <t>PELAKSANAAN DPU KOTA SERANG</t>
  </si>
  <si>
    <t>Bandung, 14-03-1977</t>
  </si>
  <si>
    <t>III a CPNS</t>
  </si>
  <si>
    <t>Ai Eli,ST</t>
  </si>
  <si>
    <t>19810207 201001 2 003</t>
  </si>
  <si>
    <t>Serang, 07-02-1981</t>
  </si>
  <si>
    <t>Siti Mutmainah,ST</t>
  </si>
  <si>
    <t>19820425 201001 2 009</t>
  </si>
  <si>
    <t>Lampung, 16-04-1982</t>
  </si>
  <si>
    <t>Tavif Eka S.BE</t>
  </si>
  <si>
    <t>19650709 200701 1 012</t>
  </si>
  <si>
    <t>Pengatur Tk. I</t>
  </si>
  <si>
    <t>05-01-2009</t>
  </si>
  <si>
    <t>D3</t>
  </si>
  <si>
    <t>Serang,09-07-1965</t>
  </si>
  <si>
    <t>II/d</t>
  </si>
  <si>
    <t>Irwan Kurnia, Amd</t>
  </si>
  <si>
    <t>19810316200902.1.002</t>
  </si>
  <si>
    <t>Pengatur</t>
  </si>
  <si>
    <t>Serang ,16-03-1981</t>
  </si>
  <si>
    <t>II/c CPNS</t>
  </si>
  <si>
    <t xml:space="preserve">Akhmad </t>
  </si>
  <si>
    <t>19630203 199003 1 008</t>
  </si>
  <si>
    <t xml:space="preserve"> Pengatur Muda </t>
  </si>
  <si>
    <t>Serang, 04-02-1963</t>
  </si>
  <si>
    <t>Tk.I/ II.b</t>
  </si>
  <si>
    <t>Rita Rosita</t>
  </si>
  <si>
    <t xml:space="preserve">19720415 200701 2  012 </t>
  </si>
  <si>
    <t xml:space="preserve">Pengatur Muda </t>
  </si>
  <si>
    <t>Serang, 15-04-1972</t>
  </si>
  <si>
    <t xml:space="preserve"> Tk. I, II b </t>
  </si>
  <si>
    <t>Yusri</t>
  </si>
  <si>
    <t>19670413 200701 1 012</t>
  </si>
  <si>
    <t xml:space="preserve">SMA </t>
  </si>
  <si>
    <t>Serang, 13 April 1967</t>
  </si>
  <si>
    <t>Isti Nurngaeni</t>
  </si>
  <si>
    <t>19740807 200701 2 2009</t>
  </si>
  <si>
    <t>Purbalingga, 07-08-1974</t>
  </si>
  <si>
    <t>Heri Suryadinata</t>
  </si>
  <si>
    <t>T.U</t>
  </si>
  <si>
    <t>Serang,05 mei 1967</t>
  </si>
  <si>
    <t>Yono Taryono</t>
  </si>
  <si>
    <t>19740615 200701 1 009</t>
  </si>
  <si>
    <t>PAKET C</t>
  </si>
  <si>
    <t>Serang, 17 Mei 1977</t>
  </si>
  <si>
    <t>Agus Jumhana</t>
  </si>
  <si>
    <t>19710820 200701 1 010</t>
  </si>
  <si>
    <t>Serang,20 Agustus 1971</t>
  </si>
  <si>
    <t>Rukman Efendi</t>
  </si>
  <si>
    <t>19560710 198611 1 001</t>
  </si>
  <si>
    <t>Pengatur Muda</t>
  </si>
  <si>
    <t>10-01-2003</t>
  </si>
  <si>
    <t>04-01-2008</t>
  </si>
  <si>
    <t>SD</t>
  </si>
  <si>
    <t>Serang, 10 - 07 - 1956</t>
  </si>
  <si>
    <t>II a</t>
  </si>
  <si>
    <t>Wawan Bin Mamat</t>
  </si>
  <si>
    <t>19610311 199012 1 001</t>
  </si>
  <si>
    <t>01-04-2007</t>
  </si>
  <si>
    <t>Serang,11-03-1961</t>
  </si>
  <si>
    <t>Euis Sunarti</t>
  </si>
  <si>
    <t>19710723 200701 2 006</t>
  </si>
  <si>
    <t>08-02-2008</t>
  </si>
  <si>
    <t>Banyumas, 23 - 07 -1971</t>
  </si>
  <si>
    <t>Unik Prasasti</t>
  </si>
  <si>
    <t>19830310 200801 2 006</t>
  </si>
  <si>
    <t>07-01-2007</t>
  </si>
  <si>
    <t>Jakarta, 10 - 03 - 1983</t>
  </si>
  <si>
    <t xml:space="preserve">II a </t>
  </si>
  <si>
    <t xml:space="preserve">E. Gina Yuliana </t>
  </si>
  <si>
    <t>19760727 200801 2 007</t>
  </si>
  <si>
    <t>01-01-2008</t>
  </si>
  <si>
    <t>Serang, 27-07-1977</t>
  </si>
  <si>
    <t>Eva Agustina</t>
  </si>
  <si>
    <t>900 029 604</t>
  </si>
  <si>
    <t>Serang , 02-08-1977</t>
  </si>
  <si>
    <t>Linda Agusmulyaningsih</t>
  </si>
  <si>
    <t>19790818 200801 2 006</t>
  </si>
  <si>
    <t>Serang, 18 Agustus 1979</t>
  </si>
  <si>
    <t>Nana Wirtana</t>
  </si>
  <si>
    <t>19740611 200801 1 009</t>
  </si>
  <si>
    <t>Serang, 11 juni 1974</t>
  </si>
  <si>
    <t>Ismail</t>
  </si>
  <si>
    <t>900 020 775</t>
  </si>
  <si>
    <t>Serang, 19 November 1978</t>
  </si>
  <si>
    <t>Mualimin</t>
  </si>
  <si>
    <t>19720405 200801 1 011</t>
  </si>
  <si>
    <t>Serang, 05 Mei 1972</t>
  </si>
  <si>
    <t>Hamami</t>
  </si>
  <si>
    <t>19760101 200801 1 011</t>
  </si>
  <si>
    <t>Serang, 01  Januari 1976</t>
  </si>
  <si>
    <t>Sudjatma</t>
  </si>
  <si>
    <t>19570626 199403 1 001</t>
  </si>
  <si>
    <t>01 - 04 - 2010</t>
  </si>
  <si>
    <t>05- 05-2008</t>
  </si>
  <si>
    <t>Batu belah,28-06-1957</t>
  </si>
  <si>
    <t>Eri Hegar</t>
  </si>
  <si>
    <t>19690424 200901 1 003</t>
  </si>
  <si>
    <t>01-01-2009</t>
  </si>
  <si>
    <t>SLTA</t>
  </si>
  <si>
    <t>Serang, 24 April 1969</t>
  </si>
  <si>
    <t>II a CPNS</t>
  </si>
  <si>
    <t>Erna Suherna</t>
  </si>
  <si>
    <t xml:space="preserve">19680418 200801 </t>
  </si>
  <si>
    <t>SMP</t>
  </si>
  <si>
    <t>Serang,18 - 04 - 1968</t>
  </si>
  <si>
    <t>Armin</t>
  </si>
  <si>
    <t>19610214 200701 1 002</t>
  </si>
  <si>
    <t>Pandeglang,12 - 03 - 1958</t>
  </si>
  <si>
    <t>M. Kamis</t>
  </si>
  <si>
    <t>19650101 200701 1 023</t>
  </si>
  <si>
    <t>Serang,15 - 08 - 1965</t>
  </si>
  <si>
    <t>Agam</t>
  </si>
  <si>
    <t>19740110 200701 1 007</t>
  </si>
  <si>
    <t>Serang,10-01-1974</t>
  </si>
  <si>
    <t>Rusman</t>
  </si>
  <si>
    <t>19590407 199703 1 001</t>
  </si>
  <si>
    <t>Juru</t>
  </si>
  <si>
    <t>Bangkok,07-04-1959</t>
  </si>
  <si>
    <t>Tk. I / 1 d</t>
  </si>
  <si>
    <t xml:space="preserve">Risman </t>
  </si>
  <si>
    <t>19620405 199703 1 003</t>
  </si>
  <si>
    <t>Serang,05 -04 -1962</t>
  </si>
  <si>
    <t>Samlawi</t>
  </si>
  <si>
    <t>19701009 200701 1 012</t>
  </si>
  <si>
    <t>01-10-211</t>
  </si>
  <si>
    <t>Serang,09-10-1970</t>
  </si>
  <si>
    <t>II/a</t>
  </si>
  <si>
    <t>Danil Edwar</t>
  </si>
  <si>
    <t>19830205 200801 1 003</t>
  </si>
  <si>
    <t>Serang,05 - 02 - 1983</t>
  </si>
  <si>
    <t>Ali Akbar</t>
  </si>
  <si>
    <t>19810903 200801 1 005</t>
  </si>
  <si>
    <t>Serang,03 - 09 -1981</t>
  </si>
  <si>
    <t>Dul Hadi</t>
  </si>
  <si>
    <t>19680131 200801 1 005</t>
  </si>
  <si>
    <t>Juru /I.c</t>
  </si>
  <si>
    <t>Serang, 31 - 01 - 1968</t>
  </si>
  <si>
    <t>Endang Kusnandar</t>
  </si>
  <si>
    <t>19770710 200801 1 010</t>
  </si>
  <si>
    <t>Serang,10 - 07 - 1977</t>
  </si>
  <si>
    <t>Sairan</t>
  </si>
  <si>
    <t>19780714 200801 1 007</t>
  </si>
  <si>
    <t>Serang,14 - 07 - 1978</t>
  </si>
  <si>
    <t>Saraya</t>
  </si>
  <si>
    <t>19750416 200801 1 003</t>
  </si>
  <si>
    <t>ST</t>
  </si>
  <si>
    <t>Serang,16 - 04 -1975</t>
  </si>
  <si>
    <t>Sahroni</t>
  </si>
  <si>
    <t>19750111 200801 1 006</t>
  </si>
  <si>
    <t>Serang,11 - 01 - 1975</t>
  </si>
  <si>
    <t>M. Nasrudin</t>
  </si>
  <si>
    <t>19690728 200801 1 002</t>
  </si>
  <si>
    <t>Serang,28 - 07 -1969</t>
  </si>
  <si>
    <t>Yani Nurhayani</t>
  </si>
  <si>
    <t>Serang,20 - 10 -1981</t>
  </si>
  <si>
    <t>Miskak</t>
  </si>
  <si>
    <t>19790606 200801 1006</t>
  </si>
  <si>
    <t>Serang,06 - 05 - 1979</t>
  </si>
  <si>
    <t>Muhamad Nani</t>
  </si>
  <si>
    <t>19720501 200801 1 004</t>
  </si>
  <si>
    <t>Serang, 01-05-1971</t>
  </si>
  <si>
    <t>Samsuri</t>
  </si>
  <si>
    <t>19690407 200701 1 017</t>
  </si>
  <si>
    <t>Juru Muda Tk.I /I.b</t>
  </si>
  <si>
    <t>Serang,07 - 04 - 1969</t>
  </si>
  <si>
    <t>19790407 200701 1 009</t>
  </si>
  <si>
    <t>Serang,07-04-1979</t>
  </si>
  <si>
    <t>Nakhrawi</t>
  </si>
  <si>
    <t>900 015 115</t>
  </si>
  <si>
    <t>Serang, 01 November 1969</t>
  </si>
  <si>
    <t>Sahad</t>
  </si>
  <si>
    <t>900 016 599</t>
  </si>
  <si>
    <t>Serang, 21 Maret 1963</t>
  </si>
  <si>
    <t>Tata Jayawinata</t>
  </si>
  <si>
    <t>19690606 200801 1 018</t>
  </si>
  <si>
    <t>Serang,06 - 06 - 1969</t>
  </si>
  <si>
    <t>Junaedi Bin Iskak</t>
  </si>
  <si>
    <t>19630301 200801 1 001</t>
  </si>
  <si>
    <t>Juru Muda /I.a</t>
  </si>
  <si>
    <t>Serang,01 - 03 - 1963</t>
  </si>
  <si>
    <t>Sakmin Bin Marka</t>
  </si>
  <si>
    <t>19800504 200801 1 011</t>
  </si>
  <si>
    <t>Juru  /I.c</t>
  </si>
  <si>
    <t>Serang, 04 Mei 1980</t>
  </si>
  <si>
    <t>Rohandi Bin Mada</t>
  </si>
  <si>
    <t>19770806 200801 1 005</t>
  </si>
  <si>
    <t>Serang, 06 Agustus 1977</t>
  </si>
  <si>
    <t>Asdi Suparya</t>
  </si>
  <si>
    <t>19750210 200801 1 003</t>
  </si>
  <si>
    <t>Serang, 10 Februari 1975</t>
  </si>
  <si>
    <t>Minggu</t>
  </si>
  <si>
    <t>19810504 200801 1 008</t>
  </si>
  <si>
    <t>Serang, 04 Mei 1981</t>
  </si>
  <si>
    <t>Sarpan</t>
  </si>
  <si>
    <t>19810307 200801 1 005</t>
  </si>
  <si>
    <t>Serang, 07 Maret 1981</t>
  </si>
  <si>
    <t>Sobirin Bin Suhaemi</t>
  </si>
  <si>
    <t>900 020 611</t>
  </si>
  <si>
    <t>Serang, 02 Juli 1983</t>
  </si>
  <si>
    <t>Alden Halimi</t>
  </si>
  <si>
    <t>19711213 200801 1 001</t>
  </si>
  <si>
    <t>Jambal bale, 13 Desember 1971</t>
  </si>
  <si>
    <t>Haris Sutisna</t>
  </si>
  <si>
    <t>900 020 619</t>
  </si>
  <si>
    <t>Serang, 12 Juli 1974</t>
  </si>
  <si>
    <t>Sumardi</t>
  </si>
  <si>
    <t>19700501 200801 1 005</t>
  </si>
  <si>
    <t>Leba, 01 Mei 1970</t>
  </si>
  <si>
    <t>Ilyas</t>
  </si>
  <si>
    <t>19710608 200801 1 009</t>
  </si>
  <si>
    <t>01-01-2011</t>
  </si>
  <si>
    <t>PAKET A</t>
  </si>
  <si>
    <t>Serang, 08 Juni 1971</t>
  </si>
  <si>
    <t>Mulyadi</t>
  </si>
  <si>
    <t>19621017 200801 1 002</t>
  </si>
  <si>
    <t>Bogor, 17 Oktober 1962</t>
  </si>
  <si>
    <t>Heri</t>
  </si>
  <si>
    <t>19821109 200801 1 002</t>
  </si>
  <si>
    <t>Serang, 09 Nopember 1982</t>
  </si>
  <si>
    <t>Miskan</t>
  </si>
  <si>
    <t>19841014 200801 1 001</t>
  </si>
  <si>
    <t>Serang, 10 Oktober 1984</t>
  </si>
  <si>
    <t>Amir Maulana</t>
  </si>
  <si>
    <t>19761014 200801 1 005</t>
  </si>
  <si>
    <t>Jakarta, 14 Oktober 1976</t>
  </si>
  <si>
    <t>Saat</t>
  </si>
  <si>
    <t>19790106 200801 1  001</t>
  </si>
  <si>
    <t>Serang, 06  Januari 1979</t>
  </si>
  <si>
    <t>Meti Susanti, S.Sos</t>
  </si>
  <si>
    <t>19850530 201101 2 001</t>
  </si>
  <si>
    <t>Administrasi</t>
  </si>
  <si>
    <t>Serang, 23-05-1985</t>
  </si>
  <si>
    <t>Siti  Rohaniyah,SE</t>
  </si>
  <si>
    <t>19830322 201101 2 002</t>
  </si>
  <si>
    <t>Akuntansi</t>
  </si>
  <si>
    <t>Cilegon, 22-02-1983</t>
  </si>
  <si>
    <t>Erna Dewi Triwulan,ST</t>
  </si>
  <si>
    <t>19830322 201101 2 003</t>
  </si>
  <si>
    <t>Gunung Kidul,22-02-1983</t>
  </si>
  <si>
    <t>Dewi Yulianti, ST</t>
  </si>
  <si>
    <t>19820605 201101 2 001</t>
  </si>
  <si>
    <t>Serang,05-06-1982</t>
  </si>
  <si>
    <t>Agesti Putra,ST</t>
  </si>
  <si>
    <t>19780908 201101 1 001</t>
  </si>
  <si>
    <t>Musi Rawas, 08-09-1978</t>
  </si>
  <si>
    <t>Ganjar, ST</t>
  </si>
  <si>
    <t>19810621 201101 1 001</t>
  </si>
  <si>
    <t>Cimahi, 21-06-1981</t>
  </si>
  <si>
    <t>Cecep Sibromalisi, S. Kom</t>
  </si>
  <si>
    <t>19850805 201101 1 002</t>
  </si>
  <si>
    <t>Informatika</t>
  </si>
  <si>
    <t>Serang, 05-08-1985</t>
  </si>
  <si>
    <t>Ari Suprapti,A.Md</t>
  </si>
  <si>
    <t>19850101 201001 2 0011</t>
  </si>
  <si>
    <t>Arsiparis</t>
  </si>
  <si>
    <t>Pandeglang,01-01-1985</t>
  </si>
  <si>
    <t>Riana Elin Yunita,A.Md</t>
  </si>
  <si>
    <t>19860616 201101 2 002</t>
  </si>
  <si>
    <t>Serang, 16 Juni 2011</t>
  </si>
  <si>
    <t>Serang, 19 September 2011</t>
  </si>
  <si>
    <t xml:space="preserve">                                              Plt.</t>
  </si>
  <si>
    <t>KEPALA DINAS PEKERJAAN UMUM KOTA SERANG</t>
  </si>
  <si>
    <t>Ir H. HIDAYAT. MM</t>
  </si>
  <si>
    <t>NIP. 195904251990031001</t>
  </si>
  <si>
    <t>DAFTAR URUT KEPANGKATAN PEGAWAI NEGRI SIPIL</t>
  </si>
  <si>
    <t>PEMERINTAH KOTA SERANG</t>
  </si>
  <si>
    <t xml:space="preserve">DIANS TATA KOTA </t>
  </si>
  <si>
    <t>TMT MSK DTK</t>
  </si>
  <si>
    <t>H. MEMED, ST, MM, MMT</t>
  </si>
  <si>
    <t>19610803 199003 1 005</t>
  </si>
  <si>
    <t>01-10-2012</t>
  </si>
  <si>
    <t>00</t>
  </si>
  <si>
    <t>01-05-2012</t>
  </si>
  <si>
    <t>Diklat Pim III</t>
  </si>
  <si>
    <t>Magester Manajemen Teknik</t>
  </si>
  <si>
    <t>KAUR PENGGAMBARAN DAN ADM, KAUR ADM. TEKNIK ASISTEN PERENCANAAN, KASUBAG. PERENCANAAN, KABID. PERENCANAAN WILAYAH BAPPEDA KOTA SERANG</t>
  </si>
  <si>
    <t>Pandeglang, 03-08-1961</t>
  </si>
  <si>
    <t>IVb</t>
  </si>
  <si>
    <t>Ir. MOHAMAD RIDWAN, MM</t>
  </si>
  <si>
    <t>07</t>
  </si>
  <si>
    <t xml:space="preserve">Kepala Dinas Tata Kota </t>
  </si>
  <si>
    <t>09-01-2012</t>
  </si>
  <si>
    <t>Tasikmalaya,01-08-1963</t>
  </si>
  <si>
    <t>ERI HATINLAHIRY, S.Pi, MT.Sc</t>
  </si>
  <si>
    <t>02</t>
  </si>
  <si>
    <t>Kabid Penataan Ruang</t>
  </si>
  <si>
    <t xml:space="preserve">19590304 198608 1 002 </t>
  </si>
  <si>
    <t>Penata Tk.I         III/d</t>
  </si>
  <si>
    <t>2006</t>
  </si>
  <si>
    <t>SUPRIYADI, S.Sos</t>
  </si>
  <si>
    <t>HIJAU DINAS KEBERSIHAN KOTA CILEGON, KASUBAG.</t>
  </si>
  <si>
    <t>ENTOL UTAMA, BE</t>
  </si>
  <si>
    <t>Kasie  Operasional dan Angkutran</t>
  </si>
  <si>
    <t>HJ. UMI SUMIRAT,SE</t>
  </si>
  <si>
    <t>480 093 486</t>
  </si>
  <si>
    <t>Kasi Pemanfaatan Tata Ruang</t>
  </si>
  <si>
    <t>KASI PEMANFAATAN TATA RUANG</t>
  </si>
  <si>
    <t>Pandeglang, 16-04-1959</t>
  </si>
  <si>
    <t>RUDHI, AMKL</t>
  </si>
  <si>
    <t>Kabid Perkim</t>
  </si>
  <si>
    <t>DIII</t>
  </si>
  <si>
    <t>ZULBAHAGANI,SKM.MKM</t>
  </si>
  <si>
    <t>19710217  199503 1 002</t>
  </si>
  <si>
    <t>01</t>
  </si>
  <si>
    <t>Kasubag. Program,evaluasi dn Pelaporan</t>
  </si>
  <si>
    <t>Diklat Pim IV</t>
  </si>
  <si>
    <t>KESEHATAN MASYARAKAT</t>
  </si>
  <si>
    <t>KEPALA PUSKESMAS,KASI KESLING,KASUBAG.PEP</t>
  </si>
  <si>
    <t>Bandung,17-02-1971</t>
  </si>
  <si>
    <t>TATANG,SP.M.Si</t>
  </si>
  <si>
    <t>19620124 199703 1001</t>
  </si>
  <si>
    <t xml:space="preserve">Kasi Pemanfaatan dan Pengendalian </t>
  </si>
  <si>
    <t>ADM.PEMERINTAHAN</t>
  </si>
  <si>
    <t>KASUBAG PEREKONOMIAN ,KASUBAG.PEP. ADPEM</t>
  </si>
  <si>
    <t>Garut, 24-01-1962</t>
  </si>
  <si>
    <t xml:space="preserve"> Tata Ruang</t>
  </si>
  <si>
    <t>KASI PEMAFAATAN DAN PENGENDALIAN DTK</t>
  </si>
  <si>
    <t>UBA AGUS MAULUDIN,S.Sos,M.Si</t>
  </si>
  <si>
    <t>Kepala UPT DAMKAR</t>
  </si>
  <si>
    <t>SARIMAN,S.Sos</t>
  </si>
  <si>
    <t>19670629 198903 1 004</t>
  </si>
  <si>
    <t>Kasi Pengolahan Sampah</t>
  </si>
  <si>
    <t>ADM.NEGARA</t>
  </si>
  <si>
    <t xml:space="preserve">KASI EKBANG KEL.,KASUBAG.PEP, </t>
  </si>
  <si>
    <t>Wonosobo, 29-06-1967</t>
  </si>
  <si>
    <t>KASI PENGOLAHAN SAMPAH</t>
  </si>
  <si>
    <t>YAYAT HIDAYAT,ST</t>
  </si>
  <si>
    <t>19800703 200501 1 005</t>
  </si>
  <si>
    <t>05</t>
  </si>
  <si>
    <t>09</t>
  </si>
  <si>
    <t>Kasi PJU dan Pertamanan</t>
  </si>
  <si>
    <t>TEKNIK ELEKTRO</t>
  </si>
  <si>
    <t>KASI LISTRIK DAN ENERGI TERBARUKAN</t>
  </si>
  <si>
    <t>Pandeglang, 03-07-1980</t>
  </si>
  <si>
    <t>AAT SUTIHAT,S.Sos</t>
  </si>
  <si>
    <t>19800617 200212 2 006</t>
  </si>
  <si>
    <t>Pelaksana  DTK  Kota Serang</t>
  </si>
  <si>
    <t>01-11-2012</t>
  </si>
  <si>
    <t>KASUBAG KEUANGAN BKD KAB.PANDEGLANG</t>
  </si>
  <si>
    <t>Serang, 27 April 1974</t>
  </si>
  <si>
    <t>Pandeglang, 17 Juni 1980</t>
  </si>
  <si>
    <t>ADE AZIZAH DEWI, ST</t>
  </si>
  <si>
    <t>08</t>
  </si>
  <si>
    <t xml:space="preserve">KASI PEP ADPEM, KASI PENATAAN RUANG </t>
  </si>
  <si>
    <t>IPHAN FUAD,ST.M.Si</t>
  </si>
  <si>
    <t>19760323 200212 1006</t>
  </si>
  <si>
    <t>Kasi Pemb. Dan pengend.Perkiman</t>
  </si>
  <si>
    <t>KASI KELEMBAGAAN, KASUBAG. PEP, PELAKSANA DTK</t>
  </si>
  <si>
    <t>Pandeglang 23-03-1976</t>
  </si>
  <si>
    <t>H.RINA YUSTIAWATI,ST.</t>
  </si>
  <si>
    <t>19740427200212  2 001</t>
  </si>
  <si>
    <t>Kasi Perencanaan Perkim</t>
  </si>
  <si>
    <t>KASIE PERENCANAAN BIDANG PERKIM</t>
  </si>
  <si>
    <t>RATU ASMAYAWATI,S.Sos</t>
  </si>
  <si>
    <t>19681215 199203 2 012</t>
  </si>
  <si>
    <t xml:space="preserve">Kasubag. Umum dan Kepegawaian </t>
  </si>
  <si>
    <t>PELAKSANA PADA BKD KAB.SERANG, KASUBAG</t>
  </si>
  <si>
    <t>Serang, 15 -12-1968</t>
  </si>
  <si>
    <t>SDM PADA KORPRI KABUPATEN SERANG</t>
  </si>
  <si>
    <t>ARIF RACHMANU HADI,SE</t>
  </si>
  <si>
    <t>060 088 857</t>
  </si>
  <si>
    <t xml:space="preserve">Kasubag Keuangan </t>
  </si>
  <si>
    <t>KASUBAG KEUANGAN</t>
  </si>
  <si>
    <t>Pacitan, 24-09-1973</t>
  </si>
  <si>
    <t>EMAR,ST</t>
  </si>
  <si>
    <t>19760601 200604 2 014</t>
  </si>
  <si>
    <t>01-11-2011</t>
  </si>
  <si>
    <t>TEKNIK LINGKUNGAN</t>
  </si>
  <si>
    <t>PELAKSANA  KAB. PANDEGLANG</t>
  </si>
  <si>
    <t>Jakarta,01-06-1976</t>
  </si>
  <si>
    <t>RAHMAT HAIDIR, S.Sos</t>
  </si>
  <si>
    <t>ANDRI HARYANTO, SE</t>
  </si>
  <si>
    <t>Kasubag Bagian umum &amp; Kepegawaian UPT DAMKAR</t>
  </si>
  <si>
    <t>M. FAJRI, SE</t>
  </si>
  <si>
    <t>01-04-2012</t>
  </si>
  <si>
    <t>01-02-2012</t>
  </si>
  <si>
    <t>HALIK JATNIKA,ST</t>
  </si>
  <si>
    <t>19820425 200902 1 003</t>
  </si>
  <si>
    <t>03</t>
  </si>
  <si>
    <t>01-09-2012</t>
  </si>
  <si>
    <t>ELEKTRO</t>
  </si>
  <si>
    <t>GURU SMK NEGERI IV SERANG</t>
  </si>
  <si>
    <t>Pandeglang, 25-04-1982</t>
  </si>
  <si>
    <t>SAEFUL ROHMAN, SE</t>
  </si>
  <si>
    <t>III a</t>
  </si>
  <si>
    <t>01-12-2011</t>
  </si>
  <si>
    <t>PELAKSANA DPU KOTA SERANG</t>
  </si>
  <si>
    <t>RATU MUHDIROH,S.Sos</t>
  </si>
  <si>
    <t>19750813 200801 2 006</t>
  </si>
  <si>
    <t>01-10 -2011</t>
  </si>
  <si>
    <t>PELAKSANA SETDA KAB SERANG</t>
  </si>
  <si>
    <t>Serang, 13 Agustus 1975</t>
  </si>
  <si>
    <t>ERNA DEWI TRIWULAN,ST</t>
  </si>
  <si>
    <t>19830222 201101 2 003</t>
  </si>
  <si>
    <t xml:space="preserve">III a </t>
  </si>
  <si>
    <t>DEWI YULIANTINI, ST</t>
  </si>
  <si>
    <t>RITA ROSITA, SE</t>
  </si>
  <si>
    <t>YONO TARYONO, SE</t>
  </si>
  <si>
    <t>19740615 200701 1 010</t>
  </si>
  <si>
    <t>ISTI NURNGAENI, SE</t>
  </si>
  <si>
    <t>19740807 200701 2 009</t>
  </si>
  <si>
    <t>HERI ROSTANDI, S.Sos</t>
  </si>
  <si>
    <t>19770707 200701 1 012</t>
  </si>
  <si>
    <t>01-06-2012</t>
  </si>
  <si>
    <t>PELAKSANA BAPPEDA KOTA SERANG</t>
  </si>
  <si>
    <t>Lebk, 7 Juli 1977</t>
  </si>
  <si>
    <t>TAVIF EKA S, BE</t>
  </si>
  <si>
    <t>AKHMAD</t>
  </si>
  <si>
    <t>19630204 199003 1 008</t>
  </si>
  <si>
    <t>YUSRI</t>
  </si>
  <si>
    <t>HERI SURYADINATA</t>
  </si>
  <si>
    <t>19670505 200701 1 021</t>
  </si>
  <si>
    <t>AGUS JUMHANA</t>
  </si>
  <si>
    <t>BOY SAGITA</t>
  </si>
  <si>
    <t>19810517 200604 1 003</t>
  </si>
  <si>
    <t>Pelaksana UPT Damkar</t>
  </si>
  <si>
    <t>SMU</t>
  </si>
  <si>
    <t>PELAKSANA SETDA KAB. PESISIR SELATAN</t>
  </si>
  <si>
    <t>Bandung, 17-05-1981</t>
  </si>
  <si>
    <t>EUIS GINA YULIANA</t>
  </si>
  <si>
    <t>MUALIMIN</t>
  </si>
  <si>
    <t>19720504 200801 1 011</t>
  </si>
  <si>
    <t>EVA AGUSTINA</t>
  </si>
  <si>
    <t>19770802 200801 2 006</t>
  </si>
  <si>
    <t>NANA WIRTANA</t>
  </si>
  <si>
    <t>ISMAIL</t>
  </si>
  <si>
    <t>19781119 200801 1 001</t>
  </si>
  <si>
    <t>LINDA AGUSMULYANINGSIH</t>
  </si>
  <si>
    <t>HAMAMI</t>
  </si>
  <si>
    <t>WAWAN BIN MAMAT</t>
  </si>
  <si>
    <t>19610311 199011 1 001</t>
  </si>
  <si>
    <t>GUNTUR HIMAWAN</t>
  </si>
  <si>
    <t>19810215 200901 1 003</t>
  </si>
  <si>
    <t>01-02-2011</t>
  </si>
  <si>
    <t>09-11-2012</t>
  </si>
  <si>
    <t>Bandung, 15 - 02 - 1981</t>
  </si>
  <si>
    <t>ARMIN</t>
  </si>
  <si>
    <t>M. KAMIS</t>
  </si>
  <si>
    <t>ERNA SUHERNA</t>
  </si>
  <si>
    <t>19680418 200801 1 002</t>
  </si>
  <si>
    <t>SAHAD</t>
  </si>
  <si>
    <t>19630321 200701 1 005</t>
  </si>
  <si>
    <t>MOHAMAD NANI</t>
  </si>
  <si>
    <t>SAIRAN</t>
  </si>
  <si>
    <t>SAMLAWI</t>
  </si>
  <si>
    <t>AMIR MAULANA</t>
  </si>
  <si>
    <t>SARAYA</t>
  </si>
  <si>
    <t>SA'AT</t>
  </si>
  <si>
    <t>TATA JAYAWINATA</t>
  </si>
  <si>
    <t>19690606 200801 1 016</t>
  </si>
  <si>
    <t>DANIL EDWAR</t>
  </si>
  <si>
    <t>DULHADI</t>
  </si>
  <si>
    <t>M. NASRUDIN</t>
  </si>
  <si>
    <t>HERI</t>
  </si>
  <si>
    <t>MISKAN</t>
  </si>
  <si>
    <t>Serang, 14 Oktober 1984</t>
  </si>
  <si>
    <t>ROHANDI</t>
  </si>
  <si>
    <t>SAHRONI</t>
  </si>
  <si>
    <t>ASDI SUPARYA</t>
  </si>
  <si>
    <t>HARIS SUTISNA</t>
  </si>
  <si>
    <t>19740712 200801 1 008</t>
  </si>
  <si>
    <t>MISKAK</t>
  </si>
  <si>
    <t>AGAM</t>
  </si>
  <si>
    <t>SAMSURI</t>
  </si>
  <si>
    <t>19790704 200701 1 009</t>
  </si>
  <si>
    <t>Serang,04-07-1979</t>
  </si>
  <si>
    <t>ALI AKBAR</t>
  </si>
  <si>
    <t>SUMARDI</t>
  </si>
  <si>
    <t>Lebak, 01 Mei 1970</t>
  </si>
  <si>
    <t>YANI NURHAYANI</t>
  </si>
  <si>
    <t>19811020 200801 1 006</t>
  </si>
  <si>
    <t>Juru Tk. 1</t>
  </si>
  <si>
    <t>1 d</t>
  </si>
  <si>
    <t>ENDANG KUSNANDAR</t>
  </si>
  <si>
    <t>MULYADI</t>
  </si>
  <si>
    <t>PAKET B</t>
  </si>
  <si>
    <t>I c</t>
  </si>
  <si>
    <t>JUNAEDI</t>
  </si>
  <si>
    <t xml:space="preserve">Juru  </t>
  </si>
  <si>
    <t>ILYAS</t>
  </si>
  <si>
    <t>SAKMIN</t>
  </si>
  <si>
    <t>SARPAN</t>
  </si>
  <si>
    <t>MINGGU</t>
  </si>
  <si>
    <t>SOBIRIN</t>
  </si>
  <si>
    <t>19830712 200801 1 003</t>
  </si>
  <si>
    <t>Serang, 12 Juli 1983</t>
  </si>
  <si>
    <t>ALDEN HALIMI</t>
  </si>
  <si>
    <t>NAKRAWI</t>
  </si>
  <si>
    <t>19681010 200701 1 032</t>
  </si>
  <si>
    <t>Juru Muda</t>
  </si>
  <si>
    <t>Serang, 10 Oktober 1968</t>
  </si>
  <si>
    <t>Tk. I/Ib</t>
  </si>
  <si>
    <t>Serang,   31    Desember 2012</t>
  </si>
  <si>
    <t>KEPALA DINAS TATA KOTA</t>
  </si>
  <si>
    <t>Ir. MOHAMAD RIDWAN,MM</t>
  </si>
  <si>
    <t>NIP. 19630801 199403 1 005</t>
  </si>
  <si>
    <t>01-04-2013</t>
  </si>
  <si>
    <t>IVa</t>
  </si>
  <si>
    <t>19590416 198503 2 006</t>
  </si>
  <si>
    <t>KASUBAG KEUANGAN BKD KAB. PANDEGLANG</t>
  </si>
  <si>
    <t>Pandeglang, 17-06-1980</t>
  </si>
  <si>
    <t>19821002 200112 1 006</t>
  </si>
  <si>
    <t>Kasie Perencanaan Bidang Perkim</t>
  </si>
  <si>
    <t>D-IV</t>
  </si>
  <si>
    <t>PEMERINTAHAN</t>
  </si>
  <si>
    <t>KASIE PEMERINTAHAN KEL. KOTA BARU</t>
  </si>
  <si>
    <t>KAFRAWI, S.STP</t>
  </si>
  <si>
    <t>KASIE PENGAWAS PEMERINTAHAN BID. PEMERINTAHAN</t>
  </si>
  <si>
    <t>Serang, 02-10-1982</t>
  </si>
  <si>
    <t>IIIc</t>
  </si>
  <si>
    <t>KASUBAG PERUNDANG-UNDANGAN DOK. SEKRT DPRD</t>
  </si>
  <si>
    <t>KASIE PERENCANAAN BIDANG PERKIM DTK</t>
  </si>
  <si>
    <t>HJ.RINA YUSTIAWATI,ST.</t>
  </si>
  <si>
    <t>Kasi Perencanaan Bidang Penataan Ruang</t>
  </si>
  <si>
    <t>Serang, 27-04-1974</t>
  </si>
  <si>
    <t>KASIE PERENCANAAN BIDANG PENATAAN RUANG</t>
  </si>
  <si>
    <t>DIKLAT PIM IV</t>
  </si>
  <si>
    <t>19730924 199602 1 001</t>
  </si>
  <si>
    <t>Serang, 16-07-1976</t>
  </si>
  <si>
    <t>Serang, 01-03-1970</t>
  </si>
  <si>
    <t>Serang, 13-08-1975</t>
  </si>
  <si>
    <t>Serang, 17-05-1977</t>
  </si>
  <si>
    <t>LebAk, 07-07-1977</t>
  </si>
  <si>
    <t>EUIS GINA YULIANA, SE</t>
  </si>
  <si>
    <t>MUALIMIN, SE</t>
  </si>
  <si>
    <t>Serang, 05-05-1972</t>
  </si>
  <si>
    <t>EVA AGUSTINA, SE</t>
  </si>
  <si>
    <t>Serang, 13-04-1967</t>
  </si>
  <si>
    <t>Serang,05-05-1967</t>
  </si>
  <si>
    <t>Serang,20-08-1971</t>
  </si>
  <si>
    <t>Serang, 11-06-1974</t>
  </si>
  <si>
    <t>Serang, 19-11-1978</t>
  </si>
  <si>
    <t>Serang, 18-08-1979</t>
  </si>
  <si>
    <t>Serang, 01-01-1976</t>
  </si>
  <si>
    <t>Pandeglang,14 - 02 - 1961</t>
  </si>
  <si>
    <t>Serang, 21-03-1963</t>
  </si>
  <si>
    <t>Jakarta, 14-10-1976</t>
  </si>
  <si>
    <t>Serang, 06-01-1979</t>
  </si>
  <si>
    <t>Serang, 09-11-1982</t>
  </si>
  <si>
    <t>Serang, 14-10-1984</t>
  </si>
  <si>
    <t>Serang, 06-08-1977</t>
  </si>
  <si>
    <t>Serang, 10-02-1975</t>
  </si>
  <si>
    <t>Serang, 12-07-1974</t>
  </si>
  <si>
    <t>Lebak, 01-05-1970</t>
  </si>
  <si>
    <t>Bogor, 17-10-1962</t>
  </si>
  <si>
    <t>Serang, 08-06-1971</t>
  </si>
  <si>
    <t>Serang, 04-05-1980</t>
  </si>
  <si>
    <t>Serang, 07-03-1981</t>
  </si>
  <si>
    <t>Serang, 04-5-1981</t>
  </si>
  <si>
    <t>Serang, 12-07-1983</t>
  </si>
  <si>
    <t>Jambal bale, 13-12-1971</t>
  </si>
  <si>
    <t xml:space="preserve">Juru Muda </t>
  </si>
  <si>
    <t>Serang,          Desember    2013</t>
  </si>
  <si>
    <t>NIP</t>
  </si>
  <si>
    <t>MAGISTER MANAJEMEN TEKNIK</t>
  </si>
  <si>
    <t>MAGISTER MANAJEMEN</t>
  </si>
  <si>
    <t>Kasie  Operasional dan Angkutan</t>
  </si>
  <si>
    <t>ADMINISTRASI NEGARA</t>
  </si>
  <si>
    <t xml:space="preserve">Pensiun TMT </t>
  </si>
  <si>
    <t>III d</t>
  </si>
  <si>
    <t>01-06-2014</t>
  </si>
  <si>
    <t>UDIN ZAENUDIN, A.Ma.Pd</t>
  </si>
  <si>
    <t>19651207 198803 2 012</t>
  </si>
  <si>
    <t>Kasubag TU UPT Damkar</t>
  </si>
  <si>
    <t>DII/A-II</t>
  </si>
  <si>
    <t>PGSD</t>
  </si>
  <si>
    <t>PELAKSANA PADA KEC. WALANTAKA</t>
  </si>
  <si>
    <t>Serang, 07 -12-1965</t>
  </si>
  <si>
    <t>ILMU EKONOMI</t>
  </si>
  <si>
    <t>ILMU ADMINSTRASI</t>
  </si>
  <si>
    <t>01- 04-2014</t>
  </si>
  <si>
    <t>ILMU ADM. PEMDA</t>
  </si>
  <si>
    <t>INSPEKTORAT KOTA SERANG, KA UPT DAMKAR</t>
  </si>
  <si>
    <t>KASI EKBANG KEL.,KASUBAG.PEP DISPERINDAGKOP KOTA</t>
  </si>
  <si>
    <t>SERANG, KASI PENGOLAHAN SAMPAH</t>
  </si>
  <si>
    <t>KASI LISTRIK DAN ENERGI TERBARUKAN DISTAMBEN KAB. PANDEGLANG</t>
  </si>
  <si>
    <t>KASUBAG PEP DISPERINDAGKOP KOTA SERANG</t>
  </si>
  <si>
    <t>KASI KELEMBAGAAN, KASUBAG. PEP, KAB. PANDEGLANG</t>
  </si>
  <si>
    <t>HJ.RINA YUSTIAWATI,ST, MM.</t>
  </si>
  <si>
    <t>19740427 200212  2 001</t>
  </si>
  <si>
    <t>MANAJEMEN SDM</t>
  </si>
  <si>
    <t>PELAKSANA BAPPEDA PROP.BANTEN, PELAKSANA DTK</t>
  </si>
  <si>
    <t>KASIE PERENCANAAN PERKIM DTK</t>
  </si>
  <si>
    <t>RATU ASMAYAWATI,S.Sos, M.Si</t>
  </si>
  <si>
    <t>RAHMAT HAIDIR, S.Sos, MM</t>
  </si>
  <si>
    <t>01-10-2013</t>
  </si>
  <si>
    <t>01-04-2014</t>
  </si>
  <si>
    <t>EKONOMI MANAJEMEN</t>
  </si>
  <si>
    <t xml:space="preserve">Tk.I /IIIb </t>
  </si>
  <si>
    <t>GURU MADYA SMK NEGERI IV SERANG</t>
  </si>
  <si>
    <t>ERNA DEWI TRIWULAN,ST, MM</t>
  </si>
  <si>
    <t>Lebak, 07-07-1977</t>
  </si>
  <si>
    <t>AGAM, SE</t>
  </si>
  <si>
    <t>ALI AKBAR, SE</t>
  </si>
  <si>
    <t>SAHRONI, SE</t>
  </si>
  <si>
    <t>TEKNIK GEODESI</t>
  </si>
  <si>
    <t>Pandeglang,09-07-1965</t>
  </si>
  <si>
    <t>II d</t>
  </si>
  <si>
    <t xml:space="preserve"> Tk. I / II b </t>
  </si>
  <si>
    <t>BIOLOGI</t>
  </si>
  <si>
    <t>Majalengka, 11-06-1974</t>
  </si>
  <si>
    <t>H. BUDI AJI, A.Md</t>
  </si>
  <si>
    <t>19810117 201001 1 006</t>
  </si>
  <si>
    <t>TEKNIK MESIN</t>
  </si>
  <si>
    <t>PELAKSANA DINAS BINA MARGA DAN PENGAIRAN KOTA TANGERANG SELATAN</t>
  </si>
  <si>
    <t>Pandeglang, 17 - 01 - 1981</t>
  </si>
  <si>
    <t>PELAKSANA DPU KAB. SERANG, PELAKSANA UPT DAMKAR KOTA SERANG</t>
  </si>
  <si>
    <t>Serang,01 - 01 - 1965</t>
  </si>
  <si>
    <t>Serang, 17-10-1962</t>
  </si>
  <si>
    <t xml:space="preserve">Juru Muda  </t>
  </si>
  <si>
    <t>Tk.I/Ib</t>
  </si>
  <si>
    <t>Serang,      31   Juli     2014</t>
  </si>
  <si>
    <t xml:space="preserve">DINAS TATA KOTA </t>
  </si>
  <si>
    <t>Drs. MARIFATULLAH, M.Si</t>
  </si>
  <si>
    <t xml:space="preserve">Sekretrais Dinas Tata Kota </t>
  </si>
  <si>
    <t>09-09-2014</t>
  </si>
  <si>
    <t>ADM. PEMDA</t>
  </si>
  <si>
    <t>SEKRETARIS DINAS PEKERJAAN UMUM</t>
  </si>
  <si>
    <t>Serang, 10-05-1961</t>
  </si>
  <si>
    <t>Diklat Pim II</t>
  </si>
  <si>
    <t>TB. HASANUDIN, S.Pd, M.Si</t>
  </si>
  <si>
    <t>19631014 198602 1 002</t>
  </si>
  <si>
    <t>DIKLATPIM III</t>
  </si>
  <si>
    <t>ILMU PEMERINTAHAN</t>
  </si>
  <si>
    <t>KASUBID KEPANGKATAN &amp; PENGGAJIAN</t>
  </si>
  <si>
    <t>Serang, 14-10-1963</t>
  </si>
  <si>
    <t>BKD KOTA SERANG</t>
  </si>
  <si>
    <t>EVI INDAHYANI, SE, M.Si</t>
  </si>
  <si>
    <t>19810211 200502 2 006</t>
  </si>
  <si>
    <t>Kasi Perencanaan Bidang Perkim</t>
  </si>
  <si>
    <t>05-03-2015</t>
  </si>
  <si>
    <t>KASUBAG PEP BAPPEDA KOTA SERANG</t>
  </si>
  <si>
    <t>Jombang, 11-02-1981</t>
  </si>
  <si>
    <t>Dra. MAMAH ROCHMAH, MM</t>
  </si>
  <si>
    <t>19671203 200312 2 001</t>
  </si>
  <si>
    <t>10-10-2013</t>
  </si>
  <si>
    <t>KASUBAG PEMBUKUAN PELAPORAN, KASUBAG AKUNTANSI SETDA KOTA SERANG</t>
  </si>
  <si>
    <t>Serang, 03-12-</t>
  </si>
  <si>
    <t>ENTAT KARYATA, SE, MM</t>
  </si>
  <si>
    <t>19601114 198603 1 011</t>
  </si>
  <si>
    <t>Kabid Pertamanan &amp; Pemakaman</t>
  </si>
  <si>
    <t>10-09-2014</t>
  </si>
  <si>
    <t>KASI KELEMBAGAAN, SARANA DAN PRASARANA SMP DINAS PENDIDIKAN</t>
  </si>
  <si>
    <t>Serang, 14-11-1960</t>
  </si>
  <si>
    <t>01-10-2014</t>
  </si>
  <si>
    <t>HARRIS FIRMANSYAH,S.STP, M.Si</t>
  </si>
  <si>
    <t>19810515 200012 1 002</t>
  </si>
  <si>
    <t>Kasi Pengendalian Tata Ruang</t>
  </si>
  <si>
    <t>ILMU ADMINISTRASI</t>
  </si>
  <si>
    <t>KASUBAG PEP DINSOS KOTA SERANG</t>
  </si>
  <si>
    <t>Pandeglang, 15-05-1981</t>
  </si>
  <si>
    <t>01-04-2015</t>
  </si>
  <si>
    <t>Kasubag PEP</t>
  </si>
  <si>
    <t>TEKNIK KIMIA</t>
  </si>
  <si>
    <t>KASI PERENCANAAN PERKIM DTK, KASI PENETAPAN &amp; PENAGIHAN</t>
  </si>
  <si>
    <t>Serang, 25-05-1971</t>
  </si>
  <si>
    <t>DPKD, KASI PENGUJIAN KENDARAAN BERMOTOR DISHUBKOMINFO</t>
  </si>
  <si>
    <t>WASID, S.Pd, MM</t>
  </si>
  <si>
    <t>19650105 198912 1 001</t>
  </si>
  <si>
    <t>Kasi Operasional &amp; Angkutan</t>
  </si>
  <si>
    <t>KASI KETENTRAMAN KETERTIBAN KEC.WALANTAKA</t>
  </si>
  <si>
    <t>Jakarta, 05-01-1965</t>
  </si>
  <si>
    <t>BASUNI, S.Sos, M.Si</t>
  </si>
  <si>
    <t>19760702 200003 1 007</t>
  </si>
  <si>
    <t>Kasi Registrasi &amp; Pemeliharaan Pemakaman</t>
  </si>
  <si>
    <t xml:space="preserve">KASI KESOS KEC. KASEMEN, KEPALA KELURAHAN </t>
  </si>
  <si>
    <t>Serang, 02-07-1976</t>
  </si>
  <si>
    <t>SAWAH LUHUR</t>
  </si>
  <si>
    <t>NOFRIADY EKA PUTRA, ST, MM</t>
  </si>
  <si>
    <t>Kabid Perumahan &amp; Permukiman</t>
  </si>
  <si>
    <t>KASUBAG PEP DPU KOTA SERANG</t>
  </si>
  <si>
    <t>Padang Pariaman, 23-11-1978</t>
  </si>
  <si>
    <t>TUBAGUS VIKY RIZFUKI</t>
  </si>
  <si>
    <t>19650409 199303 1 007</t>
  </si>
  <si>
    <t>Kasi Penataan &amp; Pengendalian Pemakaman</t>
  </si>
  <si>
    <t>TATA USAHA</t>
  </si>
  <si>
    <t>KASI PENGELOLAAN INFORMASI &amp; PERLINDUNGAN KONSUMEN DISPERINDAGKOP KOTA SERANG</t>
  </si>
  <si>
    <t>Serang, 09-04-1965</t>
  </si>
  <si>
    <t>SAMSURI, SE</t>
  </si>
  <si>
    <t>19651112 199303 1 012</t>
  </si>
  <si>
    <t>Kasi Pengawasan &amp; Peningkatan Peran Serta Masyarakat</t>
  </si>
  <si>
    <t>KEPALA KELURAHAN BANJAR AGUNG KOTA SERANG</t>
  </si>
  <si>
    <t>Serang, 12-11-1965</t>
  </si>
  <si>
    <t>ABDUL KODIR, SH, M.Si</t>
  </si>
  <si>
    <t>19801230 200902 1 002</t>
  </si>
  <si>
    <t>Kasi Pertamanan &amp; RTH</t>
  </si>
  <si>
    <t>PELAKSANA BAGIAN HUKUM SETDA KOTA SERANG</t>
  </si>
  <si>
    <t>Lebak, 30-12-1980</t>
  </si>
  <si>
    <t>SIGIT JULIAN, ST, M.Si</t>
  </si>
  <si>
    <t>19860724 200902 1 002</t>
  </si>
  <si>
    <t>MAGISTER ILMU ADMINISTRASI</t>
  </si>
  <si>
    <t>Serang, 24-07-1986</t>
  </si>
  <si>
    <t>MUALIMIN, SE, M.Si</t>
  </si>
  <si>
    <t>Kasubag TU UPT TPSA Cilowong</t>
  </si>
  <si>
    <t>MAGISTER ILMU PEMERINTAHAN</t>
  </si>
  <si>
    <t>ERNA SUHERNA, SE</t>
  </si>
  <si>
    <t>MANAJEMEN PERKANTORAN</t>
  </si>
  <si>
    <t>AGAMA ISLAM</t>
  </si>
  <si>
    <t xml:space="preserve">Pengatur  </t>
  </si>
  <si>
    <t>IIc</t>
  </si>
  <si>
    <t>IPA</t>
  </si>
  <si>
    <t>HERI SURYADINATA, SE</t>
  </si>
  <si>
    <t>NANA WIRTANA, SE</t>
  </si>
  <si>
    <t>KEJURUAN</t>
  </si>
  <si>
    <t>Mengetahui ;</t>
  </si>
  <si>
    <t>Serang, 31 Juli 2015</t>
  </si>
  <si>
    <t>KEPALA SUB BAGIAN UMUM &amp; KEPEGAWAIAN</t>
  </si>
  <si>
    <t>RATU ASMAYAWATI, S.Sos, M.Si</t>
  </si>
  <si>
    <t>NIP. 19681215 199203 2 012</t>
  </si>
  <si>
    <t>HJ. RINA YUSTIAWATI,ST, MM.</t>
  </si>
  <si>
    <t>01-10-2015</t>
  </si>
  <si>
    <t>NOFRIADY EKA PUTRA, ST, MM, MH</t>
  </si>
  <si>
    <t>01-10 -2015</t>
  </si>
  <si>
    <t>Serang, 31 Desember  2015</t>
  </si>
  <si>
    <t>SEKRETARIS DINAS PEKERJAAN UMUM KOTA SERANG</t>
  </si>
  <si>
    <t>KAB. SERANG, KASIE DTRB, KASI TATA BANGUNAN DPU KAB. SERANG,KABID CIPTAKARYA DPU KOTA SERANG</t>
  </si>
  <si>
    <t>KASUBID KEPANGKATAN &amp; PENGGAJIAN BKD KOTA SERANG</t>
  </si>
  <si>
    <t>Ir. NUGRAHA SURIA SANTANA, MM</t>
  </si>
  <si>
    <t>19651012 197703 1 004</t>
  </si>
  <si>
    <t>10-02-2016</t>
  </si>
  <si>
    <t>KABID PERTANIAN DINAS PERTANIAN, KABID PERIKANAN DAN KELAUTAN DINAS PERTANIAN KOTA SERANG</t>
  </si>
  <si>
    <t>Serang, 12 Oktober 1965</t>
  </si>
  <si>
    <t>BAHRUDIN, S.Pd, M.Si</t>
  </si>
  <si>
    <t>19610503 198603 1 017</t>
  </si>
  <si>
    <t>MANTRI POL PP KEC. ANYAR KAB. SERANG, KEP.KEL.KARUNDANG KEC. CIPOCOK JAYA, KEP. KEL. SUMUR PECUNG KEC. SERANG</t>
  </si>
  <si>
    <t>Serang, 03 Mei 1961</t>
  </si>
  <si>
    <t>KASIWAS PEM BID PEMBANGUNAN IRBAN WIL.I INSPEKTORAT KOTA SERANG, KA UPT DAMKAR</t>
  </si>
  <si>
    <t>KASI EKBANG KEL.,KASUBAG.PEP DISPERINDAGKOP KOTA SERANG, KASI PENGOLAHAN SAMPAH</t>
  </si>
  <si>
    <t>19760323 200212 1 006</t>
  </si>
  <si>
    <t>PELAKSANA BAPPEDA PROP.BANTEN, PELAKSANA DTK KASIE PERENCANAAN PERKIM DTK</t>
  </si>
  <si>
    <t>KASI PERENCANAAN PERKIM DTK, KASI PENETAPAN &amp; PENAGIHAN DPKD, KASI PENGUJIAN KENDARAAN BERMOTOR DISHUBKOMINFO</t>
  </si>
  <si>
    <t>PELAKSANA PADA BKD KAB.SERANG, KASUBAG SDM PADA KORPRI KABUPATEN SERANG</t>
  </si>
  <si>
    <t>01-04-2016</t>
  </si>
  <si>
    <t>12</t>
  </si>
  <si>
    <t>SAEPUL ANWAR, S.Pd, M.Pd</t>
  </si>
  <si>
    <t>19701207 200502 1 001</t>
  </si>
  <si>
    <t>MAGISTER PENDIDIKAN</t>
  </si>
  <si>
    <t>PELAKSANA DINAS PENDIDIKAN KOTA SERANG SEKRETARIS KELURAHAN KALIGANDU KEC. SERANG</t>
  </si>
  <si>
    <t>Serang, 07 Desember 1970</t>
  </si>
  <si>
    <t>01-10-2016</t>
  </si>
  <si>
    <t>13</t>
  </si>
  <si>
    <t>11</t>
  </si>
  <si>
    <t>10</t>
  </si>
  <si>
    <t>Juru Tk. I</t>
  </si>
  <si>
    <t>I d</t>
  </si>
  <si>
    <t>Serang,  31  Desember 2016</t>
  </si>
  <si>
    <t>DINAS PERUMAHAN RAKYAT DAN KAWASAN PERMUKIMAN KOTA SERANG</t>
  </si>
  <si>
    <t>TMT MSK DPRKP</t>
  </si>
  <si>
    <t xml:space="preserve">Sekretaris </t>
  </si>
  <si>
    <t>SEKRETARIS DPU KOTA SERANG, SEKRETARIS DTK KOTA SERANG</t>
  </si>
  <si>
    <t>Ir. H. HIDAYAT, MM</t>
  </si>
  <si>
    <t xml:space="preserve">Pembina Utama </t>
  </si>
  <si>
    <t>10-12-2012</t>
  </si>
  <si>
    <t>Kepala Dinas</t>
  </si>
  <si>
    <t>04-01-2017</t>
  </si>
  <si>
    <t>Adumla</t>
  </si>
  <si>
    <t>KABAG TU BAPPEDA KAB. SERANG, SEKRETARIS DPU KOTA SERANG, KEPALA DINAS DPU KOTA SERANG</t>
  </si>
  <si>
    <t xml:space="preserve">Muda </t>
  </si>
  <si>
    <t>Ciamis, 25-04-1959</t>
  </si>
  <si>
    <t>IV c</t>
  </si>
  <si>
    <t>Kabid Pembangunan, Pemanfaatan dan Pengendalian Perumahan</t>
  </si>
  <si>
    <t>KASI KELEMBAGAAN, SARANA DAN PRASARANA SMP DINAS PENDIDIKAN, KABID PERTAMANAN &amp; PEMAKAMAN DTK KOTA SERANG</t>
  </si>
  <si>
    <t>Kabid Pembangunan, Pemeliharaan dan Pengelolaan Permukiman</t>
  </si>
  <si>
    <t>KASI KELEMBAGAAN, KASUBAG. PEP, KAB. PANDEGLANG, KASI PEMB. &amp; PENGEND PERKIM DTK KOTA SERANG</t>
  </si>
  <si>
    <t>Kasi Pengendalian dan Pembinaan Perumahan Formal dan Swadaya</t>
  </si>
  <si>
    <t>KASI PERENCANAAN PERKIM DTK, KASI PENETAPAN &amp; PENAGIHAN DPKD, KASI PENGUJIAN KENDARAAN BERMOTOR DISHUBKOMINFO, KASUBAG PEP DTK KOTA SERANG</t>
  </si>
  <si>
    <t>Pelaksana  DPRKP  Kota Serang</t>
  </si>
  <si>
    <t>PELAKSANA DPU KAB. SERANG, PELAKSANA DTK KOTA SERANG</t>
  </si>
  <si>
    <t>Kasi Pengembangan Kawasan Perumahan</t>
  </si>
  <si>
    <t>PELAKSANA BAGIAN HUKUM SETDA KOTA SERANG, KASI PERTAMANAN &amp; RTH DTK KOTA SERANG</t>
  </si>
  <si>
    <t>EKA SURYA MIHARJA, ST,MM</t>
  </si>
  <si>
    <t>19780927 201001 1 008</t>
  </si>
  <si>
    <t>01-04-2017</t>
  </si>
  <si>
    <t xml:space="preserve">Kasi Registrasi &amp; Sertifikasi Prasarana Umum dan Pertamanan </t>
  </si>
  <si>
    <t>16-01-2017</t>
  </si>
  <si>
    <t>KASI EKONOMI PEMBANGUNAN KEL. DRANGONG KEC. TAKTAKAN</t>
  </si>
  <si>
    <t>Serang, 27-09-1978</t>
  </si>
  <si>
    <t>AGESTI PUTRA, ST, MM</t>
  </si>
  <si>
    <t>Kasi Perencanaan dan Pengelolaan Lingkungan Kawasan Permukiman</t>
  </si>
  <si>
    <t>INDRA KURNIAWAN, SH, MM</t>
  </si>
  <si>
    <t>19850607 201001 1 007</t>
  </si>
  <si>
    <t>01-10-2017</t>
  </si>
  <si>
    <t>Kasubag Keuangan dan PEP</t>
  </si>
  <si>
    <t>PELAKSANA DIHUBKOMINFO KOTA SERANG</t>
  </si>
  <si>
    <t>Serang, 07-06-1985</t>
  </si>
  <si>
    <t>PUJI WARDANI, ST, MM</t>
  </si>
  <si>
    <t>19860604 201101 1 001</t>
  </si>
  <si>
    <t>Kasi Pembangunan dan Peningkatan Kualitas Perumahan</t>
  </si>
  <si>
    <t>KASI TRANTIB KEL. DRANGONG KEC. TAKTAKAN</t>
  </si>
  <si>
    <t>Serang, 04-06-1986</t>
  </si>
  <si>
    <t>ELLA SULAKSANAWATI, SE, M.Si</t>
  </si>
  <si>
    <t>19750924 200701 2 011</t>
  </si>
  <si>
    <t>Kasubag Umum &amp; Kepegawaian</t>
  </si>
  <si>
    <t>PELAKSANA SETDA KOTA SERANG, KASI KESOS KEL. LONTAR BARU KEC. SERANG</t>
  </si>
  <si>
    <t>Serang, 24-09-1975</t>
  </si>
  <si>
    <t xml:space="preserve">Kasi Pembangunan Prasarana Dasar &amp; Lingkungan Kawasan Permukiman </t>
  </si>
  <si>
    <t>PELAKSANA DPU KOTA SERANG, PELAKSANA DTK KOTA SERANG</t>
  </si>
  <si>
    <t>PELAKSANA SETDA KAB SERANG, PELAKSANA DTK KOTA SERANG</t>
  </si>
  <si>
    <t>Serang,  31  Juli 2017</t>
  </si>
  <si>
    <t>KEPALA DINAS PERUMAHAN RAKYAT DAN</t>
  </si>
  <si>
    <t>KAWASAN PERMUKIMAN KOTA SERANG</t>
  </si>
  <si>
    <t>NIP. 19590425 199003 1 001</t>
  </si>
  <si>
    <t>NIP. 19750924 200701 2 011</t>
  </si>
  <si>
    <t>SLTP</t>
  </si>
  <si>
    <t>01-04-2018</t>
  </si>
  <si>
    <t>Serang,  30 Juni  2018</t>
  </si>
  <si>
    <t>KETERANGAN :</t>
  </si>
  <si>
    <t>JABATAN LAMA</t>
  </si>
  <si>
    <t>KETERANGAN</t>
  </si>
  <si>
    <t>OPD LAMA</t>
  </si>
  <si>
    <t>OPD BARU</t>
  </si>
  <si>
    <t>DPRKP Kota Serang</t>
  </si>
  <si>
    <t>Dinas Tenaga Kerja Kota Serang</t>
  </si>
  <si>
    <t>Masih aktif di DPRKP Kota Serang</t>
  </si>
  <si>
    <t>Dinas Perhubungan Kota Serang</t>
  </si>
  <si>
    <t>FATIMAH YARSI, SE, M.Si</t>
  </si>
  <si>
    <t>19700309 199402 2 002</t>
  </si>
  <si>
    <t>Kasubag Ketatalaksanaan &amp; Pelayanan Publik</t>
  </si>
  <si>
    <t>Setda Kota Serang</t>
  </si>
  <si>
    <t>Belum Aktif di DPRKP Kota Serang</t>
  </si>
  <si>
    <t>YONO KURNIAWAN, SIP</t>
  </si>
  <si>
    <t>19620520 198603 1 015</t>
  </si>
  <si>
    <t>Kasi Perawatan Kearsipan</t>
  </si>
  <si>
    <t>Dinas Perpustakaan dan Kearsipan Kota Serang</t>
  </si>
  <si>
    <t>Kabag TU Bappeda Kab. Serang, Sekretaris DPU Kota Serang, Kepala Dinas PU Kota Serang</t>
  </si>
  <si>
    <t>Sekretaris DPU Kota Serang, Sekretaris DTK Kota Serang</t>
  </si>
  <si>
    <t>02-07-2018</t>
  </si>
  <si>
    <t>Kasubag Anggaran Setda Kota Serang, Kasubag Umpeg BKD Kota Serang, Kasubag SDA &amp; Lingk. Setda Kota Serang, Kasubag PEP Disporapar Kota Serang, Kasubag Ketatalaksanaan &amp; Pelayanan Publik Bag.Organisasi Setda Kota Serang</t>
  </si>
  <si>
    <t>Bukittinggi, 09-03-1970</t>
  </si>
  <si>
    <t>YONO KURNIAWAN, S.IP</t>
  </si>
  <si>
    <t>Penata Tk. I</t>
  </si>
  <si>
    <t>Kasi Norma Keselamatan &amp; Kesehatan Kerja Disnakertrans Kota Serang, Kasi Keperawatan Kearsipan Dinas Perpustakaan &amp; Kearsipan Kota Serang</t>
  </si>
  <si>
    <t>Bandung, 20-05-1962</t>
  </si>
  <si>
    <t>Kasi Kelembagaan, Sarana &amp; Prasarana SMP Dinas Pendidikan, Kabid Pertamanan &amp; Pemakaman DTK Kota Serang</t>
  </si>
  <si>
    <t>Pensiun</t>
  </si>
  <si>
    <t>01/12/2018</t>
  </si>
  <si>
    <t>Kasi Kelembagaan, Kasubag PEP Kab. Pandeglang, Kasi Pemb. &amp; Pengend. Perkim DTK Kota Serang</t>
  </si>
  <si>
    <t>Kasi Pengendalian &amp; Pembinaan Perumahan Formal &amp; Swadaya</t>
  </si>
  <si>
    <t>Kasi Perencanaan Perkim DTK, Kasi Penetapan &amp; Penagihan DPKD, Kasi Pengujian Kend. Bermotor Dishubkominfi, Kasubag PEP DTK Kota Serang</t>
  </si>
  <si>
    <t>Pelaksana DPU Kab. Serang, Pelaksana DTK Kota Serang</t>
  </si>
  <si>
    <t>Pelaksana Bag. Hukum Setda Kota Serang, Kasi Pertamanan &amp; RTH DTK Kota Serang</t>
  </si>
  <si>
    <t xml:space="preserve">Kasi Registrasi &amp; Sertifikasi Prasarana Umum &amp; Pertamanan </t>
  </si>
  <si>
    <t>Kasi Ekonomi Pembangunan Kel. Drangong Kec. Taktakan</t>
  </si>
  <si>
    <t>Kasi Trantib Kel. Drangong Kec. Taktakan</t>
  </si>
  <si>
    <t>Pelaksana Setda Kota Serang, Kasi Kesos Kel. Lontar Baru Kec. Serang</t>
  </si>
  <si>
    <t>Pelaksana Setda Kab. Serang, Pelaksana DTK Kota Serang</t>
  </si>
  <si>
    <t>Serang,  31 Desember  2018</t>
  </si>
  <si>
    <t>Pembina</t>
  </si>
  <si>
    <t>Kasubag TU UPT Rusunawa</t>
  </si>
  <si>
    <t>MOCH. ARIEF SYAIFUL H, ST</t>
  </si>
  <si>
    <t>19780128 201101 1 001</t>
  </si>
  <si>
    <t>29-04-2019</t>
  </si>
  <si>
    <t>TEKNIK METALURGI</t>
  </si>
  <si>
    <t xml:space="preserve">PELAKSANA BAPPEDA KOTA SERANG,KASI OPERASIONAL &amp; PEMELIHARAAN DPUPR KOTA SERANG </t>
  </si>
  <si>
    <t>Bandung, 28-01-1978</t>
  </si>
  <si>
    <t>DADAN PRIATNA, ST</t>
  </si>
  <si>
    <t>19791015 201001 1 010</t>
  </si>
  <si>
    <t>TEKNIK SIPIL PLANOLOGI</t>
  </si>
  <si>
    <t>PELAKSANA BAPPEDA KOTA SERANG,KASI PENATAAN PEMBANGUNAN GEDUNG &amp; LINGK. DPU KOTA SERANG, KASI PEMBANGUNAN &amp; PENINGKATAN INFRASTRUKTUR DPUPR KOTA SERANG</t>
  </si>
  <si>
    <t>SeranG, 15-10-1979</t>
  </si>
  <si>
    <t>ENTIS SUTRISNA, ST</t>
  </si>
  <si>
    <t>19840703 201101 1 001</t>
  </si>
  <si>
    <t>01-04-2019</t>
  </si>
  <si>
    <t>02-05-2019</t>
  </si>
  <si>
    <t>PELAKSANA DPUTR KOTA CILEGON</t>
  </si>
  <si>
    <t>Serang, 03-07-1984</t>
  </si>
  <si>
    <t>ENDING MASYHUDI, S.IP, M.Si</t>
  </si>
  <si>
    <t>19691120 199003 1 002</t>
  </si>
  <si>
    <t>Kepala UPT Rusunawa</t>
  </si>
  <si>
    <t>ADM. PEM.DAERAH</t>
  </si>
  <si>
    <t xml:space="preserve">PENYULUH KB BKPKS KAB.SERANG, KASUBAG PERENC. KEBUTUHAN &amp; PERAWATAN BARANG SETDA KOTA SERANG, KASUBAG PENATAUSAHAAN ASET KOTA SERRANG, </t>
  </si>
  <si>
    <t>Serang, 20-11-1969</t>
  </si>
  <si>
    <t>IIId</t>
  </si>
  <si>
    <t>Serang,    Mei  2019</t>
  </si>
  <si>
    <t>PENSIUN :</t>
  </si>
  <si>
    <t>Pensiun TMT  01-05-2019</t>
  </si>
  <si>
    <t>Pensiun TMT 01-06-2019</t>
  </si>
  <si>
    <t>MUTASI :</t>
  </si>
  <si>
    <t>JABATAN BARU</t>
  </si>
  <si>
    <t>DPUPR Kota Serang</t>
  </si>
  <si>
    <t>Kasi Pembangunan &amp; Peningkatan Bid. SDA</t>
  </si>
  <si>
    <t>25-04-2019</t>
  </si>
  <si>
    <t xml:space="preserve">Pelaksana  </t>
  </si>
  <si>
    <t>Kel. Tegal Sari Kec.Walantaka</t>
  </si>
  <si>
    <t>Kasi Ekonomi Pembangunan</t>
  </si>
  <si>
    <t>25-04-2020</t>
  </si>
  <si>
    <t>Korpri Kota Serang</t>
  </si>
  <si>
    <t>Kasubag Usaha, Bantuan Hukum dan Sosial</t>
  </si>
  <si>
    <t>25-04-2021</t>
  </si>
  <si>
    <t>Kel. Warung Jaud Kec. Kasemen</t>
  </si>
  <si>
    <t>Kasi Kesejateraan Sosial</t>
  </si>
  <si>
    <t>25-04-2022</t>
  </si>
  <si>
    <t>Kepala Badan Pelayanan Pengadaan Barang dan Jasa Kota Serang</t>
  </si>
  <si>
    <t>BPPBJ Kota Serang</t>
  </si>
  <si>
    <t>Plt. Kepala Dinas Perumahan Rakyat &amp; Kawasan Permukiman Kota Serang</t>
  </si>
  <si>
    <t>25-04-2023</t>
  </si>
  <si>
    <t>Kasi Pembangunan dan Peningkatan Infrastruktur</t>
  </si>
  <si>
    <t>DPUR Kota Serang</t>
  </si>
  <si>
    <t>25-04-2024</t>
  </si>
  <si>
    <t xml:space="preserve">Kasi Operasional &amp; Pemeliharaan </t>
  </si>
  <si>
    <t>25-04-2025</t>
  </si>
  <si>
    <t xml:space="preserve">Kasi Produksi Peternakan </t>
  </si>
  <si>
    <t>Dinas Pertanian Kota Serang</t>
  </si>
  <si>
    <t>Kepala UPTD Rusunawa</t>
  </si>
  <si>
    <t>25-04-2026</t>
  </si>
  <si>
    <t>Ir. IVAN ANDI BASO, MM</t>
  </si>
  <si>
    <t>19620924 198903 1 008</t>
  </si>
  <si>
    <t>BPBD Kab. Serang</t>
  </si>
  <si>
    <t>01-05-2019</t>
  </si>
  <si>
    <t xml:space="preserve">Pelaksana </t>
  </si>
  <si>
    <t>DPU Kota Cilegon</t>
  </si>
  <si>
    <t>DINAS PERUMAHAN DAN KAWASAN PERMUKIMAN KOTA SERANG</t>
  </si>
  <si>
    <t>IWAN SUNARDI, ST, MM</t>
  </si>
  <si>
    <t>19770902 200312 1 005</t>
  </si>
  <si>
    <t>Pembina Tk.I</t>
  </si>
  <si>
    <t>01-04-2020</t>
  </si>
  <si>
    <t xml:space="preserve">Kepala Dinas </t>
  </si>
  <si>
    <t>05-08-2019</t>
  </si>
  <si>
    <t>Kasi Pemanfaatan &amp; Pengendalian Tata Ruang, Kasubid Perencanaan Pembangunan, Tata Ruang &amp; Lingkungan, Kabid Pendapatan DPKD , Kabid Komunikasi &amp; Informatika DISHUBKOMINFO, Kabid Komunikasi&amp; Informasi DISHUBKOMINFO, Kepala Bidang Sumber Daya Air DPU, Sekretaris DPUPR Kota Serang</t>
  </si>
  <si>
    <t>Serang, 02-09-1977</t>
  </si>
  <si>
    <t>AGUS HENDRAWAN, SH, MH</t>
  </si>
  <si>
    <t>19710814 200112 1 003</t>
  </si>
  <si>
    <t>01-10-2020</t>
  </si>
  <si>
    <t xml:space="preserve">Sekretaris Dinas </t>
  </si>
  <si>
    <t>01-11-2019</t>
  </si>
  <si>
    <t>MAGISTER ILMU HUKUM</t>
  </si>
  <si>
    <t>SEKRETARIS SATPOL PP, SEKRETARIS DISPERINDAG KOTA SERANG</t>
  </si>
  <si>
    <t>Bandung, 14-08-1971</t>
  </si>
  <si>
    <t>MUHAMMAD ASDAR, ST, MT</t>
  </si>
  <si>
    <t>1-10-2017</t>
  </si>
  <si>
    <t>MAGISTER TEKNIK PERENCANAAN PRASARANA</t>
  </si>
  <si>
    <t>Kasi Perencanaan Pengendalian DPU, Kasi Perencanaan dan Pengendalian DPU, Kasi Perencanaan Teknik dan Evaluasi DPUPR Kota Serang</t>
  </si>
  <si>
    <t>Mare Bone, 08-02-1977</t>
  </si>
  <si>
    <t>01-10-2019</t>
  </si>
  <si>
    <t xml:space="preserve">PENYULUH KB BKPKS KAB.SERANG, KASUBAG PERENC. KEBUTUHAN &amp; PERAWATAN BARANG SETDA KOTA SERANG, KASUBAG PENATAUSAHAAN ASET KOTA SERANG </t>
  </si>
  <si>
    <t xml:space="preserve"> </t>
  </si>
  <si>
    <t>Serang, 15-10-1979</t>
  </si>
  <si>
    <t>DIDI ROSYADI, ST</t>
  </si>
  <si>
    <t>19810513 200903 1 004</t>
  </si>
  <si>
    <t xml:space="preserve">Kasi Registrasi dan Sertifikasi Prasarana Umum dan Pertamanan DPRKP Kota Serang </t>
  </si>
  <si>
    <t>TEKNOLOGI INDUSTRI KIMIA</t>
  </si>
  <si>
    <t xml:space="preserve">Sekretaris Kelurahan Taman Baru Kecamatan Taktakan </t>
  </si>
  <si>
    <t>Serang, 13-05-1981</t>
  </si>
  <si>
    <t>RICHA NOVIANTI, SE, MM</t>
  </si>
  <si>
    <t>19841128 200312 2 003</t>
  </si>
  <si>
    <t xml:space="preserve"> Kasi Pengendalian, Pembinaan Perumahan Formal dan Swadaya DPRKP Kota Serang  </t>
  </si>
  <si>
    <t>Kasubag Umum dan Kerjasama Sekretariat KOPRI, Kasubag TU dan Kepegawaian SETDA, Kasi Rehabilitas dan Rekontruksi Pelaksana BPBD Kota Serang</t>
  </si>
  <si>
    <t>Serang, 28-11-1984</t>
  </si>
  <si>
    <t>VIET FAJAR DIHARJA, S.Sos</t>
  </si>
  <si>
    <t>19811215 200801 1 005</t>
  </si>
  <si>
    <t>01-07-2019</t>
  </si>
  <si>
    <t xml:space="preserve"> ILMU ADMINISTRASI NEGARA</t>
  </si>
  <si>
    <t>Fungsional Umum BPKAD, Kasubid data &amp; Informasi BPPBJ, Kasubid Analisa dan Evaluasi Kapasitas Aparatur BKPSDM</t>
  </si>
  <si>
    <t>Serang, 15-05-1981</t>
  </si>
  <si>
    <t xml:space="preserve"> III c</t>
  </si>
  <si>
    <t>LENIWATI, SE</t>
  </si>
  <si>
    <t>19851014 201001 2 004</t>
  </si>
  <si>
    <t>12-06-2019</t>
  </si>
  <si>
    <t>PELAKSANA SETDA KOTA SERANG</t>
  </si>
  <si>
    <t>Serang, 14-10-1985</t>
  </si>
  <si>
    <t>Tk.I / III b</t>
  </si>
  <si>
    <t>SONIA MARISSA ANGELA, ST</t>
  </si>
  <si>
    <t>19920118 202012 2 009</t>
  </si>
  <si>
    <t>01-12-2020</t>
  </si>
  <si>
    <t xml:space="preserve">Analis Perumahan </t>
  </si>
  <si>
    <t>21-01-2021</t>
  </si>
  <si>
    <t xml:space="preserve">Jakarta, 18 Januari 1992 </t>
  </si>
  <si>
    <t>IIIa</t>
  </si>
  <si>
    <t>TITO EKI PERMANA, ST</t>
  </si>
  <si>
    <t>19921005 202012 1 015</t>
  </si>
  <si>
    <t>Pengawas Tata Bangunan dan Perumahan</t>
  </si>
  <si>
    <t>Bandung, 05 Oktober 1992</t>
  </si>
  <si>
    <t>MUHAMAD FAUZI, SE</t>
  </si>
  <si>
    <t>19940501 202012 1 019</t>
  </si>
  <si>
    <t xml:space="preserve">Analis Penataan Kawasan </t>
  </si>
  <si>
    <t>ILMU EKONOMI PEMBANGUNAN</t>
  </si>
  <si>
    <t>Serang, 01-05-1994</t>
  </si>
  <si>
    <t>19790606 200801 1 006</t>
  </si>
  <si>
    <t>MUHAMMAD BEBEN PRIANA ACHYAT, A.MD</t>
  </si>
  <si>
    <t>19910125 202012 1 007</t>
  </si>
  <si>
    <t xml:space="preserve">Pengatur </t>
  </si>
  <si>
    <t xml:space="preserve">Pengolah Data Perencanaan Penganggaran </t>
  </si>
  <si>
    <t xml:space="preserve">TEKNIK KOMPUTER </t>
  </si>
  <si>
    <t>Serang, 25 Januari 1991</t>
  </si>
  <si>
    <t>MARIA MARCELINA MANIHURUK, A.Md</t>
  </si>
  <si>
    <t>19980321 202012 2 006</t>
  </si>
  <si>
    <t>Pranata Kawasan Konservasi</t>
  </si>
  <si>
    <t>TEKNIK PERENCANAAN WILAYAH DAN KOTA</t>
  </si>
  <si>
    <t xml:space="preserve">Bekasi, 21 Maret 1998 </t>
  </si>
  <si>
    <t>Serang, 01  Maret  2021</t>
  </si>
  <si>
    <t>KEPALA DINAS PERUMAHAN DAN</t>
  </si>
  <si>
    <t>NIP. 19770902 200312 1 005</t>
  </si>
  <si>
    <t>NIP. 19841128 200312 2 003</t>
  </si>
  <si>
    <t>Pensiun TMT 01-06-2020</t>
  </si>
  <si>
    <t>Ir. ANDI IVAN BASO, MM</t>
  </si>
  <si>
    <t xml:space="preserve">Pelakasana DPRKP Kota Serang </t>
  </si>
  <si>
    <t>12-04-2019</t>
  </si>
  <si>
    <t>PELAKSANA DPU KAB SERANG</t>
  </si>
  <si>
    <t>Purwakarta, 24-09-1962</t>
  </si>
  <si>
    <t>ANDI HERYANTO, S.IP, MM</t>
  </si>
  <si>
    <t>19790713 200112 1 002</t>
  </si>
  <si>
    <t>Sekretaris Dinas Perumahan Rakyat Dan Kawasan Permukiman</t>
  </si>
  <si>
    <t>Pelaksana Biro Pemerintah Provinsi Banten, Sekretaris Lurah Kaligandu, Kasubag Aset Sekretariat Daerah Kota Serang, Kabid Pemberdayaan Perempuan dan Anak DP3AKB, Kabag Aset Setda Kota Serang, Sekretaris DPUPR</t>
  </si>
  <si>
    <t>Bandung, 13-07-1978</t>
  </si>
  <si>
    <t>06-12-2021</t>
  </si>
  <si>
    <t xml:space="preserve">MAGISTER HUKUM </t>
  </si>
  <si>
    <t>Kasubbag PEP DPU Kota Serang, Kabid Perumahan dan Permukiman DTK, Kepala badan PPBJ Kota Serang , Sekretaris DPUPR Kota Serang</t>
  </si>
  <si>
    <t>Pariaman, 23-11-1978</t>
  </si>
  <si>
    <t>Kepala Bidang Kawasan Permukiman</t>
  </si>
  <si>
    <t>A. YASA YANUARSA PRIATNA, SE,M.Si</t>
  </si>
  <si>
    <t>19690121 199601 1 001</t>
  </si>
  <si>
    <t xml:space="preserve">Penata Ruang Ahli Muda </t>
  </si>
  <si>
    <t>01-02-2021</t>
  </si>
  <si>
    <t>MAGISTER ILMU ADMNISTRASI</t>
  </si>
  <si>
    <t>Kasubid Diklat Teknis Fungsional BKD, Kasubag Pengendalian Pembangunan Setda, Kasi Pertanahan DPUPR, Kasi Penyelesaian Sengketan dan Ganti Rugi</t>
  </si>
  <si>
    <t>Serang, 21-1-1969</t>
  </si>
  <si>
    <t>TB ARIF TEGUH PRIHADI, SSTP, MM</t>
  </si>
  <si>
    <t>19851111 200312 1 001</t>
  </si>
  <si>
    <t>Penbina</t>
  </si>
  <si>
    <t xml:space="preserve">Kepala Seksi Tata Pemerintahan Kel. Cipare, Kasubid Pengolahan dan Penerbitan Perijinan Usaha, Kabid Perijinan Usaha BPTPM Kota Serang, Kabid Data &amp; Informasi BKD Kota Serang, Kabid Layanan Egoverment Diskominfo Kota Serang, Kabag Persidangan Perundang-undangan Setwan Kota Serang </t>
  </si>
  <si>
    <t>Serang, 11-11-1985</t>
  </si>
  <si>
    <t>ASEP RIAN PURNAMA, ST,MM</t>
  </si>
  <si>
    <t>19880925 201101 1 001</t>
  </si>
  <si>
    <t>Kepala Bidang Pertanahan</t>
  </si>
  <si>
    <t>Kasi Belanja Langsung dan Pembiayaan Dinas pengelolaan Keuangan Daerah, Kepala Bidang UMKM Disperindagkopukm</t>
  </si>
  <si>
    <t>Serang, 25-09-1988</t>
  </si>
  <si>
    <t>DEDI CAHYADI, SKM, M.Si</t>
  </si>
  <si>
    <t>19810407 200501 1 006</t>
  </si>
  <si>
    <t>Teknik Tata Bangunan dan Perumahan Ahli Muda</t>
  </si>
  <si>
    <t xml:space="preserve">Kasubid Perencanaan Perumahan dan Permukiman Bappedda Kota Serang, Kasi Pendataan dan Perencanaan Permukiman </t>
  </si>
  <si>
    <t>Serang, 07-04-1981</t>
  </si>
  <si>
    <t>Teknik Penyehatan Lingkungan Ahli Muda</t>
  </si>
  <si>
    <t>Pelaksana pada DPMTSP, Sekretaris Kelurahan Taman Baru Kecamatan Taktakan, Kasi Prasarana, Sarana dan Utilitas Umum</t>
  </si>
  <si>
    <t xml:space="preserve">Kepala Bidang Perumahan </t>
  </si>
  <si>
    <t xml:space="preserve">PELAKSANA BAGIAN HUKUM SETDA KOTA SERANG, KASI PERTAMANAN &amp; RTH DTK KOTA SERANG, Kasi Pendataan dan Perencanaan Perumahan </t>
  </si>
  <si>
    <t>kasi Kesos Kel. Kebon Dalem Cilegon, Kasubbag Umum dan Kerjasama Sekretariat KOPRI, Kasubbag TU dan Kepegawaian SETDA, Kasi Rehabilitas dan Rekontruksi Pelaksana BPBD Kota Serang, Kasi Pengendalian Pembinaan Perumahan Formal dan Swadaya Disperkim Kota Serang</t>
  </si>
  <si>
    <t>AGUS JAKA SUHENDAR, S.Pd</t>
  </si>
  <si>
    <t>19750819 200902 1 002</t>
  </si>
  <si>
    <t>01-02-2022</t>
  </si>
  <si>
    <t>PENDIDIKAN GEOGRAFI</t>
  </si>
  <si>
    <t>Kepala Seksi Tata Pemerintahan Kel. Taman Baru, Kepala Seksi  Pemerintah Umum Kel. Taman Baru, Kasubid Litbang PEMSOSBUD BPBD Kota Serang</t>
  </si>
  <si>
    <t>Bandung, 19-08-1975</t>
  </si>
  <si>
    <t>YOPPIE RUDIAWAN SIDIK, ST, M.Si</t>
  </si>
  <si>
    <t>19760630 200902 1 001</t>
  </si>
  <si>
    <t>01-04-2021</t>
  </si>
  <si>
    <t>MAGISTE ILMU ADMINISTRASI</t>
  </si>
  <si>
    <t>Kasi Penetapan dan Pengelolan Tanah Ulayat dan Tanah Kosong</t>
  </si>
  <si>
    <t>Sukabumi, 30-06-1976</t>
  </si>
  <si>
    <t>OFA NURUSSOFA, SH, M.Si</t>
  </si>
  <si>
    <t>19810303 201001 1 001</t>
  </si>
  <si>
    <t xml:space="preserve">01-10-2017 </t>
  </si>
  <si>
    <t>Pembina Jasa Konstruksi Ahli Muda</t>
  </si>
  <si>
    <t>MAGISTER PEMERINTAHAN</t>
  </si>
  <si>
    <t xml:space="preserve">Pelaksan pada Kesbangpol. Pelaksana Pada DPU, Pelaksana pada Kec. Walantaka, Kasubag Umpeg Kec. Walantaka, Kasubag Umpeg pada DPUPR, Kasi Pemanfaatan dan Pengendalian </t>
  </si>
  <si>
    <t>Serang, 03-03-1981</t>
  </si>
  <si>
    <t>PELAKSANA DPU KOTA SERANG, PELAKSANA DTK KOTA SERANG, Kasi Pencegahan dan Peningkatan Kualitas</t>
  </si>
  <si>
    <t>PELAKSANA BAPPEDA KOTA SERANG, KASI OPERASIONAL &amp; PEMELIHARAAN DPUPR KOTA SERANG, Kasi Pengelolaan Izin Lokasi Pertanahan</t>
  </si>
  <si>
    <t>MAS DENI MULYADI, SE</t>
  </si>
  <si>
    <t>19851210 200604 1 007</t>
  </si>
  <si>
    <t xml:space="preserve">Sekretaris Kelurahan Tembong, Kasi Rumah Umum dan Rumah Swadaya </t>
  </si>
  <si>
    <t>Serang, 10-12-1985</t>
  </si>
  <si>
    <t>Kasubbag PEP dan Keuangan</t>
  </si>
  <si>
    <t>16-04-2021</t>
  </si>
  <si>
    <t>Pelaksana SETDA Kota Serang, Bendahara pengeluaran DPRKP Kota Serang, Kasubbag Keuangan Dinsos Kota Serang</t>
  </si>
  <si>
    <t>ADE RUSTANDI, ST, MM</t>
  </si>
  <si>
    <t>19770811 200902 1 001</t>
  </si>
  <si>
    <t xml:space="preserve">Pengelola Perumahan dan Permukiman </t>
  </si>
  <si>
    <t>01-05-2021</t>
  </si>
  <si>
    <t xml:space="preserve">PELAKSANA DINAS CIPTA KARYA KAB. LEBAAK, KEPALA SEKSI PENYEDIAAN PERUMAHAN DINAS PERUMAHAN, KAWASAN PERMUKIMAN DAN PERTANAHAN KAB. LEBAK, FUNGSIONAL UMUM DPKP KOTA SERANG </t>
  </si>
  <si>
    <t>Lebak, 11 Agustus 1977</t>
  </si>
  <si>
    <t>Pelaksana  DPKP  Kota Serang</t>
  </si>
  <si>
    <t>05-01-2021</t>
  </si>
  <si>
    <t xml:space="preserve">Jakarta, 18-01-1992 </t>
  </si>
  <si>
    <t>Bandung, 05-10-1992</t>
  </si>
  <si>
    <t xml:space="preserve">Bendahara Pemasukan </t>
  </si>
  <si>
    <t xml:space="preserve">Pengurus Barang </t>
  </si>
  <si>
    <t xml:space="preserve">Bendahara Pengeluaran </t>
  </si>
  <si>
    <t>Serang, 25-01-1991</t>
  </si>
  <si>
    <t xml:space="preserve">Bekasi, 21-03-1998 </t>
  </si>
  <si>
    <t>Serang, 11 Januari 2022</t>
  </si>
  <si>
    <t>NIP. 19781123 200604 1 002</t>
  </si>
  <si>
    <t>Pensiun TMT 01-10-2020</t>
  </si>
  <si>
    <t>Pensiun TMT 01-04-2021</t>
  </si>
  <si>
    <t>19790506 200801 1 008</t>
  </si>
  <si>
    <t>TMT MSK DPKP</t>
  </si>
  <si>
    <t>KOSWARA MULYANA, S.Sos, MM</t>
  </si>
  <si>
    <t>19710609 199203 1 004</t>
  </si>
  <si>
    <t>1-04-2015</t>
  </si>
  <si>
    <t>01-04-2022</t>
  </si>
  <si>
    <t xml:space="preserve">Sekcam Cilegon, Kabid Perindustrian pada DIINDAKOP, Kabid Diklat pada BKD, Kabag Umum dan Kelengkapan, Kepala Badan BPBJ, Kabag PBJ, Kabag Kesra,  Kepala Bagian Kesejahteraan Rakyat Sekretariat Daerah Kota Serang </t>
  </si>
  <si>
    <t>Lebak, 09-06-1971</t>
  </si>
  <si>
    <t>IYOH MARWIYAH, S.Pd, M.Pd</t>
  </si>
  <si>
    <t>19680402 200801 1 006</t>
  </si>
  <si>
    <t>MAGISTER PENDIDIKAN BAHASA</t>
  </si>
  <si>
    <t xml:space="preserve">Analis Kebijakan Ahli Muda KESBANGPOL </t>
  </si>
  <si>
    <t>Serang, 02-04-1968</t>
  </si>
  <si>
    <t>Pelaksana pada DPMTSP, Sekretaris Kelurahan Taman Baru Kecamatan Taktakan, Kasi Prasarana, Sarana dan Utilitas Umum, Teknik Penyehatan Lingkungan Ahli Muda</t>
  </si>
  <si>
    <t>ZEKA BACHDI, ST, M.Si</t>
  </si>
  <si>
    <t>19820728 201101 1 001</t>
  </si>
  <si>
    <t>cURUP, 28-07-1982</t>
  </si>
  <si>
    <t>DADAN SUJANA, S.Pd, M.Pd</t>
  </si>
  <si>
    <t>19771229 200902 1 006</t>
  </si>
  <si>
    <t>01-10-2018</t>
  </si>
  <si>
    <t xml:space="preserve">Sub Koordinator Prasarana, Sarana, dan Utilitas Umum </t>
  </si>
  <si>
    <t xml:space="preserve">MAGISTER PENDIDIKAN </t>
  </si>
  <si>
    <t>Kepala Seksi Peningkatan Prestasi dan Pengembangan IPTEK Olahraga</t>
  </si>
  <si>
    <t>Pandeglang, 29-12-1977</t>
  </si>
  <si>
    <t>MUCH ADIETYA LESMANA, SH, MH</t>
  </si>
  <si>
    <t>19810719 201001 1 007</t>
  </si>
  <si>
    <t>01-10-2022</t>
  </si>
  <si>
    <t xml:space="preserve">Sub Koordinator Pendataan dan Perencanaan Perumahan </t>
  </si>
  <si>
    <t>Tangerang, 19-07-1981</t>
  </si>
  <si>
    <t>SHOFA SYAHWATI, SE, MM</t>
  </si>
  <si>
    <t>19841015 200901 2 004</t>
  </si>
  <si>
    <t>01-10-2021</t>
  </si>
  <si>
    <t>Kasubbag Umum dan Kepegawaian</t>
  </si>
  <si>
    <t>MAGISTER MANAJEMEN SUMBER DAYA MANUSIA</t>
  </si>
  <si>
    <t>Fungsional Umum Dinkes Kota Serang, Sekretaris Kel. Gelam, Kec. Cipocok Jaya, Kasubbag Umum &amp; Kepegawaian Kec. Cipocok Jaya</t>
  </si>
  <si>
    <t>Serang, 15-10-1984</t>
  </si>
  <si>
    <t>ERWAN ALIF MAULANA, S.P.W</t>
  </si>
  <si>
    <t>19950125 202203 1 021</t>
  </si>
  <si>
    <t>01-03-2022</t>
  </si>
  <si>
    <t xml:space="preserve">TATA RUANG TATA WILAYAH </t>
  </si>
  <si>
    <t>Serang, 25-01-1995</t>
  </si>
  <si>
    <t>FAKHRUR RAKHMAN YUSUF, S.Ars</t>
  </si>
  <si>
    <t>19960120 202203 1 012</t>
  </si>
  <si>
    <t xml:space="preserve">Ahli Pertama - Penata Ruang </t>
  </si>
  <si>
    <t>Bandung, 20-01-1996</t>
  </si>
  <si>
    <t>ALYA WIRAHADI PURNAMA, S.P.W</t>
  </si>
  <si>
    <t>19980519 202203 1 013</t>
  </si>
  <si>
    <t>Serang, 19-05-1998</t>
  </si>
  <si>
    <t>RESTY FITRIYA, ST</t>
  </si>
  <si>
    <t>19940318 202203 2 016</t>
  </si>
  <si>
    <t>Penilai Properti</t>
  </si>
  <si>
    <t>Tangerang, 18-03-1994</t>
  </si>
  <si>
    <t>DEWI ROS DANIYATI, ST</t>
  </si>
  <si>
    <t>19971122 202203 2 011</t>
  </si>
  <si>
    <t xml:space="preserve">Ahli Pertama - Teknik Tata Bangunan dan Perumahan </t>
  </si>
  <si>
    <t>Serang, 22-11-1997</t>
  </si>
  <si>
    <t>SITI MAESAROH, SE</t>
  </si>
  <si>
    <t>19930403 202202 2 016</t>
  </si>
  <si>
    <t xml:space="preserve">Penata Laporan Keuangan </t>
  </si>
  <si>
    <t>Serang, 03-04-1993</t>
  </si>
  <si>
    <t>KEVIN ORLANDO SIMANGUNSONG, A.Md</t>
  </si>
  <si>
    <t>19980724 202203 1 008</t>
  </si>
  <si>
    <t xml:space="preserve">Verifikator Keuangan </t>
  </si>
  <si>
    <t xml:space="preserve">KEUANGAN </t>
  </si>
  <si>
    <t>Deli Serdang, 24-07-1998</t>
  </si>
  <si>
    <t>Serang, 10 MEI 2022</t>
  </si>
  <si>
    <t>NIP. 19841015 200902 2 004</t>
  </si>
  <si>
    <t xml:space="preserve">01-04-2022 </t>
  </si>
</sst>
</file>

<file path=xl/styles.xml><?xml version="1.0" encoding="utf-8"?>
<styleSheet xmlns="http://schemas.openxmlformats.org/spreadsheetml/2006/main">
  <numFmts count="17">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quot;Rp&quot;#,##0\)"/>
    <numFmt numFmtId="165" formatCode="&quot;Rp&quot;#,##0_);[Red]\(&quot;Rp&quot;#,##0\)"/>
    <numFmt numFmtId="166" formatCode="&quot;Rp&quot;#,##0.00_);\(&quot;Rp&quot;#,##0.00\)"/>
    <numFmt numFmtId="167" formatCode="&quot;Rp&quot;#,##0.00_);[Red]\(&quot;Rp&quot;#,##0.00\)"/>
    <numFmt numFmtId="168" formatCode="_(* #,##0.00_);_(* \(#,##0.00\);_(* &quot;-&quot;??_);_(@_)"/>
    <numFmt numFmtId="169" formatCode="_(&quot;Rp&quot;* #,##0.00_);_(&quot;Rp&quot;* \(#,##0.00\);_(&quot;Rp&quot;* &quot;-&quot;??_);_(@_)"/>
    <numFmt numFmtId="170" formatCode="_(&quot;Rp&quot;* #,##0_);_(&quot;Rp&quot;* \(#,##0\);_(&quot;Rp&quot;* &quot;-&quot;_);_(@_)"/>
    <numFmt numFmtId="171" formatCode="_(* #,##0_);_(* \(#,##0\);_(* &quot;-&quot;_);_(@_)"/>
    <numFmt numFmtId="172" formatCode="dd"/>
  </numFmts>
  <fonts count="64">
    <font>
      <sz val="10"/>
      <name val="Arial"/>
      <family val="2"/>
    </font>
    <font>
      <sz val="11"/>
      <name val="Calibri"/>
      <family val="2"/>
    </font>
    <font>
      <b/>
      <sz val="12"/>
      <name val="Arial Narrow"/>
      <family val="2"/>
    </font>
    <font>
      <sz val="10"/>
      <name val="Arial Narrow"/>
      <family val="2"/>
    </font>
    <font>
      <sz val="11"/>
      <name val="Arial Narrow"/>
      <family val="2"/>
    </font>
    <font>
      <sz val="8"/>
      <name val="Arial Narrow"/>
      <family val="2"/>
    </font>
    <font>
      <sz val="12"/>
      <name val="Arial"/>
      <family val="2"/>
    </font>
    <font>
      <sz val="11"/>
      <name val="Arial"/>
      <family val="2"/>
    </font>
    <font>
      <b/>
      <u val="single"/>
      <sz val="11"/>
      <name val="Arial"/>
      <family val="2"/>
    </font>
    <font>
      <b/>
      <sz val="10"/>
      <name val="Arial"/>
      <family val="2"/>
    </font>
    <font>
      <sz val="9"/>
      <name val="Arial Narrow"/>
      <family val="2"/>
    </font>
    <font>
      <b/>
      <sz val="11"/>
      <name val="Arial"/>
      <family val="2"/>
    </font>
    <font>
      <u val="single"/>
      <sz val="11"/>
      <name val="Arial"/>
      <family val="2"/>
    </font>
    <font>
      <u val="single"/>
      <sz val="10"/>
      <color indexed="12"/>
      <name val="Arial"/>
      <family val="2"/>
    </font>
    <font>
      <u val="single"/>
      <sz val="10"/>
      <color indexed="36"/>
      <name val="Arial"/>
      <family val="2"/>
    </font>
    <font>
      <b/>
      <sz val="9"/>
      <name val="Tahoma"/>
      <family val="2"/>
    </font>
    <font>
      <sz val="9"/>
      <name val="Tahoma"/>
      <family val="2"/>
    </font>
    <font>
      <sz val="11"/>
      <color indexed="8"/>
      <name val="Calibri"/>
      <family val="2"/>
    </font>
    <font>
      <sz val="11"/>
      <color indexed="9"/>
      <name val="Calibri"/>
      <family val="2"/>
    </font>
    <font>
      <b/>
      <sz val="11"/>
      <color indexed="9"/>
      <name val="Calibri"/>
      <family val="2"/>
    </font>
    <font>
      <b/>
      <sz val="13"/>
      <color indexed="56"/>
      <name val="Calibri"/>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1"/>
      <color indexed="56"/>
      <name val="Calibri"/>
      <family val="2"/>
    </font>
    <font>
      <sz val="11"/>
      <color indexed="62"/>
      <name val="Calibri"/>
      <family val="2"/>
    </font>
    <font>
      <sz val="11"/>
      <color indexed="17"/>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20"/>
      <name val="Calibri"/>
      <family val="2"/>
    </font>
    <font>
      <sz val="11"/>
      <color indexed="60"/>
      <name val="Calibri"/>
      <family val="2"/>
    </font>
    <font>
      <sz val="10"/>
      <color indexed="8"/>
      <name val="Arial Narrow"/>
      <family val="2"/>
    </font>
    <font>
      <sz val="10"/>
      <color indexed="10"/>
      <name val="Arial"/>
      <family val="2"/>
    </font>
    <font>
      <sz val="10"/>
      <color indexed="8"/>
      <name val="Arial"/>
      <family val="2"/>
    </font>
    <font>
      <b/>
      <sz val="12"/>
      <color indexed="8"/>
      <name val="Arial Narrow"/>
      <family val="2"/>
    </font>
    <font>
      <sz val="12"/>
      <color indexed="8"/>
      <name val="Arial Narrow"/>
      <family val="2"/>
    </font>
    <font>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0"/>
      <color theme="1"/>
      <name val="Arial Narrow"/>
      <family val="2"/>
    </font>
    <font>
      <sz val="10"/>
      <color rgb="FFFF0000"/>
      <name val="Arial"/>
      <family val="2"/>
    </font>
    <font>
      <sz val="10"/>
      <color theme="1"/>
      <name val="Arial"/>
      <family val="2"/>
    </font>
    <font>
      <b/>
      <sz val="12"/>
      <color theme="1"/>
      <name val="Arial Narrow"/>
      <family val="2"/>
    </font>
    <font>
      <u val="single"/>
      <sz val="10"/>
      <color theme="1"/>
      <name val="Arial"/>
      <family val="2"/>
    </font>
    <font>
      <sz val="12"/>
      <color theme="1"/>
      <name val="Arial Narrow"/>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dashed"/>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85">
    <xf numFmtId="0" fontId="0" fillId="0" borderId="0" xfId="0" applyAlignment="1">
      <alignment/>
    </xf>
    <xf numFmtId="0" fontId="0" fillId="0" borderId="0" xfId="0" applyFill="1" applyAlignment="1">
      <alignment/>
    </xf>
    <xf numFmtId="0" fontId="0" fillId="0" borderId="0" xfId="0" applyBorder="1" applyAlignment="1">
      <alignment/>
    </xf>
    <xf numFmtId="0" fontId="0" fillId="33" borderId="0" xfId="0" applyFill="1" applyAlignment="1">
      <alignment/>
    </xf>
    <xf numFmtId="0" fontId="0" fillId="0" borderId="0" xfId="0"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xf>
    <xf numFmtId="0" fontId="3" fillId="34" borderId="12" xfId="0" applyFont="1" applyFill="1" applyBorder="1" applyAlignment="1">
      <alignment horizontal="center" vertical="center"/>
    </xf>
    <xf numFmtId="0" fontId="3" fillId="0" borderId="10" xfId="0" applyFont="1" applyBorder="1" applyAlignment="1">
      <alignment horizontal="center" vertical="center"/>
    </xf>
    <xf numFmtId="0" fontId="3" fillId="0" borderId="13" xfId="0" applyFont="1" applyFill="1" applyBorder="1" applyAlignment="1">
      <alignment horizontal="left"/>
    </xf>
    <xf numFmtId="0" fontId="3" fillId="0" borderId="10" xfId="0" applyFont="1" applyFill="1" applyBorder="1" applyAlignment="1">
      <alignment horizontal="center" vertical="center"/>
    </xf>
    <xf numFmtId="0" fontId="3" fillId="0" borderId="13" xfId="0" applyFont="1" applyFill="1" applyBorder="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horizontal="left" vertical="top"/>
    </xf>
    <xf numFmtId="0" fontId="3" fillId="0" borderId="11" xfId="0" applyFont="1" applyFill="1" applyBorder="1" applyAlignment="1">
      <alignment horizontal="center" vertical="center"/>
    </xf>
    <xf numFmtId="0" fontId="3" fillId="0" borderId="11" xfId="0" applyFont="1" applyFill="1" applyBorder="1" applyAlignment="1">
      <alignment horizontal="center" vertical="top"/>
    </xf>
    <xf numFmtId="0" fontId="3" fillId="0" borderId="11" xfId="0" applyFont="1" applyBorder="1" applyAlignment="1">
      <alignment horizontal="center" vertical="center" wrapText="1"/>
    </xf>
    <xf numFmtId="0" fontId="3" fillId="0" borderId="13" xfId="0" applyFont="1" applyBorder="1" applyAlignment="1">
      <alignment horizontal="left"/>
    </xf>
    <xf numFmtId="0" fontId="3" fillId="0" borderId="10" xfId="0" applyFont="1" applyBorder="1" applyAlignment="1">
      <alignment horizontal="center"/>
    </xf>
    <xf numFmtId="0" fontId="3" fillId="0" borderId="11" xfId="0" applyFont="1" applyBorder="1" applyAlignment="1">
      <alignment horizontal="left" vertical="top"/>
    </xf>
    <xf numFmtId="0" fontId="3" fillId="0" borderId="11" xfId="0" applyFont="1" applyBorder="1" applyAlignment="1">
      <alignment horizontal="center" vertical="top"/>
    </xf>
    <xf numFmtId="0" fontId="3" fillId="33" borderId="13" xfId="0" applyFont="1" applyFill="1" applyBorder="1" applyAlignment="1">
      <alignment/>
    </xf>
    <xf numFmtId="0" fontId="3" fillId="0" borderId="13" xfId="0" applyFont="1" applyBorder="1" applyAlignment="1">
      <alignment horizontal="center" vertical="center"/>
    </xf>
    <xf numFmtId="0" fontId="3" fillId="33" borderId="0" xfId="0" applyFont="1" applyFill="1" applyBorder="1" applyAlignment="1">
      <alignment horizontal="center"/>
    </xf>
    <xf numFmtId="0" fontId="3" fillId="33" borderId="11" xfId="0" applyFont="1" applyFill="1" applyBorder="1" applyAlignment="1">
      <alignment vertical="top"/>
    </xf>
    <xf numFmtId="0" fontId="3" fillId="33" borderId="11" xfId="0" applyFont="1" applyFill="1" applyBorder="1" applyAlignment="1">
      <alignment horizontal="center" vertical="top"/>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3" fillId="33" borderId="14" xfId="0" applyFont="1" applyFill="1" applyBorder="1" applyAlignment="1">
      <alignment/>
    </xf>
    <xf numFmtId="0" fontId="3" fillId="33" borderId="10" xfId="0" applyFont="1" applyFill="1" applyBorder="1" applyAlignment="1">
      <alignment horizontal="center" vertical="center"/>
    </xf>
    <xf numFmtId="0" fontId="3" fillId="33" borderId="15" xfId="0" applyFont="1" applyFill="1" applyBorder="1" applyAlignment="1">
      <alignment vertical="top"/>
    </xf>
    <xf numFmtId="0" fontId="3" fillId="33" borderId="11" xfId="0" applyFont="1" applyFill="1" applyBorder="1" applyAlignment="1">
      <alignment horizontal="center" vertical="center"/>
    </xf>
    <xf numFmtId="0" fontId="3" fillId="33" borderId="11" xfId="0" applyNumberFormat="1" applyFont="1" applyFill="1" applyBorder="1" applyAlignment="1">
      <alignment horizontal="center" vertical="center"/>
    </xf>
    <xf numFmtId="0" fontId="3" fillId="33" borderId="0" xfId="0" applyFont="1" applyFill="1" applyBorder="1" applyAlignment="1">
      <alignment horizontal="center" vertical="center"/>
    </xf>
    <xf numFmtId="0" fontId="3" fillId="0" borderId="10" xfId="0" applyFont="1" applyBorder="1" applyAlignment="1">
      <alignment/>
    </xf>
    <xf numFmtId="0" fontId="3" fillId="0" borderId="13" xfId="0" applyFont="1" applyBorder="1" applyAlignment="1">
      <alignment horizontal="center"/>
    </xf>
    <xf numFmtId="0" fontId="3" fillId="0" borderId="11" xfId="0" applyFont="1" applyBorder="1" applyAlignment="1">
      <alignment vertical="top"/>
    </xf>
    <xf numFmtId="0" fontId="3" fillId="0" borderId="16" xfId="0" applyFont="1" applyBorder="1" applyAlignment="1">
      <alignment horizontal="left"/>
    </xf>
    <xf numFmtId="0" fontId="3" fillId="33" borderId="16" xfId="0" applyFont="1" applyFill="1" applyBorder="1" applyAlignment="1">
      <alignment/>
    </xf>
    <xf numFmtId="0" fontId="3" fillId="33" borderId="13" xfId="0" applyFont="1" applyFill="1" applyBorder="1" applyAlignment="1">
      <alignment vertical="center"/>
    </xf>
    <xf numFmtId="0" fontId="3" fillId="33" borderId="11" xfId="0" applyFont="1" applyFill="1" applyBorder="1" applyAlignment="1">
      <alignment vertical="center"/>
    </xf>
    <xf numFmtId="0" fontId="3" fillId="33" borderId="10" xfId="0" applyFont="1" applyFill="1" applyBorder="1" applyAlignment="1">
      <alignment/>
    </xf>
    <xf numFmtId="0" fontId="3" fillId="33" borderId="13" xfId="0" applyFont="1" applyFill="1" applyBorder="1" applyAlignment="1">
      <alignment horizontal="center" vertical="center"/>
    </xf>
    <xf numFmtId="0" fontId="3" fillId="33" borderId="11" xfId="0" applyFont="1" applyFill="1" applyBorder="1" applyAlignment="1">
      <alignment horizontal="left" vertical="top"/>
    </xf>
    <xf numFmtId="0" fontId="3" fillId="0" borderId="0" xfId="0" applyFont="1" applyBorder="1" applyAlignment="1">
      <alignment horizontal="center" vertical="center"/>
    </xf>
    <xf numFmtId="0" fontId="57" fillId="0" borderId="0" xfId="0" applyFont="1" applyBorder="1" applyAlignment="1">
      <alignment vertical="center"/>
    </xf>
    <xf numFmtId="0" fontId="57" fillId="0" borderId="0" xfId="0" applyFont="1" applyBorder="1" applyAlignment="1">
      <alignment horizontal="center" vertical="center"/>
    </xf>
    <xf numFmtId="0" fontId="57" fillId="0" borderId="0" xfId="0" applyFont="1" applyFill="1" applyBorder="1" applyAlignment="1">
      <alignment horizontal="center" vertical="center"/>
    </xf>
    <xf numFmtId="0" fontId="3" fillId="0" borderId="0" xfId="0" applyNumberFormat="1" applyFont="1" applyBorder="1" applyAlignment="1">
      <alignment horizontal="center" vertical="center"/>
    </xf>
    <xf numFmtId="0" fontId="3" fillId="6" borderId="14" xfId="0" applyFont="1" applyFill="1" applyBorder="1" applyAlignment="1">
      <alignment horizontal="center" vertical="center"/>
    </xf>
    <xf numFmtId="0" fontId="3" fillId="0" borderId="16" xfId="0" applyFont="1" applyBorder="1" applyAlignment="1">
      <alignment/>
    </xf>
    <xf numFmtId="0" fontId="3" fillId="0" borderId="15" xfId="0" applyFont="1" applyBorder="1" applyAlignment="1">
      <alignment vertical="top"/>
    </xf>
    <xf numFmtId="0" fontId="3" fillId="0" borderId="13" xfId="0" applyFont="1" applyBorder="1" applyAlignment="1">
      <alignment/>
    </xf>
    <xf numFmtId="0" fontId="57" fillId="0" borderId="13" xfId="0" applyFont="1" applyBorder="1" applyAlignment="1">
      <alignment vertical="center"/>
    </xf>
    <xf numFmtId="0" fontId="57" fillId="0" borderId="10" xfId="0" applyFont="1" applyBorder="1" applyAlignment="1">
      <alignment horizontal="center" vertical="center"/>
    </xf>
    <xf numFmtId="0" fontId="3" fillId="33" borderId="0" xfId="0" applyFont="1" applyFill="1" applyAlignment="1">
      <alignment horizontal="center" vertical="center"/>
    </xf>
    <xf numFmtId="0" fontId="57" fillId="0" borderId="11" xfId="0" applyFont="1" applyBorder="1" applyAlignment="1">
      <alignment vertical="center"/>
    </xf>
    <xf numFmtId="0" fontId="57" fillId="0" borderId="11" xfId="0" applyFont="1" applyBorder="1" applyAlignment="1">
      <alignment horizontal="center" vertical="center"/>
    </xf>
    <xf numFmtId="0" fontId="57" fillId="0" borderId="10" xfId="0" applyFont="1" applyBorder="1" applyAlignment="1">
      <alignment vertical="center"/>
    </xf>
    <xf numFmtId="0" fontId="3" fillId="0" borderId="17" xfId="0" applyFont="1" applyBorder="1" applyAlignment="1">
      <alignment horizontal="center" vertical="center"/>
    </xf>
    <xf numFmtId="0" fontId="58" fillId="0" borderId="0" xfId="0" applyFont="1" applyAlignment="1">
      <alignment/>
    </xf>
    <xf numFmtId="0" fontId="57" fillId="0" borderId="11" xfId="0" applyFont="1" applyBorder="1" applyAlignment="1">
      <alignment horizontal="left" vertical="center"/>
    </xf>
    <xf numFmtId="0" fontId="57" fillId="0" borderId="13" xfId="0" applyFont="1" applyBorder="1" applyAlignment="1">
      <alignment wrapText="1"/>
    </xf>
    <xf numFmtId="0" fontId="57" fillId="0" borderId="13" xfId="0" applyFont="1" applyBorder="1" applyAlignment="1">
      <alignment horizontal="center" vertical="center"/>
    </xf>
    <xf numFmtId="0" fontId="57" fillId="0" borderId="13" xfId="0" applyFont="1" applyBorder="1" applyAlignment="1">
      <alignment vertical="top"/>
    </xf>
    <xf numFmtId="0" fontId="3" fillId="0" borderId="10" xfId="0" applyFont="1" applyBorder="1" applyAlignment="1">
      <alignment vertical="center"/>
    </xf>
    <xf numFmtId="0" fontId="3" fillId="0" borderId="11" xfId="0" applyFont="1" applyBorder="1" applyAlignment="1">
      <alignment vertical="center"/>
    </xf>
    <xf numFmtId="0" fontId="0" fillId="0" borderId="0" xfId="0" applyNumberForma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xf>
    <xf numFmtId="0" fontId="8" fillId="0" borderId="0" xfId="0" applyFont="1" applyAlignment="1">
      <alignment horizontal="center"/>
    </xf>
    <xf numFmtId="0" fontId="7" fillId="0" borderId="0" xfId="0" applyFont="1" applyAlignment="1">
      <alignment horizontal="center" vertical="top"/>
    </xf>
    <xf numFmtId="0" fontId="9" fillId="0" borderId="0" xfId="0" applyFont="1" applyAlignment="1">
      <alignment vertical="center"/>
    </xf>
    <xf numFmtId="0" fontId="3" fillId="33" borderId="10" xfId="0" applyFont="1" applyFill="1" applyBorder="1" applyAlignment="1">
      <alignment horizontal="left"/>
    </xf>
    <xf numFmtId="0" fontId="3" fillId="33" borderId="10"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11" xfId="0" applyFont="1" applyBorder="1" applyAlignment="1">
      <alignment horizontal="left" vertical="top"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center" vertical="center"/>
    </xf>
    <xf numFmtId="0" fontId="3" fillId="0" borderId="10" xfId="0" applyFont="1" applyFill="1" applyBorder="1" applyAlignment="1">
      <alignment/>
    </xf>
    <xf numFmtId="0" fontId="3" fillId="0" borderId="10" xfId="0" applyFont="1" applyFill="1" applyBorder="1" applyAlignment="1">
      <alignment horizontal="center"/>
    </xf>
    <xf numFmtId="0" fontId="3" fillId="0" borderId="13" xfId="0" applyFont="1" applyBorder="1" applyAlignment="1">
      <alignment vertical="center"/>
    </xf>
    <xf numFmtId="0" fontId="0" fillId="0" borderId="18" xfId="0" applyBorder="1" applyAlignment="1">
      <alignment/>
    </xf>
    <xf numFmtId="0" fontId="0" fillId="0" borderId="18" xfId="0" applyFill="1" applyBorder="1" applyAlignment="1">
      <alignment/>
    </xf>
    <xf numFmtId="0" fontId="3" fillId="0" borderId="10" xfId="0" applyFont="1" applyBorder="1" applyAlignment="1">
      <alignment horizontal="left"/>
    </xf>
    <xf numFmtId="0" fontId="3" fillId="0" borderId="13" xfId="0" applyFont="1" applyBorder="1" applyAlignment="1">
      <alignment horizontal="center" vertical="top"/>
    </xf>
    <xf numFmtId="0" fontId="3" fillId="0" borderId="10" xfId="0" applyFont="1" applyFill="1" applyBorder="1" applyAlignment="1">
      <alignment horizontal="left"/>
    </xf>
    <xf numFmtId="0" fontId="3" fillId="0" borderId="12" xfId="0" applyFont="1" applyBorder="1" applyAlignment="1">
      <alignment horizontal="center" vertical="center"/>
    </xf>
    <xf numFmtId="0" fontId="3" fillId="33" borderId="0" xfId="0" applyFont="1" applyFill="1" applyBorder="1" applyAlignment="1">
      <alignment vertical="center"/>
    </xf>
    <xf numFmtId="0" fontId="11" fillId="0" borderId="0" xfId="0" applyFont="1" applyAlignment="1">
      <alignment horizontal="center"/>
    </xf>
    <xf numFmtId="0" fontId="58" fillId="33" borderId="0" xfId="0" applyFont="1" applyFill="1" applyAlignment="1">
      <alignment/>
    </xf>
    <xf numFmtId="0" fontId="3" fillId="0" borderId="0" xfId="0" applyFont="1" applyBorder="1" applyAlignment="1">
      <alignment horizontal="center" vertical="center" wrapText="1"/>
    </xf>
    <xf numFmtId="0" fontId="57" fillId="0" borderId="10" xfId="0" applyFont="1" applyBorder="1" applyAlignment="1">
      <alignment/>
    </xf>
    <xf numFmtId="0" fontId="57" fillId="0" borderId="11" xfId="0"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center" vertical="top"/>
    </xf>
    <xf numFmtId="0" fontId="3" fillId="0" borderId="0" xfId="0"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center"/>
    </xf>
    <xf numFmtId="0" fontId="3" fillId="0" borderId="10" xfId="0" applyFont="1" applyFill="1" applyBorder="1" applyAlignment="1">
      <alignment vertical="center"/>
    </xf>
    <xf numFmtId="0" fontId="3" fillId="0" borderId="11" xfId="0" applyFont="1" applyFill="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0" fillId="0" borderId="0" xfId="0" applyFill="1" applyBorder="1" applyAlignment="1">
      <alignment/>
    </xf>
    <xf numFmtId="0" fontId="3" fillId="0" borderId="12" xfId="0" applyFont="1" applyBorder="1" applyAlignment="1">
      <alignment vertical="center"/>
    </xf>
    <xf numFmtId="0" fontId="0" fillId="0" borderId="12" xfId="0" applyFont="1" applyBorder="1" applyAlignment="1">
      <alignment horizontal="center" vertical="center"/>
    </xf>
    <xf numFmtId="0" fontId="5" fillId="0" borderId="0" xfId="0" applyFont="1" applyBorder="1" applyAlignment="1">
      <alignment horizontal="center" vertical="center" wrapText="1"/>
    </xf>
    <xf numFmtId="0" fontId="57" fillId="0" borderId="13" xfId="0" applyFont="1" applyBorder="1" applyAlignment="1">
      <alignment vertical="center" wrapText="1"/>
    </xf>
    <xf numFmtId="0" fontId="3" fillId="0" borderId="16" xfId="0" applyFont="1" applyBorder="1" applyAlignment="1">
      <alignment horizontal="left" vertical="center"/>
    </xf>
    <xf numFmtId="0" fontId="3" fillId="6" borderId="12" xfId="0" applyFont="1" applyFill="1" applyBorder="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horizontal="left" vertical="center"/>
    </xf>
    <xf numFmtId="0" fontId="12" fillId="0" borderId="0" xfId="0" applyFont="1" applyAlignment="1">
      <alignment horizontal="center"/>
    </xf>
    <xf numFmtId="0" fontId="0" fillId="0" borderId="13" xfId="0" applyBorder="1" applyAlignment="1">
      <alignment/>
    </xf>
    <xf numFmtId="0" fontId="3" fillId="9" borderId="10" xfId="0" applyFont="1" applyFill="1" applyBorder="1" applyAlignment="1">
      <alignment horizontal="center" vertical="center"/>
    </xf>
    <xf numFmtId="0" fontId="3" fillId="9" borderId="10" xfId="0" applyFont="1" applyFill="1" applyBorder="1" applyAlignment="1">
      <alignment vertical="center"/>
    </xf>
    <xf numFmtId="0" fontId="3" fillId="9" borderId="13"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1" xfId="0" applyFont="1" applyFill="1" applyBorder="1" applyAlignment="1">
      <alignment horizontal="left" vertical="center"/>
    </xf>
    <xf numFmtId="0" fontId="3" fillId="9" borderId="10"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Font="1" applyBorder="1" applyAlignment="1">
      <alignment vertical="center"/>
    </xf>
    <xf numFmtId="0" fontId="3" fillId="3" borderId="10" xfId="0" applyFont="1" applyFill="1" applyBorder="1" applyAlignment="1">
      <alignment horizontal="left"/>
    </xf>
    <xf numFmtId="0" fontId="3" fillId="3" borderId="13"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1" xfId="0" applyFont="1" applyFill="1" applyBorder="1" applyAlignment="1">
      <alignment horizontal="left" vertical="top"/>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33" borderId="10" xfId="0" applyFont="1" applyFill="1" applyBorder="1" applyAlignment="1">
      <alignment horizontal="left" vertical="center"/>
    </xf>
    <xf numFmtId="0" fontId="3" fillId="0" borderId="18" xfId="0" applyFont="1" applyBorder="1" applyAlignment="1">
      <alignment horizontal="left" vertical="center"/>
    </xf>
    <xf numFmtId="0" fontId="3" fillId="0" borderId="18" xfId="0" applyFont="1" applyBorder="1" applyAlignment="1">
      <alignment vertical="center"/>
    </xf>
    <xf numFmtId="0" fontId="3" fillId="0" borderId="18" xfId="0" applyFont="1" applyFill="1" applyBorder="1" applyAlignment="1">
      <alignment horizontal="center" vertical="center"/>
    </xf>
    <xf numFmtId="0" fontId="3" fillId="0" borderId="18" xfId="0" applyNumberFormat="1" applyFont="1" applyBorder="1" applyAlignment="1">
      <alignment horizontal="center" vertical="center"/>
    </xf>
    <xf numFmtId="0" fontId="3" fillId="0" borderId="0" xfId="0" applyFont="1" applyBorder="1" applyAlignment="1">
      <alignment vertical="center"/>
    </xf>
    <xf numFmtId="0" fontId="0" fillId="0" borderId="11" xfId="0" applyBorder="1" applyAlignment="1">
      <alignment/>
    </xf>
    <xf numFmtId="0" fontId="57" fillId="33" borderId="10" xfId="0" applyFont="1" applyFill="1" applyBorder="1" applyAlignment="1">
      <alignment vertical="center"/>
    </xf>
    <xf numFmtId="0" fontId="57" fillId="33" borderId="11" xfId="0" applyFont="1" applyFill="1" applyBorder="1" applyAlignment="1">
      <alignment vertical="center"/>
    </xf>
    <xf numFmtId="0" fontId="57" fillId="33" borderId="11"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7" fillId="0" borderId="19" xfId="0" applyFont="1" applyBorder="1" applyAlignment="1">
      <alignment horizontal="center" vertical="center"/>
    </xf>
    <xf numFmtId="0" fontId="57" fillId="33" borderId="13"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2" xfId="0" applyFont="1" applyFill="1" applyBorder="1" applyAlignment="1">
      <alignment horizontal="center" vertical="center"/>
    </xf>
    <xf numFmtId="0" fontId="3" fillId="0" borderId="18" xfId="0" applyFont="1" applyBorder="1" applyAlignment="1">
      <alignment/>
    </xf>
    <xf numFmtId="0" fontId="3" fillId="0" borderId="0" xfId="0" applyFont="1" applyFill="1" applyBorder="1" applyAlignment="1">
      <alignment horizontal="left" vertical="top"/>
    </xf>
    <xf numFmtId="0" fontId="3" fillId="0" borderId="17" xfId="0" applyFont="1" applyBorder="1" applyAlignment="1">
      <alignment horizontal="center" vertical="top"/>
    </xf>
    <xf numFmtId="0" fontId="3" fillId="9" borderId="13" xfId="0" applyFont="1" applyFill="1" applyBorder="1" applyAlignment="1">
      <alignment vertical="center"/>
    </xf>
    <xf numFmtId="0" fontId="3" fillId="9" borderId="11" xfId="0" applyFont="1" applyFill="1" applyBorder="1" applyAlignment="1">
      <alignment vertical="center"/>
    </xf>
    <xf numFmtId="14" fontId="3" fillId="0" borderId="11" xfId="0" applyNumberFormat="1" applyFont="1" applyBorder="1" applyAlignment="1">
      <alignment horizontal="left" vertical="center"/>
    </xf>
    <xf numFmtId="0" fontId="57" fillId="33" borderId="10" xfId="0" applyFont="1" applyFill="1" applyBorder="1" applyAlignment="1">
      <alignment horizontal="center" vertical="center"/>
    </xf>
    <xf numFmtId="0" fontId="3" fillId="33" borderId="13" xfId="0" applyNumberFormat="1" applyFont="1" applyFill="1" applyBorder="1" applyAlignment="1">
      <alignment horizontal="center" vertical="center"/>
    </xf>
    <xf numFmtId="0" fontId="0" fillId="33" borderId="11" xfId="0" applyFont="1" applyFill="1" applyBorder="1" applyAlignment="1">
      <alignment/>
    </xf>
    <xf numFmtId="0" fontId="3" fillId="0" borderId="0" xfId="0" applyFont="1" applyFill="1" applyBorder="1" applyAlignment="1">
      <alignment horizontal="left" vertical="center"/>
    </xf>
    <xf numFmtId="0" fontId="0" fillId="0" borderId="10" xfId="0" applyBorder="1" applyAlignment="1">
      <alignment/>
    </xf>
    <xf numFmtId="14" fontId="57" fillId="0" borderId="10" xfId="0" applyNumberFormat="1" applyFont="1" applyBorder="1" applyAlignment="1">
      <alignment horizontal="center" vertical="center"/>
    </xf>
    <xf numFmtId="14" fontId="57" fillId="0" borderId="11" xfId="0" applyNumberFormat="1" applyFont="1" applyBorder="1" applyAlignment="1">
      <alignment horizontal="center" vertical="center"/>
    </xf>
    <xf numFmtId="0" fontId="57" fillId="0" borderId="23" xfId="0" applyFont="1" applyBorder="1" applyAlignment="1">
      <alignment horizontal="center" vertical="center"/>
    </xf>
    <xf numFmtId="0" fontId="57" fillId="0" borderId="20" xfId="0" applyFont="1" applyBorder="1" applyAlignment="1">
      <alignment horizontal="center" vertical="center"/>
    </xf>
    <xf numFmtId="0" fontId="0" fillId="0" borderId="0" xfId="0" applyAlignment="1">
      <alignment horizontal="center"/>
    </xf>
    <xf numFmtId="0" fontId="9" fillId="0" borderId="0" xfId="0" applyFont="1" applyAlignment="1">
      <alignment/>
    </xf>
    <xf numFmtId="0" fontId="9" fillId="0" borderId="0" xfId="0" applyFont="1" applyBorder="1" applyAlignment="1">
      <alignment horizontal="center"/>
    </xf>
    <xf numFmtId="0" fontId="0" fillId="33" borderId="13" xfId="0" applyFill="1" applyBorder="1" applyAlignment="1">
      <alignment/>
    </xf>
    <xf numFmtId="0" fontId="0" fillId="33" borderId="11" xfId="0" applyFill="1" applyBorder="1" applyAlignment="1">
      <alignment/>
    </xf>
    <xf numFmtId="0" fontId="3" fillId="0" borderId="0" xfId="0" applyFont="1" applyBorder="1" applyAlignment="1">
      <alignment vertical="top"/>
    </xf>
    <xf numFmtId="0" fontId="3" fillId="0" borderId="10" xfId="0" applyFont="1" applyBorder="1" applyAlignment="1">
      <alignment vertical="center" wrapText="1"/>
    </xf>
    <xf numFmtId="0" fontId="3" fillId="0" borderId="13" xfId="0" applyFont="1" applyBorder="1" applyAlignment="1">
      <alignment vertical="center" wrapText="1"/>
    </xf>
    <xf numFmtId="0" fontId="3" fillId="0" borderId="11" xfId="0" applyFont="1" applyBorder="1" applyAlignment="1">
      <alignment vertical="center" wrapText="1"/>
    </xf>
    <xf numFmtId="0" fontId="3" fillId="0" borderId="17" xfId="0" applyFont="1" applyFill="1" applyBorder="1" applyAlignment="1">
      <alignment horizontal="left" vertical="center"/>
    </xf>
    <xf numFmtId="0" fontId="3" fillId="33" borderId="15" xfId="0" applyFont="1" applyFill="1" applyBorder="1" applyAlignment="1">
      <alignment horizontal="left" vertical="center"/>
    </xf>
    <xf numFmtId="0" fontId="0" fillId="0" borderId="19" xfId="0" applyBorder="1" applyAlignment="1">
      <alignment/>
    </xf>
    <xf numFmtId="0" fontId="0" fillId="33" borderId="19" xfId="0" applyFill="1" applyBorder="1" applyAlignment="1">
      <alignment/>
    </xf>
    <xf numFmtId="0" fontId="3" fillId="0" borderId="0" xfId="0" applyFont="1" applyBorder="1" applyAlignment="1">
      <alignment horizontal="left" vertical="center"/>
    </xf>
    <xf numFmtId="0" fontId="59" fillId="0" borderId="0" xfId="0" applyFont="1" applyBorder="1" applyAlignment="1">
      <alignment/>
    </xf>
    <xf numFmtId="0" fontId="59" fillId="0" borderId="0" xfId="0" applyFont="1" applyAlignment="1">
      <alignment/>
    </xf>
    <xf numFmtId="0" fontId="57" fillId="0" borderId="0" xfId="0" applyFont="1" applyAlignment="1">
      <alignment horizontal="center" vertical="center"/>
    </xf>
    <xf numFmtId="0" fontId="57" fillId="0" borderId="22" xfId="0" applyFont="1" applyBorder="1" applyAlignment="1">
      <alignment horizontal="center" vertical="center"/>
    </xf>
    <xf numFmtId="0" fontId="57" fillId="0" borderId="21" xfId="0" applyFont="1" applyBorder="1" applyAlignment="1">
      <alignment horizontal="center" vertical="center"/>
    </xf>
    <xf numFmtId="0" fontId="57" fillId="0" borderId="12" xfId="0" applyFont="1" applyBorder="1" applyAlignment="1">
      <alignment horizontal="center" vertical="center"/>
    </xf>
    <xf numFmtId="0" fontId="57" fillId="0" borderId="13" xfId="0" applyFont="1" applyBorder="1" applyAlignment="1">
      <alignment horizontal="left" vertical="center"/>
    </xf>
    <xf numFmtId="0" fontId="57" fillId="0" borderId="10" xfId="0" applyFont="1" applyBorder="1" applyAlignment="1">
      <alignment horizontal="left" vertical="center"/>
    </xf>
    <xf numFmtId="0" fontId="57" fillId="0" borderId="0" xfId="0" applyFont="1" applyAlignment="1">
      <alignment vertical="center"/>
    </xf>
    <xf numFmtId="14" fontId="57" fillId="0" borderId="13" xfId="0" applyNumberFormat="1" applyFont="1" applyBorder="1" applyAlignment="1">
      <alignment horizontal="center" vertical="center"/>
    </xf>
    <xf numFmtId="0" fontId="59" fillId="0" borderId="11" xfId="0" applyFont="1" applyBorder="1" applyAlignment="1">
      <alignment/>
    </xf>
    <xf numFmtId="0" fontId="59" fillId="0" borderId="13" xfId="0" applyFont="1" applyBorder="1" applyAlignment="1">
      <alignment/>
    </xf>
    <xf numFmtId="0" fontId="57" fillId="0" borderId="17" xfId="0" applyFont="1" applyBorder="1" applyAlignment="1">
      <alignment horizontal="center" vertical="center"/>
    </xf>
    <xf numFmtId="0" fontId="57" fillId="0" borderId="17" xfId="0" applyFont="1" applyBorder="1" applyAlignment="1">
      <alignment horizontal="left" vertical="center"/>
    </xf>
    <xf numFmtId="0" fontId="60" fillId="0" borderId="17" xfId="0" applyFont="1" applyBorder="1" applyAlignment="1">
      <alignment horizontal="center" vertical="center"/>
    </xf>
    <xf numFmtId="172" fontId="57" fillId="0" borderId="13" xfId="0" applyNumberFormat="1" applyFont="1" applyBorder="1" applyAlignment="1">
      <alignment horizontal="center" vertical="center"/>
    </xf>
    <xf numFmtId="172" fontId="57" fillId="0" borderId="10" xfId="0" applyNumberFormat="1" applyFont="1" applyBorder="1" applyAlignment="1">
      <alignment horizontal="center" vertical="center"/>
    </xf>
    <xf numFmtId="172" fontId="57" fillId="0" borderId="11" xfId="0" applyNumberFormat="1" applyFont="1" applyBorder="1" applyAlignment="1">
      <alignment horizontal="center" vertical="center"/>
    </xf>
    <xf numFmtId="172" fontId="57" fillId="0" borderId="17" xfId="0" applyNumberFormat="1" applyFont="1" applyBorder="1" applyAlignment="1">
      <alignment horizontal="center" vertical="center"/>
    </xf>
    <xf numFmtId="0" fontId="57" fillId="0" borderId="17" xfId="0" applyFont="1" applyBorder="1" applyAlignment="1">
      <alignment vertical="center"/>
    </xf>
    <xf numFmtId="0" fontId="59" fillId="0" borderId="13" xfId="0" applyFont="1" applyBorder="1" applyAlignment="1">
      <alignment horizontal="center"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172" fontId="57" fillId="0" borderId="11" xfId="0" applyNumberFormat="1" applyFont="1" applyBorder="1" applyAlignment="1">
      <alignment vertical="center"/>
    </xf>
    <xf numFmtId="172" fontId="57" fillId="0" borderId="13" xfId="0" applyNumberFormat="1" applyFont="1" applyBorder="1" applyAlignment="1">
      <alignment vertical="center"/>
    </xf>
    <xf numFmtId="0" fontId="57" fillId="0" borderId="0" xfId="0" applyFont="1" applyBorder="1" applyAlignment="1">
      <alignment horizontal="left" vertical="center"/>
    </xf>
    <xf numFmtId="0" fontId="60" fillId="0" borderId="0" xfId="0" applyFont="1" applyBorder="1" applyAlignment="1">
      <alignment horizontal="center" vertical="center"/>
    </xf>
    <xf numFmtId="0" fontId="57" fillId="0" borderId="19" xfId="0" applyFont="1" applyBorder="1" applyAlignment="1">
      <alignment vertical="center"/>
    </xf>
    <xf numFmtId="0" fontId="57" fillId="0" borderId="20" xfId="0" applyFont="1" applyBorder="1" applyAlignment="1">
      <alignment vertical="center"/>
    </xf>
    <xf numFmtId="0" fontId="57" fillId="0" borderId="16" xfId="0" applyFont="1" applyBorder="1" applyAlignment="1">
      <alignment horizontal="left" vertical="center"/>
    </xf>
    <xf numFmtId="0" fontId="57" fillId="0" borderId="15" xfId="0" applyFont="1" applyBorder="1" applyAlignment="1">
      <alignment horizontal="left" vertical="center"/>
    </xf>
    <xf numFmtId="0" fontId="59" fillId="0" borderId="11" xfId="0" applyFont="1" applyBorder="1" applyAlignment="1">
      <alignment horizontal="center" vertical="center"/>
    </xf>
    <xf numFmtId="0" fontId="57" fillId="0" borderId="14" xfId="0" applyFont="1" applyBorder="1" applyAlignment="1">
      <alignment vertical="center"/>
    </xf>
    <xf numFmtId="0" fontId="57" fillId="0" borderId="16" xfId="0" applyFont="1" applyBorder="1" applyAlignment="1">
      <alignment vertical="center"/>
    </xf>
    <xf numFmtId="0" fontId="57" fillId="0" borderId="15" xfId="0" applyFont="1" applyBorder="1" applyAlignment="1">
      <alignment vertical="center"/>
    </xf>
    <xf numFmtId="0" fontId="59" fillId="0" borderId="10" xfId="0" applyFont="1" applyBorder="1" applyAlignment="1">
      <alignment horizontal="center" vertical="center"/>
    </xf>
    <xf numFmtId="0" fontId="57" fillId="0" borderId="18" xfId="0" applyFont="1" applyBorder="1" applyAlignment="1">
      <alignment horizontal="center" vertical="center"/>
    </xf>
    <xf numFmtId="0" fontId="57" fillId="0" borderId="18" xfId="0" applyFont="1" applyBorder="1" applyAlignment="1">
      <alignment vertical="center"/>
    </xf>
    <xf numFmtId="0" fontId="59" fillId="0" borderId="10" xfId="0" applyFont="1" applyBorder="1" applyAlignment="1">
      <alignment/>
    </xf>
    <xf numFmtId="0" fontId="59" fillId="0" borderId="12" xfId="0" applyFont="1" applyBorder="1" applyAlignment="1">
      <alignment/>
    </xf>
    <xf numFmtId="0" fontId="57" fillId="0" borderId="14" xfId="0" applyFont="1" applyBorder="1" applyAlignment="1">
      <alignment horizontal="center" vertical="center"/>
    </xf>
    <xf numFmtId="0" fontId="59" fillId="0" borderId="24" xfId="0" applyFont="1" applyBorder="1" applyAlignment="1">
      <alignment horizontal="center" vertical="center"/>
    </xf>
    <xf numFmtId="0" fontId="57" fillId="0" borderId="18" xfId="0" applyFont="1" applyBorder="1" applyAlignment="1">
      <alignment horizontal="left" vertical="center"/>
    </xf>
    <xf numFmtId="172" fontId="57" fillId="0" borderId="18" xfId="0" applyNumberFormat="1" applyFont="1" applyBorder="1" applyAlignment="1">
      <alignment horizontal="center" vertical="center"/>
    </xf>
    <xf numFmtId="172" fontId="57" fillId="0" borderId="0" xfId="0" applyNumberFormat="1" applyFont="1" applyBorder="1" applyAlignment="1">
      <alignment horizontal="center" vertical="center"/>
    </xf>
    <xf numFmtId="0" fontId="59" fillId="0" borderId="0" xfId="0" applyFont="1" applyAlignment="1">
      <alignment horizontal="center"/>
    </xf>
    <xf numFmtId="9" fontId="59" fillId="0" borderId="0" xfId="59" applyNumberFormat="1" applyFont="1" applyAlignment="1">
      <alignment horizontal="center"/>
    </xf>
    <xf numFmtId="0" fontId="61" fillId="0" borderId="0" xfId="0" applyFont="1" applyAlignment="1">
      <alignment horizontal="center"/>
    </xf>
    <xf numFmtId="0" fontId="57" fillId="0" borderId="13" xfId="0" applyFont="1" applyBorder="1" applyAlignment="1" quotePrefix="1">
      <alignment horizontal="center" vertical="center"/>
    </xf>
    <xf numFmtId="0" fontId="57" fillId="0" borderId="10" xfId="0" applyFont="1" applyBorder="1" applyAlignment="1" quotePrefix="1">
      <alignment horizontal="center" vertical="center"/>
    </xf>
    <xf numFmtId="14" fontId="57" fillId="0" borderId="13" xfId="0" applyNumberFormat="1" applyFont="1" applyBorder="1" applyAlignment="1" quotePrefix="1">
      <alignment horizontal="center" vertical="center"/>
    </xf>
    <xf numFmtId="0" fontId="59" fillId="0" borderId="13" xfId="0" applyFont="1" applyBorder="1" applyAlignment="1" quotePrefix="1">
      <alignment horizontal="center" vertical="center"/>
    </xf>
    <xf numFmtId="0" fontId="59" fillId="0" borderId="10" xfId="0" applyFont="1" applyBorder="1" applyAlignment="1" quotePrefix="1">
      <alignment horizontal="center" vertical="center"/>
    </xf>
    <xf numFmtId="14" fontId="57" fillId="0" borderId="16" xfId="0" applyNumberFormat="1" applyFont="1" applyBorder="1" applyAlignment="1" quotePrefix="1">
      <alignment horizontal="center" vertical="center"/>
    </xf>
    <xf numFmtId="0" fontId="3" fillId="35" borderId="13" xfId="0" applyNumberFormat="1" applyFont="1" applyFill="1" applyBorder="1" applyAlignment="1" quotePrefix="1">
      <alignment horizontal="center" vertical="center"/>
    </xf>
    <xf numFmtId="14" fontId="3" fillId="35" borderId="13" xfId="0" applyNumberFormat="1" applyFont="1" applyFill="1" applyBorder="1" applyAlignment="1" quotePrefix="1">
      <alignment horizontal="center" vertical="center"/>
    </xf>
    <xf numFmtId="0" fontId="3" fillId="36" borderId="11" xfId="0" applyFont="1" applyFill="1" applyBorder="1" applyAlignment="1" quotePrefix="1">
      <alignment horizontal="center" vertical="center" wrapText="1"/>
    </xf>
    <xf numFmtId="14" fontId="3" fillId="37" borderId="11" xfId="0" applyNumberFormat="1" applyFont="1" applyFill="1" applyBorder="1" applyAlignment="1" quotePrefix="1">
      <alignment horizontal="center" vertical="center" wrapText="1"/>
    </xf>
    <xf numFmtId="14" fontId="3" fillId="35" borderId="11" xfId="0" applyNumberFormat="1" applyFont="1" applyFill="1" applyBorder="1" applyAlignment="1" quotePrefix="1">
      <alignment horizontal="center" vertical="center" wrapText="1"/>
    </xf>
    <xf numFmtId="0" fontId="0" fillId="0" borderId="12" xfId="0" applyFont="1" applyBorder="1" applyAlignment="1" quotePrefix="1">
      <alignment horizontal="center" vertical="center"/>
    </xf>
    <xf numFmtId="0" fontId="3" fillId="0" borderId="12" xfId="0" applyFont="1" applyBorder="1" applyAlignment="1" quotePrefix="1">
      <alignment horizontal="center" vertical="center"/>
    </xf>
    <xf numFmtId="0" fontId="60" fillId="0" borderId="0" xfId="0" applyFont="1" applyAlignment="1">
      <alignment horizontal="center" vertical="center"/>
    </xf>
    <xf numFmtId="0" fontId="62" fillId="0" borderId="0" xfId="0" applyFont="1" applyAlignment="1">
      <alignment horizontal="center" vertical="center"/>
    </xf>
    <xf numFmtId="0" fontId="57" fillId="0" borderId="22" xfId="0" applyFont="1" applyBorder="1" applyAlignment="1">
      <alignment horizontal="center" vertical="center"/>
    </xf>
    <xf numFmtId="0" fontId="57" fillId="0" borderId="21" xfId="0" applyFont="1" applyBorder="1" applyAlignment="1">
      <alignment horizontal="center" vertical="center"/>
    </xf>
    <xf numFmtId="0" fontId="57" fillId="0" borderId="25" xfId="0"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3" xfId="0" applyFont="1" applyBorder="1" applyAlignment="1">
      <alignment horizontal="center" vertical="center"/>
    </xf>
    <xf numFmtId="0" fontId="2" fillId="0" borderId="0" xfId="0" applyFont="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14" fontId="3" fillId="0" borderId="10" xfId="0" applyNumberFormat="1" applyFont="1" applyBorder="1" applyAlignment="1" quotePrefix="1">
      <alignment horizontal="center" vertical="center"/>
    </xf>
    <xf numFmtId="14" fontId="3" fillId="0" borderId="13" xfId="0" applyNumberFormat="1" applyFont="1" applyBorder="1" applyAlignment="1">
      <alignment horizontal="center" vertical="center"/>
    </xf>
    <xf numFmtId="14" fontId="3" fillId="0" borderId="11" xfId="0" applyNumberFormat="1" applyFont="1" applyBorder="1" applyAlignment="1">
      <alignment horizontal="center" vertical="center"/>
    </xf>
    <xf numFmtId="0" fontId="3" fillId="0" borderId="10" xfId="0" applyFont="1" applyBorder="1" applyAlignment="1" quotePrefix="1">
      <alignment horizontal="center" vertical="center"/>
    </xf>
    <xf numFmtId="0" fontId="3" fillId="35" borderId="10" xfId="0" applyFont="1" applyFill="1" applyBorder="1" applyAlignment="1" quotePrefix="1">
      <alignment horizontal="center" vertical="center"/>
    </xf>
    <xf numFmtId="0" fontId="57" fillId="0" borderId="10" xfId="0" applyFont="1" applyBorder="1" applyAlignment="1" quotePrefix="1">
      <alignment horizontal="center" vertical="center"/>
    </xf>
    <xf numFmtId="0" fontId="57" fillId="35" borderId="10" xfId="0" applyFont="1" applyFill="1" applyBorder="1" applyAlignment="1" quotePrefix="1">
      <alignment horizontal="center" vertical="center"/>
    </xf>
    <xf numFmtId="0" fontId="57" fillId="33" borderId="11"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quotePrefix="1">
      <alignment horizontal="center" vertical="center"/>
    </xf>
    <xf numFmtId="14" fontId="3" fillId="0" borderId="13" xfId="0" applyNumberFormat="1" applyFont="1" applyBorder="1" applyAlignment="1" quotePrefix="1">
      <alignment horizontal="center" vertical="center"/>
    </xf>
    <xf numFmtId="14" fontId="57" fillId="0" borderId="10" xfId="0" applyNumberFormat="1" applyFont="1" applyBorder="1" applyAlignment="1" quotePrefix="1">
      <alignment horizontal="center" vertical="center"/>
    </xf>
    <xf numFmtId="14" fontId="57" fillId="0" borderId="11" xfId="0" applyNumberFormat="1" applyFont="1" applyBorder="1" applyAlignment="1">
      <alignment horizontal="center" vertical="center"/>
    </xf>
    <xf numFmtId="14" fontId="3" fillId="35" borderId="10" xfId="0" applyNumberFormat="1" applyFont="1" applyFill="1" applyBorder="1" applyAlignment="1" quotePrefix="1">
      <alignment horizontal="center" vertical="center"/>
    </xf>
    <xf numFmtId="14" fontId="3" fillId="33" borderId="11" xfId="0" applyNumberFormat="1" applyFont="1" applyFill="1" applyBorder="1" applyAlignment="1">
      <alignment horizontal="center" vertical="center"/>
    </xf>
    <xf numFmtId="0" fontId="3" fillId="0" borderId="10"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0" xfId="0" applyNumberFormat="1" applyFont="1" applyBorder="1" applyAlignment="1" quotePrefix="1">
      <alignment horizontal="center" vertical="center"/>
    </xf>
    <xf numFmtId="0" fontId="3" fillId="33" borderId="10" xfId="0" applyNumberFormat="1" applyFont="1" applyFill="1" applyBorder="1" applyAlignment="1">
      <alignment horizontal="center" vertical="center"/>
    </xf>
    <xf numFmtId="0" fontId="3" fillId="33" borderId="11" xfId="0" applyNumberFormat="1" applyFont="1" applyFill="1" applyBorder="1" applyAlignment="1">
      <alignment horizontal="center" vertical="center"/>
    </xf>
    <xf numFmtId="0" fontId="3" fillId="0" borderId="13" xfId="0" applyNumberFormat="1" applyFont="1" applyBorder="1" applyAlignment="1" quotePrefix="1">
      <alignment horizontal="center" vertical="center"/>
    </xf>
    <xf numFmtId="0" fontId="3" fillId="35" borderId="10" xfId="0" applyNumberFormat="1" applyFont="1" applyFill="1" applyBorder="1" applyAlignment="1" quotePrefix="1">
      <alignment horizontal="center" vertical="center"/>
    </xf>
    <xf numFmtId="0" fontId="3" fillId="35" borderId="13" xfId="0" applyNumberFormat="1" applyFont="1" applyFill="1" applyBorder="1" applyAlignment="1" quotePrefix="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9" borderId="10" xfId="0" applyFont="1" applyFill="1" applyBorder="1" applyAlignment="1">
      <alignment horizontal="center" vertical="center"/>
    </xf>
    <xf numFmtId="0" fontId="3" fillId="9" borderId="11" xfId="0" applyFont="1" applyFill="1" applyBorder="1" applyAlignment="1">
      <alignment horizontal="center" vertical="center"/>
    </xf>
    <xf numFmtId="0" fontId="3" fillId="36" borderId="10" xfId="0" applyFont="1" applyFill="1" applyBorder="1" applyAlignment="1" quotePrefix="1">
      <alignment horizontal="center" vertical="center"/>
    </xf>
    <xf numFmtId="0" fontId="0" fillId="0" borderId="11" xfId="0" applyBorder="1" applyAlignment="1">
      <alignment vertical="center"/>
    </xf>
    <xf numFmtId="0" fontId="3" fillId="0" borderId="10" xfId="0" applyFont="1" applyFill="1" applyBorder="1" applyAlignment="1" quotePrefix="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quotePrefix="1">
      <alignment horizontal="center" vertical="center"/>
    </xf>
    <xf numFmtId="14" fontId="3" fillId="0" borderId="10" xfId="0" applyNumberFormat="1" applyFont="1" applyFill="1" applyBorder="1" applyAlignment="1" quotePrefix="1">
      <alignment horizontal="center" vertical="center"/>
    </xf>
    <xf numFmtId="14" fontId="3" fillId="0" borderId="11" xfId="0" applyNumberFormat="1" applyFont="1" applyFill="1" applyBorder="1" applyAlignment="1">
      <alignment horizontal="center" vertical="center"/>
    </xf>
    <xf numFmtId="14" fontId="3" fillId="0" borderId="13" xfId="0" applyNumberFormat="1" applyFont="1" applyFill="1" applyBorder="1" applyAlignment="1" quotePrefix="1">
      <alignment horizontal="center" vertical="center"/>
    </xf>
    <xf numFmtId="0" fontId="57" fillId="0" borderId="10" xfId="0" applyFont="1" applyFill="1" applyBorder="1" applyAlignment="1" quotePrefix="1">
      <alignment horizontal="center" vertical="center"/>
    </xf>
    <xf numFmtId="0" fontId="57" fillId="0" borderId="11" xfId="0" applyFont="1" applyFill="1" applyBorder="1" applyAlignment="1">
      <alignment horizontal="center" vertical="center"/>
    </xf>
    <xf numFmtId="0" fontId="3" fillId="0" borderId="10" xfId="0" applyFont="1" applyFill="1" applyBorder="1" applyAlignment="1">
      <alignment horizontal="center" vertical="center"/>
    </xf>
    <xf numFmtId="14" fontId="57" fillId="0" borderId="10" xfId="0" applyNumberFormat="1" applyFont="1" applyFill="1" applyBorder="1" applyAlignment="1" quotePrefix="1">
      <alignment horizontal="center" vertical="center"/>
    </xf>
    <xf numFmtId="14" fontId="57" fillId="0" borderId="11" xfId="0" applyNumberFormat="1" applyFont="1" applyFill="1" applyBorder="1" applyAlignment="1">
      <alignment horizontal="center" vertical="center"/>
    </xf>
    <xf numFmtId="0" fontId="3" fillId="9" borderId="10" xfId="0" applyNumberFormat="1" applyFont="1" applyFill="1" applyBorder="1" applyAlignment="1">
      <alignment horizontal="center" vertical="center"/>
    </xf>
    <xf numFmtId="0" fontId="3" fillId="9" borderId="11" xfId="0" applyNumberFormat="1" applyFont="1" applyFill="1" applyBorder="1" applyAlignment="1">
      <alignment horizontal="center" vertical="center"/>
    </xf>
    <xf numFmtId="0" fontId="3" fillId="36" borderId="10" xfId="0" applyNumberFormat="1" applyFont="1" applyFill="1" applyBorder="1" applyAlignment="1" quotePrefix="1">
      <alignment horizontal="center" vertical="center"/>
    </xf>
    <xf numFmtId="14" fontId="3" fillId="36" borderId="10" xfId="0" applyNumberFormat="1" applyFont="1" applyFill="1" applyBorder="1" applyAlignment="1" quotePrefix="1">
      <alignment horizontal="center" vertical="center"/>
    </xf>
    <xf numFmtId="14" fontId="3" fillId="9" borderId="11" xfId="0" applyNumberFormat="1" applyFont="1" applyFill="1" applyBorder="1" applyAlignment="1">
      <alignment horizontal="center" vertical="center"/>
    </xf>
    <xf numFmtId="0" fontId="3" fillId="6" borderId="22"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5" xfId="0" applyFont="1" applyFill="1" applyBorder="1" applyAlignment="1">
      <alignment horizontal="center" vertical="center"/>
    </xf>
    <xf numFmtId="0" fontId="6"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0" fillId="0" borderId="11" xfId="0" applyBorder="1" applyAlignment="1">
      <alignment/>
    </xf>
    <xf numFmtId="0" fontId="7" fillId="0" borderId="0" xfId="0" applyFont="1" applyAlignment="1">
      <alignment horizontal="center"/>
    </xf>
    <xf numFmtId="0" fontId="12" fillId="0" borderId="0" xfId="0" applyFont="1" applyAlignment="1">
      <alignment horizontal="center"/>
    </xf>
    <xf numFmtId="0" fontId="0" fillId="0" borderId="13" xfId="0" applyBorder="1" applyAlignment="1">
      <alignment/>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2" xfId="0" applyFont="1"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22" xfId="0" applyFont="1"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9" borderId="13" xfId="0" applyFont="1" applyFill="1" applyBorder="1" applyAlignment="1">
      <alignment horizontal="center" vertical="center"/>
    </xf>
    <xf numFmtId="0" fontId="3" fillId="37" borderId="10" xfId="0" applyFont="1" applyFill="1" applyBorder="1" applyAlignment="1" quotePrefix="1">
      <alignment horizontal="center" vertical="center"/>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3" borderId="10" xfId="0" applyNumberFormat="1" applyFont="1" applyFill="1" applyBorder="1" applyAlignment="1">
      <alignment horizontal="center" vertical="center"/>
    </xf>
    <xf numFmtId="0" fontId="3" fillId="3" borderId="11" xfId="0" applyNumberFormat="1" applyFont="1" applyFill="1" applyBorder="1" applyAlignment="1">
      <alignment horizontal="center" vertical="center"/>
    </xf>
    <xf numFmtId="0" fontId="3" fillId="0" borderId="10" xfId="0" applyNumberFormat="1" applyFont="1" applyFill="1" applyBorder="1" applyAlignment="1" quotePrefix="1">
      <alignment horizontal="center" vertical="center"/>
    </xf>
    <xf numFmtId="0" fontId="3" fillId="37" borderId="10" xfId="0" applyNumberFormat="1" applyFont="1" applyFill="1" applyBorder="1" applyAlignment="1" quotePrefix="1">
      <alignment horizontal="center" vertical="center"/>
    </xf>
    <xf numFmtId="0" fontId="3" fillId="9" borderId="13"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14" fontId="3" fillId="37" borderId="10" xfId="0" applyNumberFormat="1" applyFont="1" applyFill="1" applyBorder="1" applyAlignment="1" quotePrefix="1">
      <alignment horizontal="center" vertical="center"/>
    </xf>
    <xf numFmtId="14" fontId="3" fillId="3" borderId="11" xfId="0" applyNumberFormat="1" applyFont="1" applyFill="1" applyBorder="1" applyAlignment="1">
      <alignment horizontal="center" vertical="center"/>
    </xf>
    <xf numFmtId="0" fontId="3" fillId="9"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Border="1" applyAlignment="1">
      <alignment horizontal="center" vertical="center"/>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Border="1" applyAlignment="1">
      <alignment horizontal="left" wrapText="1"/>
    </xf>
    <xf numFmtId="0" fontId="0" fillId="0" borderId="13" xfId="0" applyBorder="1" applyAlignment="1">
      <alignment/>
    </xf>
    <xf numFmtId="14" fontId="57" fillId="0" borderId="10" xfId="0" applyNumberFormat="1" applyFont="1" applyFill="1" applyBorder="1" applyAlignment="1">
      <alignment horizontal="center" vertical="center"/>
    </xf>
    <xf numFmtId="14" fontId="57" fillId="0" borderId="13" xfId="0" applyNumberFormat="1" applyFont="1" applyFill="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Border="1" applyAlignment="1">
      <alignment horizontal="center" vertical="center" wrapText="1"/>
    </xf>
    <xf numFmtId="0" fontId="3" fillId="0" borderId="0" xfId="0" applyFont="1" applyBorder="1" applyAlignment="1">
      <alignment horizontal="center" vertical="center"/>
    </xf>
    <xf numFmtId="14" fontId="57" fillId="0" borderId="0" xfId="0" applyNumberFormat="1" applyFont="1" applyFill="1" applyBorder="1" applyAlignment="1">
      <alignment horizontal="center" vertical="center"/>
    </xf>
    <xf numFmtId="0" fontId="3"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7" fillId="0" borderId="0" xfId="0" applyFont="1" applyAlignment="1">
      <alignment horizontal="center" vertical="top"/>
    </xf>
    <xf numFmtId="0" fontId="4" fillId="0" borderId="11" xfId="0" applyFont="1" applyBorder="1" applyAlignment="1">
      <alignment horizontal="center" vertical="center"/>
    </xf>
    <xf numFmtId="14" fontId="57" fillId="0" borderId="13" xfId="0" applyNumberFormat="1" applyFont="1" applyFill="1" applyBorder="1" applyAlignment="1" quotePrefix="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3" fillId="33" borderId="10" xfId="0" applyNumberFormat="1" applyFont="1" applyFill="1" applyBorder="1" applyAlignment="1" quotePrefix="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03"/>
  <sheetViews>
    <sheetView view="pageBreakPreview" zoomScaleSheetLayoutView="100" zoomScalePageLayoutView="55" workbookViewId="0" topLeftCell="A82">
      <selection activeCell="K27" sqref="K27"/>
    </sheetView>
  </sheetViews>
  <sheetFormatPr defaultColWidth="9.140625" defaultRowHeight="12.75"/>
  <cols>
    <col min="1" max="1" width="4.8515625" style="183" customWidth="1"/>
    <col min="2" max="2" width="23.8515625" style="183" customWidth="1"/>
    <col min="3" max="3" width="25.8515625" style="183" customWidth="1"/>
    <col min="4" max="4" width="13.28125" style="183" customWidth="1"/>
    <col min="5" max="5" width="10.28125" style="183" customWidth="1"/>
    <col min="6" max="6" width="30.421875" style="183" customWidth="1"/>
    <col min="7" max="7" width="9.140625" style="183" customWidth="1"/>
    <col min="8" max="8" width="4.8515625" style="183" customWidth="1"/>
    <col min="9" max="9" width="4.7109375" style="183" customWidth="1"/>
    <col min="10" max="10" width="10.7109375" style="183" customWidth="1"/>
    <col min="11" max="11" width="9.8515625" style="183" customWidth="1"/>
    <col min="12" max="12" width="7.8515625" style="183" customWidth="1"/>
    <col min="13" max="14" width="9.140625" style="183" customWidth="1"/>
    <col min="15" max="15" width="22.421875" style="183" customWidth="1"/>
    <col min="16" max="16" width="6.8515625" style="183" customWidth="1"/>
    <col min="17" max="17" width="41.140625" style="183" customWidth="1"/>
    <col min="18" max="18" width="5.8515625" style="183" customWidth="1"/>
    <col min="19" max="16384" width="9.140625" style="183" customWidth="1"/>
  </cols>
  <sheetData>
    <row r="1" spans="1:18" ht="15.75">
      <c r="A1" s="243" t="s">
        <v>0</v>
      </c>
      <c r="B1" s="243"/>
      <c r="C1" s="243"/>
      <c r="D1" s="243"/>
      <c r="E1" s="243"/>
      <c r="F1" s="243"/>
      <c r="G1" s="243"/>
      <c r="H1" s="243"/>
      <c r="I1" s="243"/>
      <c r="J1" s="243"/>
      <c r="K1" s="243"/>
      <c r="L1" s="243"/>
      <c r="M1" s="243"/>
      <c r="N1" s="243"/>
      <c r="O1" s="243"/>
      <c r="P1" s="243"/>
      <c r="Q1" s="243"/>
      <c r="R1" s="243"/>
    </row>
    <row r="2" spans="1:18" ht="15.75">
      <c r="A2" s="244" t="s">
        <v>1</v>
      </c>
      <c r="B2" s="244"/>
      <c r="C2" s="244"/>
      <c r="D2" s="244"/>
      <c r="E2" s="244"/>
      <c r="F2" s="244"/>
      <c r="G2" s="244"/>
      <c r="H2" s="244"/>
      <c r="I2" s="244"/>
      <c r="J2" s="244"/>
      <c r="K2" s="244"/>
      <c r="L2" s="244"/>
      <c r="M2" s="244"/>
      <c r="N2" s="244"/>
      <c r="O2" s="244"/>
      <c r="P2" s="244"/>
      <c r="Q2" s="244"/>
      <c r="R2" s="244"/>
    </row>
    <row r="3" spans="1:18" ht="15.75">
      <c r="A3" s="244" t="s">
        <v>2</v>
      </c>
      <c r="B3" s="244"/>
      <c r="C3" s="244"/>
      <c r="D3" s="244"/>
      <c r="E3" s="244"/>
      <c r="F3" s="244"/>
      <c r="G3" s="244"/>
      <c r="H3" s="244"/>
      <c r="I3" s="244"/>
      <c r="J3" s="244"/>
      <c r="K3" s="244"/>
      <c r="L3" s="244"/>
      <c r="M3" s="244"/>
      <c r="N3" s="244"/>
      <c r="O3" s="244"/>
      <c r="P3" s="244"/>
      <c r="Q3" s="244"/>
      <c r="R3" s="244"/>
    </row>
    <row r="4" spans="1:18" ht="12.75">
      <c r="A4" s="184"/>
      <c r="B4" s="184"/>
      <c r="C4" s="184"/>
      <c r="D4" s="184"/>
      <c r="E4" s="184"/>
      <c r="F4" s="184"/>
      <c r="G4" s="184"/>
      <c r="H4" s="184"/>
      <c r="I4" s="184"/>
      <c r="J4" s="184"/>
      <c r="K4" s="184"/>
      <c r="L4" s="184"/>
      <c r="M4" s="184"/>
      <c r="N4" s="184"/>
      <c r="O4" s="184"/>
      <c r="P4" s="184"/>
      <c r="Q4" s="184"/>
      <c r="R4" s="184"/>
    </row>
    <row r="5" spans="1:18" ht="12.75">
      <c r="A5" s="184"/>
      <c r="B5" s="184"/>
      <c r="C5" s="184"/>
      <c r="D5" s="184"/>
      <c r="E5" s="184"/>
      <c r="F5" s="184"/>
      <c r="G5" s="184"/>
      <c r="H5" s="184"/>
      <c r="I5" s="184"/>
      <c r="J5" s="184"/>
      <c r="K5" s="184"/>
      <c r="L5" s="184"/>
      <c r="M5" s="184"/>
      <c r="N5" s="184"/>
      <c r="O5" s="184"/>
      <c r="P5" s="184"/>
      <c r="Q5" s="184"/>
      <c r="R5" s="184"/>
    </row>
    <row r="6" spans="1:18" ht="12.75">
      <c r="A6" s="57" t="s">
        <v>3</v>
      </c>
      <c r="B6" s="57" t="s">
        <v>4</v>
      </c>
      <c r="C6" s="57" t="s">
        <v>5</v>
      </c>
      <c r="D6" s="245" t="s">
        <v>6</v>
      </c>
      <c r="E6" s="246"/>
      <c r="F6" s="248" t="s">
        <v>7</v>
      </c>
      <c r="G6" s="248" t="s">
        <v>8</v>
      </c>
      <c r="H6" s="245" t="s">
        <v>9</v>
      </c>
      <c r="I6" s="246"/>
      <c r="J6" s="245" t="s">
        <v>10</v>
      </c>
      <c r="K6" s="247"/>
      <c r="L6" s="246"/>
      <c r="M6" s="245" t="s">
        <v>11</v>
      </c>
      <c r="N6" s="247"/>
      <c r="O6" s="246"/>
      <c r="P6" s="248" t="s">
        <v>12</v>
      </c>
      <c r="Q6" s="57" t="s">
        <v>13</v>
      </c>
      <c r="R6" s="248" t="s">
        <v>14</v>
      </c>
    </row>
    <row r="7" spans="1:18" ht="12.75">
      <c r="A7" s="60" t="s">
        <v>15</v>
      </c>
      <c r="B7" s="60" t="s">
        <v>16</v>
      </c>
      <c r="C7" s="60" t="s">
        <v>17</v>
      </c>
      <c r="D7" s="60" t="s">
        <v>18</v>
      </c>
      <c r="E7" s="60" t="s">
        <v>8</v>
      </c>
      <c r="F7" s="249"/>
      <c r="G7" s="249"/>
      <c r="H7" s="60" t="s">
        <v>19</v>
      </c>
      <c r="I7" s="60" t="s">
        <v>20</v>
      </c>
      <c r="J7" s="60" t="s">
        <v>21</v>
      </c>
      <c r="K7" s="60" t="s">
        <v>22</v>
      </c>
      <c r="L7" s="60" t="s">
        <v>23</v>
      </c>
      <c r="M7" s="60" t="s">
        <v>24</v>
      </c>
      <c r="N7" s="60" t="s">
        <v>25</v>
      </c>
      <c r="O7" s="60" t="s">
        <v>26</v>
      </c>
      <c r="P7" s="249"/>
      <c r="Q7" s="60" t="s">
        <v>27</v>
      </c>
      <c r="R7" s="249"/>
    </row>
    <row r="8" spans="1:18" ht="12.75">
      <c r="A8" s="187">
        <v>1</v>
      </c>
      <c r="B8" s="187">
        <v>2</v>
      </c>
      <c r="C8" s="187">
        <v>3</v>
      </c>
      <c r="D8" s="187">
        <v>4</v>
      </c>
      <c r="E8" s="187">
        <v>5</v>
      </c>
      <c r="F8" s="185">
        <v>6</v>
      </c>
      <c r="G8" s="187">
        <v>7</v>
      </c>
      <c r="H8" s="186">
        <v>8</v>
      </c>
      <c r="I8" s="187">
        <v>9</v>
      </c>
      <c r="J8" s="187">
        <v>10</v>
      </c>
      <c r="K8" s="187">
        <v>11</v>
      </c>
      <c r="L8" s="187">
        <v>12</v>
      </c>
      <c r="M8" s="187">
        <v>13</v>
      </c>
      <c r="N8" s="187">
        <v>14</v>
      </c>
      <c r="O8" s="187">
        <v>15</v>
      </c>
      <c r="P8" s="187">
        <v>16</v>
      </c>
      <c r="Q8" s="187">
        <v>17</v>
      </c>
      <c r="R8" s="187">
        <v>18</v>
      </c>
    </row>
    <row r="9" spans="1:18" ht="12.75">
      <c r="A9" s="66"/>
      <c r="B9" s="188"/>
      <c r="C9" s="66"/>
      <c r="D9" s="66"/>
      <c r="E9" s="66"/>
      <c r="F9" s="248" t="s">
        <v>28</v>
      </c>
      <c r="G9" s="66"/>
      <c r="H9" s="66"/>
      <c r="I9" s="66"/>
      <c r="J9" s="66"/>
      <c r="K9" s="66"/>
      <c r="L9" s="66"/>
      <c r="M9" s="66"/>
      <c r="N9" s="66"/>
      <c r="O9" s="66"/>
      <c r="P9" s="66"/>
      <c r="Q9" s="66" t="s">
        <v>29</v>
      </c>
      <c r="R9" s="56"/>
    </row>
    <row r="10" spans="1:18" ht="12.75">
      <c r="A10" s="66">
        <v>1</v>
      </c>
      <c r="B10" s="188" t="s">
        <v>30</v>
      </c>
      <c r="C10" s="66" t="s">
        <v>31</v>
      </c>
      <c r="D10" s="66" t="s">
        <v>32</v>
      </c>
      <c r="E10" s="230" t="s">
        <v>33</v>
      </c>
      <c r="F10" s="250"/>
      <c r="G10" s="230" t="s">
        <v>34</v>
      </c>
      <c r="H10" s="66">
        <v>19</v>
      </c>
      <c r="I10" s="197">
        <v>2</v>
      </c>
      <c r="J10" s="66" t="s">
        <v>35</v>
      </c>
      <c r="K10" s="66">
        <v>2001</v>
      </c>
      <c r="L10" s="66">
        <v>400</v>
      </c>
      <c r="M10" s="66" t="s">
        <v>36</v>
      </c>
      <c r="N10" s="66">
        <v>2000</v>
      </c>
      <c r="O10" s="66" t="s">
        <v>37</v>
      </c>
      <c r="P10" s="66" t="s">
        <v>38</v>
      </c>
      <c r="Q10" s="66" t="s">
        <v>39</v>
      </c>
      <c r="R10" s="56"/>
    </row>
    <row r="11" spans="1:18" ht="12.75">
      <c r="A11" s="66"/>
      <c r="B11" s="188" t="s">
        <v>40</v>
      </c>
      <c r="C11" s="66"/>
      <c r="D11" s="66" t="s">
        <v>41</v>
      </c>
      <c r="E11" s="66"/>
      <c r="F11" s="250"/>
      <c r="G11" s="66"/>
      <c r="H11" s="66"/>
      <c r="I11" s="197"/>
      <c r="J11" s="66"/>
      <c r="K11" s="66"/>
      <c r="L11" s="66"/>
      <c r="M11" s="66"/>
      <c r="N11" s="66"/>
      <c r="O11" s="66"/>
      <c r="P11" s="66"/>
      <c r="Q11" s="66" t="s">
        <v>42</v>
      </c>
      <c r="R11" s="66"/>
    </row>
    <row r="12" spans="1:18" ht="12.75">
      <c r="A12" s="66"/>
      <c r="B12" s="188"/>
      <c r="C12" s="66"/>
      <c r="D12" s="66"/>
      <c r="E12" s="66"/>
      <c r="F12" s="250"/>
      <c r="G12" s="66"/>
      <c r="H12" s="66"/>
      <c r="I12" s="197"/>
      <c r="J12" s="66"/>
      <c r="K12" s="66"/>
      <c r="L12" s="66"/>
      <c r="M12" s="66"/>
      <c r="N12" s="66"/>
      <c r="O12" s="66"/>
      <c r="P12" s="66"/>
      <c r="Q12" s="66" t="s">
        <v>43</v>
      </c>
      <c r="R12" s="56"/>
    </row>
    <row r="13" spans="1:18" ht="12.75">
      <c r="A13" s="66"/>
      <c r="B13" s="188"/>
      <c r="C13" s="66"/>
      <c r="D13" s="66"/>
      <c r="E13" s="66"/>
      <c r="F13" s="250"/>
      <c r="G13" s="66"/>
      <c r="H13" s="66"/>
      <c r="I13" s="197"/>
      <c r="J13" s="66"/>
      <c r="K13" s="66"/>
      <c r="L13" s="66"/>
      <c r="M13" s="66"/>
      <c r="N13" s="66"/>
      <c r="O13" s="66"/>
      <c r="P13" s="66"/>
      <c r="Q13" s="66" t="s">
        <v>44</v>
      </c>
      <c r="R13" s="56"/>
    </row>
    <row r="14" spans="1:18" ht="12.75">
      <c r="A14" s="66"/>
      <c r="B14" s="188"/>
      <c r="C14" s="66"/>
      <c r="D14" s="66"/>
      <c r="E14" s="66"/>
      <c r="F14" s="249"/>
      <c r="G14" s="60"/>
      <c r="H14" s="66"/>
      <c r="I14" s="197"/>
      <c r="J14" s="66"/>
      <c r="K14" s="66"/>
      <c r="L14" s="66"/>
      <c r="M14" s="66"/>
      <c r="N14" s="66"/>
      <c r="O14" s="66"/>
      <c r="P14" s="66"/>
      <c r="Q14" s="66"/>
      <c r="R14" s="56"/>
    </row>
    <row r="15" spans="1:18" ht="12.75">
      <c r="A15" s="57">
        <v>2</v>
      </c>
      <c r="B15" s="189" t="s">
        <v>45</v>
      </c>
      <c r="C15" s="57" t="s">
        <v>46</v>
      </c>
      <c r="D15" s="57" t="s">
        <v>47</v>
      </c>
      <c r="E15" s="231" t="s">
        <v>33</v>
      </c>
      <c r="F15" s="248" t="s">
        <v>48</v>
      </c>
      <c r="G15" s="230" t="s">
        <v>34</v>
      </c>
      <c r="H15" s="57">
        <v>23</v>
      </c>
      <c r="I15" s="198">
        <v>2</v>
      </c>
      <c r="J15" s="57" t="s">
        <v>49</v>
      </c>
      <c r="K15" s="57">
        <v>1995</v>
      </c>
      <c r="L15" s="57">
        <v>300</v>
      </c>
      <c r="M15" s="57" t="s">
        <v>36</v>
      </c>
      <c r="N15" s="57">
        <v>1983</v>
      </c>
      <c r="O15" s="57" t="s">
        <v>50</v>
      </c>
      <c r="P15" s="57">
        <v>51</v>
      </c>
      <c r="Q15" s="57" t="s">
        <v>51</v>
      </c>
      <c r="R15" s="61"/>
    </row>
    <row r="16" spans="1:18" ht="12.75">
      <c r="A16" s="66"/>
      <c r="B16" s="188" t="s">
        <v>52</v>
      </c>
      <c r="C16" s="66"/>
      <c r="D16" s="66" t="s">
        <v>53</v>
      </c>
      <c r="E16" s="66"/>
      <c r="F16" s="250"/>
      <c r="G16" s="66"/>
      <c r="H16" s="66"/>
      <c r="I16" s="197"/>
      <c r="J16" s="66"/>
      <c r="K16" s="66"/>
      <c r="L16" s="66"/>
      <c r="M16" s="66"/>
      <c r="N16" s="66"/>
      <c r="O16" s="66"/>
      <c r="P16" s="66"/>
      <c r="Q16" s="66" t="s">
        <v>54</v>
      </c>
      <c r="R16" s="66"/>
    </row>
    <row r="17" spans="1:18" ht="12.75">
      <c r="A17" s="66"/>
      <c r="B17" s="188"/>
      <c r="C17" s="190"/>
      <c r="D17" s="66"/>
      <c r="E17" s="66"/>
      <c r="F17" s="250"/>
      <c r="G17" s="66"/>
      <c r="H17" s="66"/>
      <c r="I17" s="197"/>
      <c r="J17" s="66"/>
      <c r="K17" s="66"/>
      <c r="L17" s="66"/>
      <c r="M17" s="66"/>
      <c r="N17" s="66"/>
      <c r="O17" s="66"/>
      <c r="P17" s="66"/>
      <c r="Q17" s="66" t="s">
        <v>55</v>
      </c>
      <c r="R17" s="66"/>
    </row>
    <row r="18" spans="1:18" ht="12.75">
      <c r="A18" s="60"/>
      <c r="B18" s="64"/>
      <c r="C18" s="60"/>
      <c r="D18" s="60"/>
      <c r="E18" s="60"/>
      <c r="F18" s="249"/>
      <c r="G18" s="60"/>
      <c r="H18" s="60"/>
      <c r="I18" s="199"/>
      <c r="J18" s="60"/>
      <c r="K18" s="60"/>
      <c r="L18" s="60"/>
      <c r="M18" s="60"/>
      <c r="N18" s="60"/>
      <c r="O18" s="60"/>
      <c r="P18" s="60"/>
      <c r="Q18" s="60" t="s">
        <v>56</v>
      </c>
      <c r="R18" s="59"/>
    </row>
    <row r="19" spans="1:18" ht="12.75">
      <c r="A19" s="66">
        <v>3</v>
      </c>
      <c r="B19" s="188" t="s">
        <v>57</v>
      </c>
      <c r="C19" s="66" t="s">
        <v>58</v>
      </c>
      <c r="D19" s="66" t="s">
        <v>47</v>
      </c>
      <c r="E19" s="230" t="s">
        <v>59</v>
      </c>
      <c r="F19" s="248" t="s">
        <v>60</v>
      </c>
      <c r="G19" s="230" t="s">
        <v>34</v>
      </c>
      <c r="H19" s="66">
        <v>24</v>
      </c>
      <c r="I19" s="197">
        <v>7</v>
      </c>
      <c r="J19" s="66" t="s">
        <v>49</v>
      </c>
      <c r="K19" s="66">
        <v>1998</v>
      </c>
      <c r="L19" s="66">
        <v>350</v>
      </c>
      <c r="M19" s="66" t="s">
        <v>36</v>
      </c>
      <c r="N19" s="66">
        <v>2004</v>
      </c>
      <c r="O19" s="66" t="s">
        <v>61</v>
      </c>
      <c r="P19" s="66">
        <v>54</v>
      </c>
      <c r="Q19" s="66" t="s">
        <v>62</v>
      </c>
      <c r="R19" s="56"/>
    </row>
    <row r="20" spans="1:18" ht="12.75">
      <c r="A20" s="66"/>
      <c r="B20" s="188" t="s">
        <v>63</v>
      </c>
      <c r="C20" s="66"/>
      <c r="D20" s="66" t="s">
        <v>64</v>
      </c>
      <c r="E20" s="66"/>
      <c r="F20" s="250"/>
      <c r="G20" s="66"/>
      <c r="H20" s="66"/>
      <c r="I20" s="197"/>
      <c r="J20" s="66"/>
      <c r="K20" s="66"/>
      <c r="L20" s="66"/>
      <c r="M20" s="66"/>
      <c r="N20" s="66"/>
      <c r="O20" s="66"/>
      <c r="P20" s="66"/>
      <c r="Q20" s="66" t="s">
        <v>65</v>
      </c>
      <c r="R20" s="66"/>
    </row>
    <row r="21" spans="1:18" ht="12.75">
      <c r="A21" s="66"/>
      <c r="B21" s="188"/>
      <c r="C21" s="66"/>
      <c r="D21" s="66"/>
      <c r="E21" s="66"/>
      <c r="F21" s="250"/>
      <c r="G21" s="66"/>
      <c r="H21" s="66"/>
      <c r="I21" s="197"/>
      <c r="J21" s="66"/>
      <c r="K21" s="66"/>
      <c r="L21" s="66"/>
      <c r="M21" s="66"/>
      <c r="N21" s="66"/>
      <c r="O21" s="66"/>
      <c r="P21" s="66"/>
      <c r="Q21" s="66" t="s">
        <v>66</v>
      </c>
      <c r="R21" s="66"/>
    </row>
    <row r="22" spans="1:18" ht="12.75">
      <c r="A22" s="66"/>
      <c r="B22" s="188"/>
      <c r="C22" s="66"/>
      <c r="D22" s="66"/>
      <c r="E22" s="66"/>
      <c r="F22" s="250"/>
      <c r="G22" s="66"/>
      <c r="H22" s="66"/>
      <c r="I22" s="197"/>
      <c r="J22" s="66"/>
      <c r="K22" s="66"/>
      <c r="L22" s="66"/>
      <c r="M22" s="66"/>
      <c r="N22" s="66"/>
      <c r="O22" s="66"/>
      <c r="P22" s="66"/>
      <c r="Q22" s="66" t="s">
        <v>67</v>
      </c>
      <c r="R22" s="66"/>
    </row>
    <row r="23" spans="1:18" ht="12.75">
      <c r="A23" s="66"/>
      <c r="B23" s="188"/>
      <c r="C23" s="66"/>
      <c r="D23" s="66"/>
      <c r="E23" s="66"/>
      <c r="F23" s="250"/>
      <c r="G23" s="66"/>
      <c r="H23" s="66"/>
      <c r="I23" s="197"/>
      <c r="J23" s="66"/>
      <c r="K23" s="66"/>
      <c r="L23" s="66"/>
      <c r="M23" s="66"/>
      <c r="N23" s="66"/>
      <c r="O23" s="66"/>
      <c r="P23" s="66"/>
      <c r="Q23" s="66" t="s">
        <v>68</v>
      </c>
      <c r="R23" s="66"/>
    </row>
    <row r="24" spans="1:18" ht="12.75">
      <c r="A24" s="66"/>
      <c r="B24" s="188"/>
      <c r="C24" s="66"/>
      <c r="D24" s="66"/>
      <c r="E24" s="66"/>
      <c r="F24" s="250"/>
      <c r="G24" s="66"/>
      <c r="H24" s="66"/>
      <c r="I24" s="197"/>
      <c r="J24" s="66"/>
      <c r="K24" s="66"/>
      <c r="L24" s="66"/>
      <c r="M24" s="66"/>
      <c r="N24" s="66"/>
      <c r="O24" s="66"/>
      <c r="P24" s="66"/>
      <c r="Q24" s="66" t="s">
        <v>69</v>
      </c>
      <c r="R24" s="66"/>
    </row>
    <row r="25" spans="1:18" ht="12.75">
      <c r="A25" s="60"/>
      <c r="B25" s="64"/>
      <c r="C25" s="60"/>
      <c r="D25" s="60"/>
      <c r="E25" s="60"/>
      <c r="F25" s="249"/>
      <c r="G25" s="60"/>
      <c r="H25" s="60"/>
      <c r="I25" s="199"/>
      <c r="J25" s="60"/>
      <c r="K25" s="60"/>
      <c r="L25" s="60"/>
      <c r="M25" s="60"/>
      <c r="N25" s="60"/>
      <c r="O25" s="60"/>
      <c r="P25" s="60"/>
      <c r="Q25" s="60" t="s">
        <v>70</v>
      </c>
      <c r="R25" s="56"/>
    </row>
    <row r="26" spans="1:18" ht="12.75">
      <c r="A26" s="57"/>
      <c r="B26" s="189"/>
      <c r="C26" s="57"/>
      <c r="D26" s="57"/>
      <c r="E26" s="57"/>
      <c r="F26" s="248" t="s">
        <v>71</v>
      </c>
      <c r="G26" s="57"/>
      <c r="H26" s="57"/>
      <c r="I26" s="198"/>
      <c r="J26" s="57"/>
      <c r="K26" s="57"/>
      <c r="L26" s="57"/>
      <c r="M26" s="57"/>
      <c r="N26" s="57"/>
      <c r="O26" s="57"/>
      <c r="P26" s="57"/>
      <c r="Q26" s="57"/>
      <c r="R26" s="61"/>
    </row>
    <row r="27" spans="1:18" ht="12.75">
      <c r="A27" s="66">
        <v>4</v>
      </c>
      <c r="B27" s="188" t="s">
        <v>72</v>
      </c>
      <c r="C27" s="66" t="s">
        <v>73</v>
      </c>
      <c r="D27" s="66" t="s">
        <v>47</v>
      </c>
      <c r="E27" s="230" t="s">
        <v>74</v>
      </c>
      <c r="F27" s="250"/>
      <c r="G27" s="230" t="s">
        <v>34</v>
      </c>
      <c r="H27" s="66">
        <v>23</v>
      </c>
      <c r="I27" s="197">
        <v>7</v>
      </c>
      <c r="J27" s="66" t="s">
        <v>49</v>
      </c>
      <c r="K27" s="66">
        <v>2001</v>
      </c>
      <c r="L27" s="66">
        <v>300</v>
      </c>
      <c r="M27" s="66" t="s">
        <v>36</v>
      </c>
      <c r="N27" s="66">
        <v>2006</v>
      </c>
      <c r="O27" s="66" t="s">
        <v>75</v>
      </c>
      <c r="P27" s="66">
        <v>49</v>
      </c>
      <c r="Q27" s="66" t="s">
        <v>76</v>
      </c>
      <c r="R27" s="56"/>
    </row>
    <row r="28" spans="1:18" ht="12.75">
      <c r="A28" s="66"/>
      <c r="B28" s="188" t="s">
        <v>77</v>
      </c>
      <c r="C28" s="48"/>
      <c r="D28" s="66" t="s">
        <v>78</v>
      </c>
      <c r="E28" s="66"/>
      <c r="F28" s="250"/>
      <c r="G28" s="66"/>
      <c r="H28" s="66"/>
      <c r="I28" s="197"/>
      <c r="J28" s="66"/>
      <c r="K28" s="66"/>
      <c r="L28" s="66"/>
      <c r="M28" s="66"/>
      <c r="N28" s="66"/>
      <c r="O28" s="66"/>
      <c r="P28" s="66"/>
      <c r="Q28" s="66" t="s">
        <v>79</v>
      </c>
      <c r="R28" s="56"/>
    </row>
    <row r="29" spans="1:18" ht="12.75">
      <c r="A29" s="66"/>
      <c r="B29" s="188"/>
      <c r="C29" s="66"/>
      <c r="D29" s="66"/>
      <c r="E29" s="66"/>
      <c r="F29" s="250"/>
      <c r="G29" s="66"/>
      <c r="H29" s="66"/>
      <c r="I29" s="197"/>
      <c r="J29" s="66"/>
      <c r="K29" s="66"/>
      <c r="L29" s="66"/>
      <c r="M29" s="66"/>
      <c r="N29" s="66"/>
      <c r="O29" s="66"/>
      <c r="P29" s="66"/>
      <c r="Q29" s="66" t="s">
        <v>80</v>
      </c>
      <c r="R29" s="56"/>
    </row>
    <row r="30" spans="1:18" ht="12.75">
      <c r="A30" s="60"/>
      <c r="B30" s="64"/>
      <c r="C30" s="60"/>
      <c r="D30" s="60"/>
      <c r="E30" s="60"/>
      <c r="F30" s="249"/>
      <c r="G30" s="60"/>
      <c r="H30" s="60"/>
      <c r="I30" s="199"/>
      <c r="J30" s="60"/>
      <c r="K30" s="60"/>
      <c r="L30" s="60"/>
      <c r="M30" s="60"/>
      <c r="N30" s="60"/>
      <c r="O30" s="60"/>
      <c r="P30" s="60"/>
      <c r="Q30" s="60" t="s">
        <v>81</v>
      </c>
      <c r="R30" s="59"/>
    </row>
    <row r="31" spans="1:18" ht="12.75">
      <c r="A31" s="66">
        <v>5</v>
      </c>
      <c r="B31" s="188" t="s">
        <v>82</v>
      </c>
      <c r="C31" s="66"/>
      <c r="D31" s="66" t="s">
        <v>47</v>
      </c>
      <c r="E31" s="230" t="s">
        <v>74</v>
      </c>
      <c r="F31" s="248" t="s">
        <v>83</v>
      </c>
      <c r="G31" s="230" t="s">
        <v>34</v>
      </c>
      <c r="H31" s="66">
        <v>15</v>
      </c>
      <c r="I31" s="197">
        <v>2</v>
      </c>
      <c r="J31" s="66" t="s">
        <v>49</v>
      </c>
      <c r="K31" s="66">
        <v>1997</v>
      </c>
      <c r="L31" s="66">
        <v>300</v>
      </c>
      <c r="M31" s="66" t="s">
        <v>36</v>
      </c>
      <c r="N31" s="66">
        <v>2004</v>
      </c>
      <c r="O31" s="66" t="s">
        <v>61</v>
      </c>
      <c r="P31" s="66">
        <v>60</v>
      </c>
      <c r="Q31" s="66" t="s">
        <v>84</v>
      </c>
      <c r="R31" s="56"/>
    </row>
    <row r="32" spans="1:18" ht="12.75">
      <c r="A32" s="66"/>
      <c r="B32" s="188" t="s">
        <v>85</v>
      </c>
      <c r="C32" s="66" t="s">
        <v>86</v>
      </c>
      <c r="D32" s="66" t="s">
        <v>78</v>
      </c>
      <c r="E32" s="66"/>
      <c r="F32" s="250"/>
      <c r="G32" s="66"/>
      <c r="H32" s="66"/>
      <c r="I32" s="197"/>
      <c r="J32" s="66"/>
      <c r="K32" s="66"/>
      <c r="L32" s="66"/>
      <c r="M32" s="66"/>
      <c r="N32" s="66"/>
      <c r="O32" s="66"/>
      <c r="P32" s="66"/>
      <c r="Q32" s="66" t="s">
        <v>87</v>
      </c>
      <c r="R32" s="56"/>
    </row>
    <row r="33" spans="1:18" ht="12.75">
      <c r="A33" s="66"/>
      <c r="B33" s="188"/>
      <c r="C33" s="190"/>
      <c r="D33" s="66"/>
      <c r="E33" s="66"/>
      <c r="F33" s="250"/>
      <c r="G33" s="66"/>
      <c r="H33" s="66"/>
      <c r="I33" s="197"/>
      <c r="J33" s="66"/>
      <c r="K33" s="66"/>
      <c r="L33" s="66"/>
      <c r="M33" s="66"/>
      <c r="N33" s="66"/>
      <c r="O33" s="66"/>
      <c r="P33" s="66"/>
      <c r="Q33" s="66" t="s">
        <v>88</v>
      </c>
      <c r="R33" s="56"/>
    </row>
    <row r="34" spans="1:18" ht="12.75">
      <c r="A34" s="66"/>
      <c r="B34" s="188"/>
      <c r="C34" s="66"/>
      <c r="D34" s="66"/>
      <c r="E34" s="66"/>
      <c r="F34" s="250"/>
      <c r="G34" s="66"/>
      <c r="H34" s="66"/>
      <c r="I34" s="197"/>
      <c r="J34" s="66"/>
      <c r="K34" s="66"/>
      <c r="L34" s="66"/>
      <c r="M34" s="66"/>
      <c r="N34" s="66"/>
      <c r="O34" s="66"/>
      <c r="P34" s="66"/>
      <c r="Q34" s="66" t="s">
        <v>89</v>
      </c>
      <c r="R34" s="56"/>
    </row>
    <row r="35" spans="1:18" ht="12.75">
      <c r="A35" s="66"/>
      <c r="B35" s="188"/>
      <c r="C35" s="66"/>
      <c r="D35" s="66"/>
      <c r="E35" s="66"/>
      <c r="F35" s="250"/>
      <c r="G35" s="66"/>
      <c r="H35" s="66"/>
      <c r="I35" s="197"/>
      <c r="J35" s="66"/>
      <c r="K35" s="66"/>
      <c r="L35" s="66"/>
      <c r="M35" s="66"/>
      <c r="N35" s="66"/>
      <c r="O35" s="66"/>
      <c r="P35" s="66"/>
      <c r="Q35" s="66" t="s">
        <v>90</v>
      </c>
      <c r="R35" s="56"/>
    </row>
    <row r="36" spans="1:18" ht="12.75">
      <c r="A36" s="60"/>
      <c r="B36" s="64"/>
      <c r="C36" s="60"/>
      <c r="D36" s="60"/>
      <c r="E36" s="60"/>
      <c r="F36" s="249"/>
      <c r="G36" s="60"/>
      <c r="H36" s="60"/>
      <c r="I36" s="199"/>
      <c r="J36" s="60"/>
      <c r="K36" s="60"/>
      <c r="L36" s="60"/>
      <c r="M36" s="60"/>
      <c r="N36" s="60"/>
      <c r="O36" s="60"/>
      <c r="P36" s="60"/>
      <c r="Q36" s="60" t="s">
        <v>91</v>
      </c>
      <c r="R36" s="60"/>
    </row>
    <row r="37" spans="1:18" ht="12.75">
      <c r="A37" s="57">
        <v>6</v>
      </c>
      <c r="B37" s="189" t="s">
        <v>92</v>
      </c>
      <c r="C37" s="57"/>
      <c r="D37" s="57" t="s">
        <v>47</v>
      </c>
      <c r="E37" s="231" t="s">
        <v>93</v>
      </c>
      <c r="F37" s="248" t="s">
        <v>94</v>
      </c>
      <c r="G37" s="230" t="s">
        <v>34</v>
      </c>
      <c r="H37" s="57">
        <v>22</v>
      </c>
      <c r="I37" s="198">
        <v>7</v>
      </c>
      <c r="J37" s="57" t="s">
        <v>49</v>
      </c>
      <c r="K37" s="57">
        <v>2000</v>
      </c>
      <c r="L37" s="57">
        <v>300</v>
      </c>
      <c r="M37" s="57" t="s">
        <v>95</v>
      </c>
      <c r="N37" s="57">
        <v>1976</v>
      </c>
      <c r="O37" s="57" t="s">
        <v>96</v>
      </c>
      <c r="P37" s="57">
        <v>53</v>
      </c>
      <c r="Q37" s="57" t="s">
        <v>97</v>
      </c>
      <c r="R37" s="61"/>
    </row>
    <row r="38" spans="1:18" ht="12.75">
      <c r="A38" s="66"/>
      <c r="B38" s="188" t="s">
        <v>98</v>
      </c>
      <c r="C38" s="66" t="s">
        <v>99</v>
      </c>
      <c r="D38" s="66" t="s">
        <v>78</v>
      </c>
      <c r="E38" s="66"/>
      <c r="F38" s="250"/>
      <c r="G38" s="66"/>
      <c r="H38" s="66"/>
      <c r="I38" s="197"/>
      <c r="J38" s="66"/>
      <c r="K38" s="66"/>
      <c r="L38" s="66"/>
      <c r="M38" s="66"/>
      <c r="N38" s="66"/>
      <c r="O38" s="66"/>
      <c r="P38" s="66"/>
      <c r="Q38" s="66" t="s">
        <v>100</v>
      </c>
      <c r="R38" s="66"/>
    </row>
    <row r="39" spans="1:18" ht="12.75">
      <c r="A39" s="66"/>
      <c r="B39" s="188"/>
      <c r="C39" s="190"/>
      <c r="D39" s="66"/>
      <c r="E39" s="66"/>
      <c r="F39" s="250"/>
      <c r="G39" s="66"/>
      <c r="H39" s="66"/>
      <c r="I39" s="197"/>
      <c r="J39" s="66"/>
      <c r="K39" s="66"/>
      <c r="L39" s="66"/>
      <c r="M39" s="66"/>
      <c r="N39" s="66"/>
      <c r="O39" s="66"/>
      <c r="P39" s="66"/>
      <c r="Q39" s="66" t="s">
        <v>101</v>
      </c>
      <c r="R39" s="66"/>
    </row>
    <row r="40" spans="1:18" ht="12.75">
      <c r="A40" s="66"/>
      <c r="B40" s="188"/>
      <c r="C40" s="66"/>
      <c r="D40" s="66"/>
      <c r="E40" s="66"/>
      <c r="F40" s="250"/>
      <c r="G40" s="66"/>
      <c r="H40" s="66"/>
      <c r="I40" s="197"/>
      <c r="J40" s="66"/>
      <c r="K40" s="66"/>
      <c r="L40" s="66"/>
      <c r="M40" s="66"/>
      <c r="N40" s="66"/>
      <c r="O40" s="66"/>
      <c r="P40" s="66"/>
      <c r="Q40" s="66" t="s">
        <v>102</v>
      </c>
      <c r="R40" s="66"/>
    </row>
    <row r="41" spans="1:18" ht="12.75">
      <c r="A41" s="66"/>
      <c r="B41" s="188"/>
      <c r="C41" s="66"/>
      <c r="D41" s="66"/>
      <c r="E41" s="66"/>
      <c r="F41" s="250"/>
      <c r="G41" s="66"/>
      <c r="H41" s="66"/>
      <c r="I41" s="197"/>
      <c r="J41" s="66"/>
      <c r="K41" s="66"/>
      <c r="L41" s="66"/>
      <c r="M41" s="66"/>
      <c r="N41" s="66"/>
      <c r="O41" s="66"/>
      <c r="P41" s="66"/>
      <c r="Q41" s="66" t="s">
        <v>103</v>
      </c>
      <c r="R41" s="66"/>
    </row>
    <row r="42" spans="1:18" ht="12.75">
      <c r="A42" s="66"/>
      <c r="B42" s="188"/>
      <c r="C42" s="66"/>
      <c r="D42" s="66"/>
      <c r="E42" s="66"/>
      <c r="F42" s="250"/>
      <c r="G42" s="66"/>
      <c r="H42" s="66"/>
      <c r="I42" s="197"/>
      <c r="J42" s="66"/>
      <c r="K42" s="66"/>
      <c r="L42" s="66"/>
      <c r="M42" s="66"/>
      <c r="N42" s="66"/>
      <c r="O42" s="66"/>
      <c r="P42" s="66"/>
      <c r="Q42" s="66" t="s">
        <v>104</v>
      </c>
      <c r="R42" s="66"/>
    </row>
    <row r="43" spans="1:18" ht="12.75">
      <c r="A43" s="60"/>
      <c r="B43" s="64"/>
      <c r="C43" s="60"/>
      <c r="D43" s="60"/>
      <c r="E43" s="60"/>
      <c r="F43" s="249"/>
      <c r="G43" s="60"/>
      <c r="H43" s="60"/>
      <c r="I43" s="199"/>
      <c r="J43" s="60"/>
      <c r="K43" s="60"/>
      <c r="L43" s="60"/>
      <c r="M43" s="60"/>
      <c r="N43" s="60"/>
      <c r="O43" s="60"/>
      <c r="P43" s="60"/>
      <c r="Q43" s="60" t="s">
        <v>105</v>
      </c>
      <c r="R43" s="60"/>
    </row>
    <row r="44" spans="1:18" ht="12.75">
      <c r="A44" s="66">
        <v>7</v>
      </c>
      <c r="B44" s="188" t="s">
        <v>106</v>
      </c>
      <c r="C44" s="66"/>
      <c r="D44" s="66" t="s">
        <v>107</v>
      </c>
      <c r="E44" s="232" t="s">
        <v>108</v>
      </c>
      <c r="F44" s="248" t="s">
        <v>109</v>
      </c>
      <c r="G44" s="230" t="s">
        <v>34</v>
      </c>
      <c r="H44" s="66">
        <v>12</v>
      </c>
      <c r="I44" s="197">
        <v>2</v>
      </c>
      <c r="J44" s="66" t="s">
        <v>49</v>
      </c>
      <c r="K44" s="66">
        <v>2001</v>
      </c>
      <c r="L44" s="66">
        <v>250</v>
      </c>
      <c r="M44" s="66" t="s">
        <v>110</v>
      </c>
      <c r="N44" s="66">
        <v>1994</v>
      </c>
      <c r="O44" s="66" t="s">
        <v>50</v>
      </c>
      <c r="P44" s="66">
        <v>46</v>
      </c>
      <c r="Q44" s="66" t="s">
        <v>111</v>
      </c>
      <c r="R44" s="56"/>
    </row>
    <row r="45" spans="1:18" ht="12.75">
      <c r="A45" s="66"/>
      <c r="B45" s="188" t="s">
        <v>112</v>
      </c>
      <c r="C45" s="66" t="s">
        <v>113</v>
      </c>
      <c r="D45" s="66" t="s">
        <v>114</v>
      </c>
      <c r="E45" s="66"/>
      <c r="F45" s="250"/>
      <c r="G45" s="66"/>
      <c r="H45" s="66"/>
      <c r="I45" s="197"/>
      <c r="J45" s="66"/>
      <c r="K45" s="66"/>
      <c r="L45" s="66"/>
      <c r="M45" s="66"/>
      <c r="N45" s="66"/>
      <c r="O45" s="66"/>
      <c r="P45" s="66"/>
      <c r="Q45" s="66" t="s">
        <v>115</v>
      </c>
      <c r="R45" s="56"/>
    </row>
    <row r="46" spans="1:18" ht="12.75">
      <c r="A46" s="66"/>
      <c r="B46" s="188"/>
      <c r="C46" s="66"/>
      <c r="D46" s="66"/>
      <c r="E46" s="66"/>
      <c r="F46" s="250"/>
      <c r="G46" s="66"/>
      <c r="H46" s="66"/>
      <c r="I46" s="197"/>
      <c r="J46" s="66"/>
      <c r="K46" s="66"/>
      <c r="L46" s="66"/>
      <c r="M46" s="66"/>
      <c r="N46" s="66"/>
      <c r="O46" s="66"/>
      <c r="P46" s="66"/>
      <c r="Q46" s="66" t="s">
        <v>116</v>
      </c>
      <c r="R46" s="56"/>
    </row>
    <row r="47" spans="1:18" ht="12.75">
      <c r="A47" s="49"/>
      <c r="B47" s="188"/>
      <c r="C47" s="66"/>
      <c r="D47" s="66"/>
      <c r="E47" s="66"/>
      <c r="F47" s="250"/>
      <c r="G47" s="66"/>
      <c r="H47" s="66"/>
      <c r="I47" s="197"/>
      <c r="J47" s="66"/>
      <c r="K47" s="66"/>
      <c r="L47" s="66"/>
      <c r="M47" s="66"/>
      <c r="N47" s="66"/>
      <c r="O47" s="66"/>
      <c r="P47" s="66"/>
      <c r="Q47" s="66" t="s">
        <v>117</v>
      </c>
      <c r="R47" s="56"/>
    </row>
    <row r="48" spans="1:18" ht="12.75">
      <c r="A48" s="192"/>
      <c r="B48" s="60"/>
      <c r="C48" s="60"/>
      <c r="D48" s="60"/>
      <c r="E48" s="60"/>
      <c r="F48" s="249"/>
      <c r="G48" s="60"/>
      <c r="H48" s="60"/>
      <c r="I48" s="199"/>
      <c r="J48" s="60"/>
      <c r="K48" s="60"/>
      <c r="L48" s="60"/>
      <c r="M48" s="60"/>
      <c r="N48" s="60"/>
      <c r="O48" s="60"/>
      <c r="P48" s="60"/>
      <c r="Q48" s="60" t="s">
        <v>118</v>
      </c>
      <c r="R48" s="59"/>
    </row>
    <row r="49" spans="1:18" ht="12.75">
      <c r="A49" s="193"/>
      <c r="B49" s="66"/>
      <c r="C49" s="66"/>
      <c r="D49" s="66"/>
      <c r="E49" s="66"/>
      <c r="F49" s="248" t="s">
        <v>119</v>
      </c>
      <c r="G49" s="66"/>
      <c r="H49" s="66"/>
      <c r="I49" s="197"/>
      <c r="J49" s="66"/>
      <c r="K49" s="66"/>
      <c r="L49" s="66"/>
      <c r="M49" s="66"/>
      <c r="N49" s="66"/>
      <c r="O49" s="66"/>
      <c r="P49" s="66"/>
      <c r="Q49" s="66"/>
      <c r="R49" s="56"/>
    </row>
    <row r="50" spans="1:18" ht="12.75">
      <c r="A50" s="66"/>
      <c r="B50" s="188"/>
      <c r="C50" s="66"/>
      <c r="D50" s="66"/>
      <c r="E50" s="66"/>
      <c r="F50" s="250"/>
      <c r="G50" s="66"/>
      <c r="H50" s="66"/>
      <c r="I50" s="197"/>
      <c r="J50" s="66"/>
      <c r="K50" s="66"/>
      <c r="L50" s="66"/>
      <c r="M50" s="66"/>
      <c r="N50" s="66"/>
      <c r="O50" s="66"/>
      <c r="P50" s="66"/>
      <c r="Q50" s="66"/>
      <c r="R50" s="66"/>
    </row>
    <row r="51" spans="1:18" ht="12.75">
      <c r="A51" s="66">
        <v>8</v>
      </c>
      <c r="B51" s="188" t="s">
        <v>120</v>
      </c>
      <c r="C51" s="66">
        <v>19600225</v>
      </c>
      <c r="D51" s="66" t="s">
        <v>107</v>
      </c>
      <c r="E51" s="230" t="s">
        <v>121</v>
      </c>
      <c r="F51" s="250"/>
      <c r="G51" s="232" t="s">
        <v>122</v>
      </c>
      <c r="H51" s="66">
        <v>21</v>
      </c>
      <c r="I51" s="197">
        <v>7</v>
      </c>
      <c r="J51" s="66" t="s">
        <v>49</v>
      </c>
      <c r="K51" s="66">
        <v>2001</v>
      </c>
      <c r="L51" s="66">
        <v>250</v>
      </c>
      <c r="M51" s="66" t="s">
        <v>36</v>
      </c>
      <c r="N51" s="66"/>
      <c r="O51" s="66" t="s">
        <v>123</v>
      </c>
      <c r="P51" s="66"/>
      <c r="Q51" s="66" t="s">
        <v>124</v>
      </c>
      <c r="R51" s="66"/>
    </row>
    <row r="52" spans="1:18" ht="12.75">
      <c r="A52" s="60"/>
      <c r="B52" s="64" t="s">
        <v>125</v>
      </c>
      <c r="C52" s="60"/>
      <c r="D52" s="60" t="s">
        <v>126</v>
      </c>
      <c r="E52" s="60"/>
      <c r="F52" s="249"/>
      <c r="G52" s="60"/>
      <c r="H52" s="60"/>
      <c r="I52" s="199"/>
      <c r="J52" s="60"/>
      <c r="K52" s="60"/>
      <c r="L52" s="60"/>
      <c r="M52" s="60"/>
      <c r="N52" s="60"/>
      <c r="O52" s="60"/>
      <c r="P52" s="60"/>
      <c r="Q52" s="60"/>
      <c r="R52" s="60"/>
    </row>
    <row r="53" spans="1:18" ht="12.75">
      <c r="A53" s="66"/>
      <c r="B53" s="188"/>
      <c r="C53" s="66"/>
      <c r="D53" s="66"/>
      <c r="E53" s="66"/>
      <c r="F53" s="248" t="s">
        <v>127</v>
      </c>
      <c r="G53" s="66"/>
      <c r="H53" s="66"/>
      <c r="I53" s="197"/>
      <c r="J53" s="66"/>
      <c r="K53" s="66"/>
      <c r="L53" s="66"/>
      <c r="M53" s="66"/>
      <c r="N53" s="66"/>
      <c r="O53" s="66"/>
      <c r="P53" s="66"/>
      <c r="Q53" s="66"/>
      <c r="R53" s="66"/>
    </row>
    <row r="54" spans="1:18" ht="12.75">
      <c r="A54" s="66">
        <v>9</v>
      </c>
      <c r="B54" s="188" t="s">
        <v>128</v>
      </c>
      <c r="C54" s="66"/>
      <c r="D54" s="66" t="s">
        <v>107</v>
      </c>
      <c r="E54" s="230" t="s">
        <v>59</v>
      </c>
      <c r="F54" s="250"/>
      <c r="G54" s="232" t="s">
        <v>122</v>
      </c>
      <c r="H54" s="66">
        <v>12</v>
      </c>
      <c r="I54" s="197">
        <v>2</v>
      </c>
      <c r="J54" s="66" t="s">
        <v>49</v>
      </c>
      <c r="K54" s="66">
        <v>2004</v>
      </c>
      <c r="L54" s="66">
        <v>250</v>
      </c>
      <c r="M54" s="66" t="s">
        <v>36</v>
      </c>
      <c r="N54" s="66">
        <v>2007</v>
      </c>
      <c r="O54" s="66" t="s">
        <v>129</v>
      </c>
      <c r="P54" s="66">
        <v>42</v>
      </c>
      <c r="Q54" s="66" t="s">
        <v>130</v>
      </c>
      <c r="R54" s="66"/>
    </row>
    <row r="55" spans="1:18" ht="12.75">
      <c r="A55" s="66"/>
      <c r="B55" s="188" t="s">
        <v>131</v>
      </c>
      <c r="C55" s="66" t="s">
        <v>132</v>
      </c>
      <c r="D55" s="66" t="s">
        <v>126</v>
      </c>
      <c r="E55" s="66"/>
      <c r="F55" s="250"/>
      <c r="G55" s="66"/>
      <c r="H55" s="66"/>
      <c r="I55" s="197"/>
      <c r="J55" s="66"/>
      <c r="K55" s="66"/>
      <c r="L55" s="66"/>
      <c r="M55" s="66"/>
      <c r="N55" s="66"/>
      <c r="O55" s="66"/>
      <c r="P55" s="66"/>
      <c r="Q55" s="66" t="s">
        <v>133</v>
      </c>
      <c r="R55" s="56"/>
    </row>
    <row r="56" spans="1:18" ht="12.75">
      <c r="A56" s="66"/>
      <c r="B56" s="188"/>
      <c r="C56" s="190"/>
      <c r="D56" s="66"/>
      <c r="E56" s="66"/>
      <c r="F56" s="250"/>
      <c r="G56" s="66"/>
      <c r="H56" s="66"/>
      <c r="I56" s="197"/>
      <c r="J56" s="66"/>
      <c r="K56" s="66"/>
      <c r="L56" s="66"/>
      <c r="M56" s="66"/>
      <c r="N56" s="66"/>
      <c r="O56" s="66"/>
      <c r="P56" s="66"/>
      <c r="Q56" s="66" t="s">
        <v>134</v>
      </c>
      <c r="R56" s="56"/>
    </row>
    <row r="57" spans="1:18" ht="12.75">
      <c r="A57" s="60"/>
      <c r="B57" s="64"/>
      <c r="C57" s="60"/>
      <c r="D57" s="60"/>
      <c r="E57" s="60"/>
      <c r="F57" s="249"/>
      <c r="G57" s="60"/>
      <c r="H57" s="60"/>
      <c r="I57" s="199"/>
      <c r="J57" s="60"/>
      <c r="K57" s="60"/>
      <c r="L57" s="60"/>
      <c r="M57" s="60"/>
      <c r="N57" s="60"/>
      <c r="O57" s="60"/>
      <c r="P57" s="60"/>
      <c r="Q57" s="60" t="s">
        <v>135</v>
      </c>
      <c r="R57" s="59"/>
    </row>
    <row r="58" spans="1:18" ht="12.75">
      <c r="A58" s="57"/>
      <c r="B58" s="189"/>
      <c r="C58" s="57"/>
      <c r="D58" s="57"/>
      <c r="E58" s="57"/>
      <c r="F58" s="248" t="s">
        <v>136</v>
      </c>
      <c r="G58" s="57"/>
      <c r="H58" s="57"/>
      <c r="I58" s="198"/>
      <c r="J58" s="57"/>
      <c r="K58" s="57"/>
      <c r="L58" s="57"/>
      <c r="M58" s="57"/>
      <c r="N58" s="57"/>
      <c r="O58" s="57"/>
      <c r="P58" s="57"/>
      <c r="Q58" s="57"/>
      <c r="R58" s="61"/>
    </row>
    <row r="59" spans="1:18" ht="12.75">
      <c r="A59" s="66">
        <v>10</v>
      </c>
      <c r="B59" s="188" t="s">
        <v>137</v>
      </c>
      <c r="C59" s="66" t="s">
        <v>138</v>
      </c>
      <c r="D59" s="66" t="s">
        <v>107</v>
      </c>
      <c r="E59" s="230" t="s">
        <v>139</v>
      </c>
      <c r="F59" s="250"/>
      <c r="G59" s="191">
        <v>40665</v>
      </c>
      <c r="H59" s="66"/>
      <c r="I59" s="197"/>
      <c r="J59" s="66" t="s">
        <v>140</v>
      </c>
      <c r="K59" s="66">
        <v>1999</v>
      </c>
      <c r="L59" s="66">
        <v>250</v>
      </c>
      <c r="M59" s="66" t="s">
        <v>95</v>
      </c>
      <c r="N59" s="66">
        <v>1976</v>
      </c>
      <c r="O59" s="66" t="s">
        <v>141</v>
      </c>
      <c r="P59" s="66">
        <v>55</v>
      </c>
      <c r="Q59" s="66" t="s">
        <v>142</v>
      </c>
      <c r="R59" s="56"/>
    </row>
    <row r="60" spans="1:18" ht="12.75">
      <c r="A60" s="66"/>
      <c r="B60" s="188" t="s">
        <v>143</v>
      </c>
      <c r="C60" s="66"/>
      <c r="D60" s="66" t="s">
        <v>126</v>
      </c>
      <c r="E60" s="66"/>
      <c r="F60" s="250"/>
      <c r="G60" s="66"/>
      <c r="H60" s="66"/>
      <c r="I60" s="197"/>
      <c r="J60" s="66"/>
      <c r="K60" s="66"/>
      <c r="L60" s="66"/>
      <c r="M60" s="66"/>
      <c r="N60" s="66"/>
      <c r="O60" s="66"/>
      <c r="P60" s="66"/>
      <c r="Q60" s="66"/>
      <c r="R60" s="56"/>
    </row>
    <row r="61" spans="1:18" ht="12.75">
      <c r="A61" s="66"/>
      <c r="B61" s="188"/>
      <c r="C61" s="66"/>
      <c r="D61" s="66"/>
      <c r="E61" s="66"/>
      <c r="F61" s="250"/>
      <c r="G61" s="66"/>
      <c r="H61" s="66"/>
      <c r="I61" s="197"/>
      <c r="J61" s="66"/>
      <c r="K61" s="66"/>
      <c r="L61" s="66"/>
      <c r="M61" s="66"/>
      <c r="N61" s="66"/>
      <c r="O61" s="66"/>
      <c r="P61" s="66"/>
      <c r="Q61" s="66"/>
      <c r="R61" s="56"/>
    </row>
    <row r="62" spans="1:18" ht="15.75">
      <c r="A62" s="194"/>
      <c r="B62" s="195"/>
      <c r="C62" s="194"/>
      <c r="D62" s="194"/>
      <c r="E62" s="194"/>
      <c r="F62" s="194"/>
      <c r="G62" s="196">
        <v>2</v>
      </c>
      <c r="H62" s="194"/>
      <c r="I62" s="200"/>
      <c r="J62" s="194"/>
      <c r="K62" s="194"/>
      <c r="L62" s="194"/>
      <c r="M62" s="194"/>
      <c r="N62" s="194"/>
      <c r="O62" s="194"/>
      <c r="P62" s="194"/>
      <c r="Q62" s="194"/>
      <c r="R62" s="201"/>
    </row>
    <row r="63" spans="1:18" ht="12.75">
      <c r="A63" s="66">
        <v>11</v>
      </c>
      <c r="B63" s="188" t="s">
        <v>144</v>
      </c>
      <c r="C63" s="66" t="s">
        <v>145</v>
      </c>
      <c r="D63" s="66" t="s">
        <v>146</v>
      </c>
      <c r="E63" s="230" t="s">
        <v>147</v>
      </c>
      <c r="F63" s="248" t="s">
        <v>148</v>
      </c>
      <c r="G63" s="232" t="s">
        <v>149</v>
      </c>
      <c r="H63" s="66">
        <v>22</v>
      </c>
      <c r="I63" s="197">
        <v>10</v>
      </c>
      <c r="J63" s="66" t="s">
        <v>49</v>
      </c>
      <c r="K63" s="66">
        <v>1998</v>
      </c>
      <c r="L63" s="66">
        <v>250</v>
      </c>
      <c r="M63" s="66" t="s">
        <v>110</v>
      </c>
      <c r="N63" s="66">
        <v>2006</v>
      </c>
      <c r="O63" s="66" t="s">
        <v>150</v>
      </c>
      <c r="P63" s="66">
        <v>46</v>
      </c>
      <c r="Q63" s="66" t="s">
        <v>151</v>
      </c>
      <c r="R63" s="56"/>
    </row>
    <row r="64" spans="1:18" ht="12.75">
      <c r="A64" s="66"/>
      <c r="B64" s="188" t="s">
        <v>152</v>
      </c>
      <c r="C64" s="66"/>
      <c r="D64" s="66" t="s">
        <v>114</v>
      </c>
      <c r="E64" s="66"/>
      <c r="F64" s="250"/>
      <c r="G64" s="66"/>
      <c r="H64" s="66"/>
      <c r="I64" s="197"/>
      <c r="J64" s="66"/>
      <c r="K64" s="66"/>
      <c r="L64" s="66"/>
      <c r="M64" s="66"/>
      <c r="N64" s="66"/>
      <c r="O64" s="66"/>
      <c r="P64" s="66"/>
      <c r="Q64" s="66" t="s">
        <v>153</v>
      </c>
      <c r="R64" s="66"/>
    </row>
    <row r="65" spans="1:18" ht="12.75">
      <c r="A65" s="66"/>
      <c r="B65" s="188"/>
      <c r="C65" s="190"/>
      <c r="D65" s="66"/>
      <c r="E65" s="66"/>
      <c r="F65" s="250"/>
      <c r="G65" s="66"/>
      <c r="H65" s="66"/>
      <c r="I65" s="197"/>
      <c r="J65" s="66"/>
      <c r="K65" s="66"/>
      <c r="L65" s="66"/>
      <c r="M65" s="66"/>
      <c r="N65" s="66"/>
      <c r="O65" s="66"/>
      <c r="P65" s="66"/>
      <c r="Q65" s="66" t="s">
        <v>154</v>
      </c>
      <c r="R65" s="56"/>
    </row>
    <row r="66" spans="1:18" ht="12.75">
      <c r="A66" s="66"/>
      <c r="B66" s="188"/>
      <c r="C66" s="190"/>
      <c r="D66" s="66"/>
      <c r="E66" s="66"/>
      <c r="F66" s="250"/>
      <c r="G66" s="66"/>
      <c r="H66" s="66"/>
      <c r="I66" s="197"/>
      <c r="J66" s="66"/>
      <c r="K66" s="66"/>
      <c r="L66" s="66"/>
      <c r="M66" s="66"/>
      <c r="N66" s="66"/>
      <c r="O66" s="66"/>
      <c r="P66" s="66"/>
      <c r="Q66" s="66" t="s">
        <v>155</v>
      </c>
      <c r="R66" s="56"/>
    </row>
    <row r="67" spans="1:18" ht="12.75">
      <c r="A67" s="66"/>
      <c r="B67" s="188"/>
      <c r="C67" s="190"/>
      <c r="D67" s="66"/>
      <c r="E67" s="66"/>
      <c r="F67" s="250"/>
      <c r="G67" s="66"/>
      <c r="H67" s="66"/>
      <c r="I67" s="197"/>
      <c r="J67" s="66"/>
      <c r="K67" s="66"/>
      <c r="L67" s="66"/>
      <c r="M67" s="66"/>
      <c r="N67" s="66"/>
      <c r="O67" s="66"/>
      <c r="P67" s="66"/>
      <c r="Q67" s="66" t="s">
        <v>156</v>
      </c>
      <c r="R67" s="56"/>
    </row>
    <row r="68" spans="1:18" ht="12.75">
      <c r="A68" s="66"/>
      <c r="B68" s="188"/>
      <c r="C68" s="190"/>
      <c r="D68" s="66"/>
      <c r="E68" s="66"/>
      <c r="F68" s="250"/>
      <c r="G68" s="66"/>
      <c r="H68" s="66"/>
      <c r="I68" s="197"/>
      <c r="J68" s="66"/>
      <c r="K68" s="66"/>
      <c r="L68" s="66"/>
      <c r="M68" s="66"/>
      <c r="N68" s="66"/>
      <c r="O68" s="66"/>
      <c r="P68" s="66"/>
      <c r="Q68" s="66" t="s">
        <v>157</v>
      </c>
      <c r="R68" s="56"/>
    </row>
    <row r="69" spans="1:18" ht="12.75">
      <c r="A69" s="66"/>
      <c r="B69" s="188"/>
      <c r="C69" s="66"/>
      <c r="D69" s="66"/>
      <c r="E69" s="66"/>
      <c r="F69" s="250"/>
      <c r="G69" s="66"/>
      <c r="H69" s="66"/>
      <c r="I69" s="197"/>
      <c r="J69" s="66"/>
      <c r="K69" s="66"/>
      <c r="L69" s="66"/>
      <c r="M69" s="66"/>
      <c r="N69" s="66"/>
      <c r="O69" s="66"/>
      <c r="P69" s="66"/>
      <c r="Q69" s="66" t="s">
        <v>158</v>
      </c>
      <c r="R69" s="56"/>
    </row>
    <row r="70" spans="1:18" ht="12.75">
      <c r="A70" s="66"/>
      <c r="B70" s="188"/>
      <c r="C70" s="66"/>
      <c r="D70" s="66"/>
      <c r="E70" s="66"/>
      <c r="F70" s="249"/>
      <c r="G70" s="66"/>
      <c r="H70" s="66"/>
      <c r="I70" s="197"/>
      <c r="J70" s="66"/>
      <c r="K70" s="66"/>
      <c r="L70" s="66"/>
      <c r="M70" s="66"/>
      <c r="N70" s="66"/>
      <c r="O70" s="66"/>
      <c r="P70" s="66"/>
      <c r="Q70" s="66" t="s">
        <v>159</v>
      </c>
      <c r="R70" s="56"/>
    </row>
    <row r="71" spans="1:18" ht="12.75">
      <c r="A71" s="57"/>
      <c r="B71" s="189"/>
      <c r="C71" s="57"/>
      <c r="D71" s="57"/>
      <c r="E71" s="57"/>
      <c r="F71" s="248" t="s">
        <v>160</v>
      </c>
      <c r="G71" s="57"/>
      <c r="H71" s="57"/>
      <c r="I71" s="198"/>
      <c r="J71" s="57"/>
      <c r="K71" s="57"/>
      <c r="L71" s="57"/>
      <c r="M71" s="57"/>
      <c r="N71" s="57"/>
      <c r="O71" s="57"/>
      <c r="P71" s="57"/>
      <c r="Q71" s="57"/>
      <c r="R71" s="61"/>
    </row>
    <row r="72" spans="1:18" ht="12.75">
      <c r="A72" s="66">
        <v>12</v>
      </c>
      <c r="B72" s="56" t="s">
        <v>161</v>
      </c>
      <c r="C72" s="233" t="s">
        <v>162</v>
      </c>
      <c r="D72" s="66" t="s">
        <v>163</v>
      </c>
      <c r="E72" s="230" t="s">
        <v>164</v>
      </c>
      <c r="F72" s="250"/>
      <c r="G72" s="230" t="s">
        <v>34</v>
      </c>
      <c r="H72" s="66">
        <v>28</v>
      </c>
      <c r="I72" s="230" t="s">
        <v>165</v>
      </c>
      <c r="J72" s="56" t="s">
        <v>49</v>
      </c>
      <c r="K72" s="66">
        <v>1997</v>
      </c>
      <c r="L72" s="66">
        <v>250</v>
      </c>
      <c r="M72" s="66" t="s">
        <v>166</v>
      </c>
      <c r="N72" s="56">
        <v>1988</v>
      </c>
      <c r="O72" s="66" t="s">
        <v>167</v>
      </c>
      <c r="P72" s="66">
        <v>52</v>
      </c>
      <c r="Q72" s="149" t="s">
        <v>168</v>
      </c>
      <c r="R72" s="56"/>
    </row>
    <row r="73" spans="1:18" ht="12.75">
      <c r="A73" s="56"/>
      <c r="B73" s="56" t="s">
        <v>169</v>
      </c>
      <c r="C73" s="56"/>
      <c r="D73" s="66" t="s">
        <v>170</v>
      </c>
      <c r="E73" s="66"/>
      <c r="F73" s="250"/>
      <c r="G73" s="66"/>
      <c r="H73" s="56"/>
      <c r="I73" s="56"/>
      <c r="J73" s="56"/>
      <c r="K73" s="56"/>
      <c r="L73" s="56"/>
      <c r="M73" s="56"/>
      <c r="N73" s="56"/>
      <c r="O73" s="56"/>
      <c r="P73" s="66"/>
      <c r="Q73" s="149"/>
      <c r="R73" s="56"/>
    </row>
    <row r="74" spans="1:18" ht="12.75">
      <c r="A74" s="60"/>
      <c r="B74" s="64"/>
      <c r="C74" s="59"/>
      <c r="D74" s="60"/>
      <c r="E74" s="60"/>
      <c r="F74" s="249"/>
      <c r="G74" s="60"/>
      <c r="H74" s="60"/>
      <c r="I74" s="199"/>
      <c r="J74" s="60"/>
      <c r="K74" s="60"/>
      <c r="L74" s="60"/>
      <c r="M74" s="60"/>
      <c r="N74" s="60"/>
      <c r="O74" s="60"/>
      <c r="P74" s="60"/>
      <c r="Q74" s="60"/>
      <c r="R74" s="59"/>
    </row>
    <row r="75" spans="1:18" s="182" customFormat="1" ht="12.75">
      <c r="A75" s="66"/>
      <c r="B75" s="188"/>
      <c r="C75" s="66"/>
      <c r="D75" s="66"/>
      <c r="E75" s="66"/>
      <c r="F75" s="248" t="s">
        <v>171</v>
      </c>
      <c r="G75" s="66"/>
      <c r="H75" s="66"/>
      <c r="I75" s="197"/>
      <c r="J75" s="66"/>
      <c r="K75" s="66"/>
      <c r="L75" s="66"/>
      <c r="M75" s="66"/>
      <c r="N75" s="66"/>
      <c r="O75" s="66"/>
      <c r="P75" s="66"/>
      <c r="Q75" s="66" t="s">
        <v>172</v>
      </c>
      <c r="R75" s="56"/>
    </row>
    <row r="76" spans="1:18" ht="12.75">
      <c r="A76" s="66"/>
      <c r="B76" s="188"/>
      <c r="C76" s="66"/>
      <c r="D76" s="66"/>
      <c r="E76" s="66"/>
      <c r="F76" s="250"/>
      <c r="G76" s="66"/>
      <c r="H76" s="66"/>
      <c r="I76" s="197"/>
      <c r="J76" s="66"/>
      <c r="K76" s="66"/>
      <c r="L76" s="66"/>
      <c r="M76" s="66"/>
      <c r="N76" s="66"/>
      <c r="O76" s="66"/>
      <c r="P76" s="66"/>
      <c r="Q76" s="66"/>
      <c r="R76" s="56"/>
    </row>
    <row r="77" spans="1:18" ht="12.75">
      <c r="A77" s="66">
        <v>13</v>
      </c>
      <c r="B77" s="188" t="s">
        <v>173</v>
      </c>
      <c r="C77" s="66"/>
      <c r="D77" s="66" t="s">
        <v>174</v>
      </c>
      <c r="E77" s="230" t="s">
        <v>175</v>
      </c>
      <c r="F77" s="250"/>
      <c r="G77" s="230" t="s">
        <v>34</v>
      </c>
      <c r="H77" s="66">
        <v>15</v>
      </c>
      <c r="I77" s="197">
        <v>8</v>
      </c>
      <c r="J77" s="66" t="s">
        <v>49</v>
      </c>
      <c r="K77" s="66">
        <v>2008</v>
      </c>
      <c r="L77" s="66">
        <v>250</v>
      </c>
      <c r="M77" s="66" t="s">
        <v>176</v>
      </c>
      <c r="N77" s="66">
        <v>2002</v>
      </c>
      <c r="O77" s="66" t="s">
        <v>177</v>
      </c>
      <c r="P77" s="66">
        <v>47</v>
      </c>
      <c r="Q77" s="66" t="s">
        <v>178</v>
      </c>
      <c r="R77" s="56"/>
    </row>
    <row r="78" spans="1:18" ht="12.75">
      <c r="A78" s="66"/>
      <c r="B78" s="188" t="s">
        <v>179</v>
      </c>
      <c r="C78" s="66" t="s">
        <v>180</v>
      </c>
      <c r="D78" s="66" t="s">
        <v>181</v>
      </c>
      <c r="E78" s="66"/>
      <c r="F78" s="250"/>
      <c r="G78" s="66"/>
      <c r="H78" s="66"/>
      <c r="I78" s="197"/>
      <c r="J78" s="66"/>
      <c r="K78" s="66"/>
      <c r="L78" s="66"/>
      <c r="M78" s="66"/>
      <c r="N78" s="66"/>
      <c r="O78" s="66" t="s">
        <v>182</v>
      </c>
      <c r="P78" s="66"/>
      <c r="Q78" s="66" t="s">
        <v>183</v>
      </c>
      <c r="R78" s="56"/>
    </row>
    <row r="79" spans="1:18" ht="12.75">
      <c r="A79" s="60"/>
      <c r="B79" s="64"/>
      <c r="C79" s="59"/>
      <c r="D79" s="60"/>
      <c r="E79" s="60"/>
      <c r="F79" s="249"/>
      <c r="G79" s="60"/>
      <c r="H79" s="60"/>
      <c r="I79" s="199"/>
      <c r="J79" s="60"/>
      <c r="K79" s="60"/>
      <c r="L79" s="60"/>
      <c r="M79" s="60"/>
      <c r="N79" s="60"/>
      <c r="O79" s="60"/>
      <c r="P79" s="60"/>
      <c r="Q79" s="60" t="s">
        <v>184</v>
      </c>
      <c r="R79" s="59"/>
    </row>
    <row r="80" spans="1:18" ht="12.75">
      <c r="A80" s="57"/>
      <c r="B80" s="189"/>
      <c r="C80" s="57"/>
      <c r="D80" s="166"/>
      <c r="E80" s="57"/>
      <c r="F80" s="248" t="s">
        <v>185</v>
      </c>
      <c r="G80" s="57"/>
      <c r="H80" s="57"/>
      <c r="I80" s="198"/>
      <c r="J80" s="57"/>
      <c r="K80" s="57"/>
      <c r="L80" s="57"/>
      <c r="M80" s="57"/>
      <c r="N80" s="57"/>
      <c r="O80" s="57"/>
      <c r="P80" s="57"/>
      <c r="Q80" s="57"/>
      <c r="R80" s="56"/>
    </row>
    <row r="81" spans="1:18" ht="12.75">
      <c r="A81" s="66">
        <v>14</v>
      </c>
      <c r="B81" s="188" t="s">
        <v>186</v>
      </c>
      <c r="C81" s="66" t="s">
        <v>187</v>
      </c>
      <c r="D81" s="66" t="s">
        <v>163</v>
      </c>
      <c r="E81" s="230" t="s">
        <v>59</v>
      </c>
      <c r="F81" s="250"/>
      <c r="G81" s="230" t="s">
        <v>34</v>
      </c>
      <c r="H81" s="66">
        <v>18</v>
      </c>
      <c r="I81" s="197">
        <v>5</v>
      </c>
      <c r="J81" s="66" t="s">
        <v>49</v>
      </c>
      <c r="K81" s="66">
        <v>1999</v>
      </c>
      <c r="L81" s="66">
        <v>250</v>
      </c>
      <c r="M81" s="66" t="s">
        <v>95</v>
      </c>
      <c r="N81" s="66">
        <v>1997</v>
      </c>
      <c r="O81" s="66" t="s">
        <v>188</v>
      </c>
      <c r="P81" s="66">
        <v>45</v>
      </c>
      <c r="Q81" s="66" t="s">
        <v>189</v>
      </c>
      <c r="R81" s="56"/>
    </row>
    <row r="82" spans="1:18" ht="12.75">
      <c r="A82" s="60"/>
      <c r="B82" s="64" t="s">
        <v>190</v>
      </c>
      <c r="C82" s="60"/>
      <c r="D82" s="60"/>
      <c r="E82" s="60"/>
      <c r="F82" s="249"/>
      <c r="G82" s="60"/>
      <c r="H82" s="60"/>
      <c r="I82" s="199"/>
      <c r="J82" s="60"/>
      <c r="K82" s="60"/>
      <c r="L82" s="60"/>
      <c r="M82" s="60"/>
      <c r="N82" s="60"/>
      <c r="O82" s="60"/>
      <c r="P82" s="60"/>
      <c r="Q82" s="167"/>
      <c r="R82" s="59"/>
    </row>
    <row r="83" spans="1:18" ht="12.75">
      <c r="A83" s="57"/>
      <c r="B83" s="188"/>
      <c r="C83" s="66"/>
      <c r="D83" s="66"/>
      <c r="E83" s="66"/>
      <c r="F83" s="66"/>
      <c r="G83" s="66"/>
      <c r="H83" s="66"/>
      <c r="I83" s="197"/>
      <c r="J83" s="66"/>
      <c r="K83" s="66"/>
      <c r="L83" s="66"/>
      <c r="M83" s="66"/>
      <c r="N83" s="66"/>
      <c r="O83" s="66"/>
      <c r="P83" s="66"/>
      <c r="Q83" s="66"/>
      <c r="R83" s="56"/>
    </row>
    <row r="84" spans="1:18" ht="12.75">
      <c r="A84" s="66">
        <v>15</v>
      </c>
      <c r="B84" s="188" t="s">
        <v>191</v>
      </c>
      <c r="C84" s="66" t="s">
        <v>192</v>
      </c>
      <c r="D84" s="66" t="s">
        <v>163</v>
      </c>
      <c r="E84" s="230" t="s">
        <v>59</v>
      </c>
      <c r="F84" s="66" t="s">
        <v>193</v>
      </c>
      <c r="G84" s="230" t="s">
        <v>34</v>
      </c>
      <c r="H84" s="197">
        <v>8</v>
      </c>
      <c r="I84" s="197">
        <v>10</v>
      </c>
      <c r="J84" s="66" t="s">
        <v>194</v>
      </c>
      <c r="K84" s="66" t="s">
        <v>194</v>
      </c>
      <c r="L84" s="66" t="s">
        <v>194</v>
      </c>
      <c r="M84" s="66" t="s">
        <v>36</v>
      </c>
      <c r="N84" s="66">
        <v>2004</v>
      </c>
      <c r="O84" s="66" t="s">
        <v>195</v>
      </c>
      <c r="P84" s="66">
        <v>39</v>
      </c>
      <c r="Q84" s="149" t="s">
        <v>196</v>
      </c>
      <c r="R84" s="56"/>
    </row>
    <row r="85" spans="1:18" ht="12.75">
      <c r="A85" s="60"/>
      <c r="B85" s="64" t="s">
        <v>197</v>
      </c>
      <c r="C85" s="60"/>
      <c r="D85" s="203" t="s">
        <v>181</v>
      </c>
      <c r="E85" s="60"/>
      <c r="F85" s="60" t="s">
        <v>198</v>
      </c>
      <c r="G85" s="60"/>
      <c r="H85" s="60"/>
      <c r="I85" s="60"/>
      <c r="J85" s="60"/>
      <c r="K85" s="60"/>
      <c r="L85" s="60"/>
      <c r="M85" s="60"/>
      <c r="N85" s="60"/>
      <c r="O85" s="60"/>
      <c r="P85" s="60"/>
      <c r="Q85" s="167" t="s">
        <v>199</v>
      </c>
      <c r="R85" s="59"/>
    </row>
    <row r="86" spans="1:18" ht="12.75">
      <c r="A86" s="66"/>
      <c r="B86" s="188"/>
      <c r="C86" s="66"/>
      <c r="D86" s="204"/>
      <c r="E86" s="66"/>
      <c r="F86" s="66"/>
      <c r="G86" s="66"/>
      <c r="H86" s="66"/>
      <c r="I86" s="66"/>
      <c r="J86" s="66"/>
      <c r="K86" s="66"/>
      <c r="L86" s="66"/>
      <c r="M86" s="66"/>
      <c r="N86" s="66"/>
      <c r="O86" s="66"/>
      <c r="P86" s="66"/>
      <c r="Q86" s="149"/>
      <c r="R86" s="56"/>
    </row>
    <row r="87" spans="1:18" ht="12.75">
      <c r="A87" s="66">
        <v>16</v>
      </c>
      <c r="B87" s="188" t="s">
        <v>200</v>
      </c>
      <c r="C87" s="66" t="s">
        <v>201</v>
      </c>
      <c r="D87" s="66" t="s">
        <v>163</v>
      </c>
      <c r="E87" s="230" t="s">
        <v>59</v>
      </c>
      <c r="F87" s="66" t="s">
        <v>202</v>
      </c>
      <c r="G87" s="230" t="s">
        <v>34</v>
      </c>
      <c r="H87" s="197">
        <v>5</v>
      </c>
      <c r="I87" s="197">
        <v>5</v>
      </c>
      <c r="J87" s="66" t="s">
        <v>21</v>
      </c>
      <c r="K87" s="66">
        <v>2010</v>
      </c>
      <c r="L87" s="66" t="s">
        <v>194</v>
      </c>
      <c r="M87" s="66" t="s">
        <v>36</v>
      </c>
      <c r="N87" s="66">
        <v>2007</v>
      </c>
      <c r="O87" s="66" t="s">
        <v>203</v>
      </c>
      <c r="P87" s="66">
        <v>33</v>
      </c>
      <c r="Q87" s="149" t="s">
        <v>204</v>
      </c>
      <c r="R87" s="56"/>
    </row>
    <row r="88" spans="1:18" ht="12.75">
      <c r="A88" s="59"/>
      <c r="B88" s="64" t="s">
        <v>205</v>
      </c>
      <c r="C88" s="59"/>
      <c r="D88" s="60" t="s">
        <v>170</v>
      </c>
      <c r="E88" s="60"/>
      <c r="F88" s="59"/>
      <c r="G88" s="60"/>
      <c r="H88" s="205"/>
      <c r="I88" s="205"/>
      <c r="J88" s="60" t="s">
        <v>206</v>
      </c>
      <c r="K88" s="60"/>
      <c r="L88" s="60"/>
      <c r="M88" s="60"/>
      <c r="N88" s="60"/>
      <c r="O88" s="60" t="s">
        <v>207</v>
      </c>
      <c r="P88" s="60"/>
      <c r="Q88" s="167" t="s">
        <v>208</v>
      </c>
      <c r="R88" s="59"/>
    </row>
    <row r="89" spans="1:18" ht="12.75">
      <c r="A89" s="56"/>
      <c r="B89" s="188"/>
      <c r="C89" s="56"/>
      <c r="D89" s="56"/>
      <c r="E89" s="66"/>
      <c r="F89" s="56"/>
      <c r="G89" s="66"/>
      <c r="H89" s="206"/>
      <c r="I89" s="206"/>
      <c r="J89" s="66"/>
      <c r="K89" s="66"/>
      <c r="L89" s="66"/>
      <c r="M89" s="66"/>
      <c r="N89" s="66"/>
      <c r="O89" s="66"/>
      <c r="P89" s="66"/>
      <c r="Q89" s="149"/>
      <c r="R89" s="56"/>
    </row>
    <row r="90" spans="1:18" ht="12.75">
      <c r="A90" s="66">
        <v>17</v>
      </c>
      <c r="B90" s="188" t="s">
        <v>209</v>
      </c>
      <c r="C90" s="66" t="s">
        <v>210</v>
      </c>
      <c r="D90" s="66" t="s">
        <v>163</v>
      </c>
      <c r="E90" s="230" t="s">
        <v>59</v>
      </c>
      <c r="F90" s="66" t="s">
        <v>211</v>
      </c>
      <c r="G90" s="230" t="s">
        <v>34</v>
      </c>
      <c r="H90" s="197">
        <v>8</v>
      </c>
      <c r="I90" s="197">
        <v>10</v>
      </c>
      <c r="J90" s="66" t="s">
        <v>194</v>
      </c>
      <c r="K90" s="66" t="s">
        <v>194</v>
      </c>
      <c r="L90" s="66" t="s">
        <v>194</v>
      </c>
      <c r="M90" s="66" t="s">
        <v>110</v>
      </c>
      <c r="N90" s="66">
        <v>1998</v>
      </c>
      <c r="O90" s="66" t="s">
        <v>123</v>
      </c>
      <c r="P90" s="66">
        <v>43</v>
      </c>
      <c r="Q90" s="149" t="s">
        <v>212</v>
      </c>
      <c r="R90" s="56"/>
    </row>
    <row r="91" spans="1:18" ht="12.75">
      <c r="A91" s="59"/>
      <c r="B91" s="59" t="s">
        <v>213</v>
      </c>
      <c r="C91" s="59"/>
      <c r="D91" s="60" t="s">
        <v>214</v>
      </c>
      <c r="E91" s="60"/>
      <c r="F91" s="60"/>
      <c r="G91" s="60"/>
      <c r="H91" s="59"/>
      <c r="I91" s="59"/>
      <c r="J91" s="59"/>
      <c r="K91" s="59"/>
      <c r="L91" s="59"/>
      <c r="M91" s="59"/>
      <c r="N91" s="59"/>
      <c r="O91" s="59"/>
      <c r="P91" s="60"/>
      <c r="Q91" s="167" t="s">
        <v>215</v>
      </c>
      <c r="R91" s="59"/>
    </row>
    <row r="92" spans="1:18" ht="12.75">
      <c r="A92" s="56"/>
      <c r="B92" s="188"/>
      <c r="C92" s="56"/>
      <c r="D92" s="66"/>
      <c r="E92" s="66"/>
      <c r="F92" s="56"/>
      <c r="G92" s="66"/>
      <c r="H92" s="206"/>
      <c r="I92" s="206"/>
      <c r="J92" s="66"/>
      <c r="K92" s="66"/>
      <c r="L92" s="66"/>
      <c r="M92" s="66"/>
      <c r="N92" s="66"/>
      <c r="O92" s="66"/>
      <c r="P92" s="66"/>
      <c r="Q92" s="149"/>
      <c r="R92" s="56"/>
    </row>
    <row r="93" spans="1:18" ht="12.75">
      <c r="A93" s="66">
        <v>18</v>
      </c>
      <c r="B93" s="188" t="s">
        <v>216</v>
      </c>
      <c r="C93" s="66" t="s">
        <v>217</v>
      </c>
      <c r="D93" s="66" t="s">
        <v>174</v>
      </c>
      <c r="E93" s="230" t="s">
        <v>59</v>
      </c>
      <c r="F93" s="66" t="s">
        <v>218</v>
      </c>
      <c r="G93" s="230" t="s">
        <v>34</v>
      </c>
      <c r="H93" s="197">
        <v>6</v>
      </c>
      <c r="I93" s="197">
        <v>1</v>
      </c>
      <c r="J93" s="66" t="s">
        <v>194</v>
      </c>
      <c r="K93" s="66" t="s">
        <v>194</v>
      </c>
      <c r="L93" s="66" t="s">
        <v>194</v>
      </c>
      <c r="M93" s="66" t="s">
        <v>110</v>
      </c>
      <c r="N93" s="66">
        <v>2001</v>
      </c>
      <c r="O93" s="66" t="s">
        <v>219</v>
      </c>
      <c r="P93" s="66">
        <v>34</v>
      </c>
      <c r="Q93" s="149" t="s">
        <v>220</v>
      </c>
      <c r="R93" s="56"/>
    </row>
    <row r="94" spans="1:18" ht="12.75">
      <c r="A94" s="60"/>
      <c r="B94" s="64" t="s">
        <v>221</v>
      </c>
      <c r="C94" s="60"/>
      <c r="D94" s="60" t="s">
        <v>181</v>
      </c>
      <c r="E94" s="60"/>
      <c r="F94" s="59"/>
      <c r="G94" s="60"/>
      <c r="H94" s="205"/>
      <c r="I94" s="205"/>
      <c r="J94" s="59"/>
      <c r="K94" s="60"/>
      <c r="L94" s="60"/>
      <c r="M94" s="60"/>
      <c r="N94" s="60"/>
      <c r="O94" s="60"/>
      <c r="P94" s="60"/>
      <c r="Q94" s="167" t="s">
        <v>222</v>
      </c>
      <c r="R94" s="59"/>
    </row>
    <row r="95" spans="1:18" ht="12.75">
      <c r="A95" s="56"/>
      <c r="B95" s="56"/>
      <c r="C95" s="56"/>
      <c r="D95" s="66"/>
      <c r="E95" s="66"/>
      <c r="F95" s="56"/>
      <c r="G95" s="66"/>
      <c r="H95" s="56"/>
      <c r="I95" s="206"/>
      <c r="J95" s="56"/>
      <c r="K95" s="56"/>
      <c r="L95" s="56"/>
      <c r="M95" s="56"/>
      <c r="N95" s="56"/>
      <c r="O95" s="56"/>
      <c r="P95" s="66"/>
      <c r="Q95" s="209"/>
      <c r="R95" s="56"/>
    </row>
    <row r="96" spans="1:18" ht="12.75">
      <c r="A96" s="66">
        <v>19</v>
      </c>
      <c r="B96" s="188" t="s">
        <v>223</v>
      </c>
      <c r="C96" s="66" t="s">
        <v>224</v>
      </c>
      <c r="D96" s="66" t="s">
        <v>174</v>
      </c>
      <c r="E96" s="230" t="s">
        <v>74</v>
      </c>
      <c r="F96" s="66" t="s">
        <v>225</v>
      </c>
      <c r="G96" s="230" t="s">
        <v>34</v>
      </c>
      <c r="H96" s="66">
        <v>12</v>
      </c>
      <c r="I96" s="197">
        <v>2</v>
      </c>
      <c r="J96" s="66" t="s">
        <v>194</v>
      </c>
      <c r="K96" s="66" t="s">
        <v>194</v>
      </c>
      <c r="L96" s="66" t="s">
        <v>194</v>
      </c>
      <c r="M96" s="66" t="s">
        <v>36</v>
      </c>
      <c r="N96" s="66">
        <v>2007</v>
      </c>
      <c r="O96" s="66" t="s">
        <v>37</v>
      </c>
      <c r="P96" s="66">
        <v>48</v>
      </c>
      <c r="Q96" s="149" t="s">
        <v>226</v>
      </c>
      <c r="R96" s="56"/>
    </row>
    <row r="97" spans="1:18" ht="12.75">
      <c r="A97" s="59"/>
      <c r="B97" s="59" t="s">
        <v>227</v>
      </c>
      <c r="C97" s="59"/>
      <c r="D97" s="60" t="s">
        <v>170</v>
      </c>
      <c r="E97" s="60"/>
      <c r="F97" s="59"/>
      <c r="G97" s="60"/>
      <c r="H97" s="59"/>
      <c r="I97" s="205"/>
      <c r="J97" s="59"/>
      <c r="K97" s="59"/>
      <c r="L97" s="59"/>
      <c r="M97" s="59"/>
      <c r="N97" s="59"/>
      <c r="O97" s="59"/>
      <c r="P97" s="60"/>
      <c r="Q97" s="210"/>
      <c r="R97" s="59"/>
    </row>
    <row r="98" spans="1:18" ht="12.75">
      <c r="A98" s="56"/>
      <c r="B98" s="56"/>
      <c r="C98" s="56"/>
      <c r="D98" s="66"/>
      <c r="E98" s="66"/>
      <c r="F98" s="56"/>
      <c r="G98" s="66"/>
      <c r="H98" s="56"/>
      <c r="I98" s="206"/>
      <c r="J98" s="56"/>
      <c r="K98" s="56"/>
      <c r="L98" s="56"/>
      <c r="M98" s="56"/>
      <c r="N98" s="56"/>
      <c r="O98" s="56"/>
      <c r="P98" s="66"/>
      <c r="Q98" s="209"/>
      <c r="R98" s="56"/>
    </row>
    <row r="99" spans="1:18" ht="12.75">
      <c r="A99" s="66">
        <v>20</v>
      </c>
      <c r="B99" s="188" t="s">
        <v>228</v>
      </c>
      <c r="C99" s="66" t="s">
        <v>229</v>
      </c>
      <c r="D99" s="66" t="s">
        <v>174</v>
      </c>
      <c r="E99" s="230" t="s">
        <v>230</v>
      </c>
      <c r="F99" s="66" t="s">
        <v>231</v>
      </c>
      <c r="G99" s="230" t="s">
        <v>34</v>
      </c>
      <c r="H99" s="66">
        <v>22</v>
      </c>
      <c r="I99" s="197">
        <v>5</v>
      </c>
      <c r="J99" s="66" t="s">
        <v>194</v>
      </c>
      <c r="K99" s="66" t="s">
        <v>194</v>
      </c>
      <c r="L99" s="66" t="s">
        <v>194</v>
      </c>
      <c r="M99" s="66" t="s">
        <v>232</v>
      </c>
      <c r="N99" s="66">
        <v>2003</v>
      </c>
      <c r="O99" s="66" t="s">
        <v>233</v>
      </c>
      <c r="P99" s="66">
        <v>48</v>
      </c>
      <c r="Q99" s="56" t="s">
        <v>234</v>
      </c>
      <c r="R99" s="56"/>
    </row>
    <row r="100" spans="1:18" ht="12.75">
      <c r="A100" s="60"/>
      <c r="B100" s="64" t="s">
        <v>235</v>
      </c>
      <c r="C100" s="59"/>
      <c r="D100" s="60" t="s">
        <v>170</v>
      </c>
      <c r="E100" s="60"/>
      <c r="F100" s="59"/>
      <c r="G100" s="60"/>
      <c r="H100" s="59"/>
      <c r="I100" s="59"/>
      <c r="J100" s="59"/>
      <c r="K100" s="59"/>
      <c r="L100" s="59"/>
      <c r="M100" s="59"/>
      <c r="N100" s="59"/>
      <c r="O100" s="59"/>
      <c r="P100" s="60"/>
      <c r="Q100" s="210" t="s">
        <v>236</v>
      </c>
      <c r="R100" s="59"/>
    </row>
    <row r="101" spans="1:18" ht="12.75">
      <c r="A101" s="66"/>
      <c r="B101" s="188"/>
      <c r="C101" s="56"/>
      <c r="D101" s="66"/>
      <c r="E101" s="66"/>
      <c r="F101" s="56"/>
      <c r="G101" s="66"/>
      <c r="H101" s="56"/>
      <c r="I101" s="56"/>
      <c r="J101" s="56"/>
      <c r="K101" s="56"/>
      <c r="L101" s="56"/>
      <c r="M101" s="56"/>
      <c r="N101" s="56"/>
      <c r="O101" s="56"/>
      <c r="P101" s="66"/>
      <c r="Q101" s="209"/>
      <c r="R101" s="56"/>
    </row>
    <row r="102" spans="1:18" ht="12.75">
      <c r="A102" s="66">
        <v>21</v>
      </c>
      <c r="B102" s="188" t="s">
        <v>237</v>
      </c>
      <c r="C102" s="56" t="s">
        <v>238</v>
      </c>
      <c r="D102" s="66" t="s">
        <v>174</v>
      </c>
      <c r="E102" s="230" t="s">
        <v>59</v>
      </c>
      <c r="F102" s="66" t="s">
        <v>160</v>
      </c>
      <c r="G102" s="232" t="s">
        <v>149</v>
      </c>
      <c r="H102" s="56"/>
      <c r="I102" s="56"/>
      <c r="J102" s="56"/>
      <c r="K102" s="56"/>
      <c r="L102" s="56"/>
      <c r="M102" s="66" t="s">
        <v>36</v>
      </c>
      <c r="N102" s="56"/>
      <c r="O102" s="66" t="s">
        <v>239</v>
      </c>
      <c r="P102" s="66"/>
      <c r="Q102" s="209" t="s">
        <v>240</v>
      </c>
      <c r="R102" s="56"/>
    </row>
    <row r="103" spans="1:18" ht="12.75">
      <c r="A103" s="60"/>
      <c r="B103" s="64" t="s">
        <v>241</v>
      </c>
      <c r="C103" s="59"/>
      <c r="D103" s="60" t="s">
        <v>170</v>
      </c>
      <c r="E103" s="60"/>
      <c r="F103" s="59"/>
      <c r="G103" s="60"/>
      <c r="H103" s="59"/>
      <c r="I103" s="59"/>
      <c r="J103" s="59"/>
      <c r="K103" s="59"/>
      <c r="L103" s="59"/>
      <c r="M103" s="59"/>
      <c r="N103" s="59"/>
      <c r="O103" s="59"/>
      <c r="P103" s="60"/>
      <c r="Q103" s="210"/>
      <c r="R103" s="59"/>
    </row>
    <row r="104" spans="1:18" ht="12.75">
      <c r="A104" s="66"/>
      <c r="B104" s="188"/>
      <c r="C104" s="56"/>
      <c r="D104" s="66"/>
      <c r="E104" s="66"/>
      <c r="F104" s="56"/>
      <c r="G104" s="66"/>
      <c r="H104" s="56"/>
      <c r="I104" s="56"/>
      <c r="J104" s="56"/>
      <c r="K104" s="56"/>
      <c r="L104" s="56"/>
      <c r="M104" s="56"/>
      <c r="N104" s="56"/>
      <c r="O104" s="56"/>
      <c r="P104" s="66"/>
      <c r="Q104" s="209"/>
      <c r="R104" s="56"/>
    </row>
    <row r="105" spans="1:18" ht="12.75">
      <c r="A105" s="66">
        <v>22</v>
      </c>
      <c r="B105" s="188" t="s">
        <v>242</v>
      </c>
      <c r="C105" s="56" t="s">
        <v>243</v>
      </c>
      <c r="D105" s="66" t="s">
        <v>174</v>
      </c>
      <c r="E105" s="66"/>
      <c r="F105" s="66" t="s">
        <v>244</v>
      </c>
      <c r="G105" s="232" t="s">
        <v>149</v>
      </c>
      <c r="H105" s="56"/>
      <c r="I105" s="56"/>
      <c r="J105" s="56"/>
      <c r="K105" s="56"/>
      <c r="L105" s="56"/>
      <c r="M105" s="66" t="s">
        <v>110</v>
      </c>
      <c r="N105" s="56"/>
      <c r="O105" s="66" t="s">
        <v>233</v>
      </c>
      <c r="P105" s="66"/>
      <c r="Q105" s="209"/>
      <c r="R105" s="56"/>
    </row>
    <row r="106" spans="1:18" ht="12.75">
      <c r="A106" s="60"/>
      <c r="B106" s="64" t="s">
        <v>245</v>
      </c>
      <c r="C106" s="59"/>
      <c r="D106" s="60" t="s">
        <v>170</v>
      </c>
      <c r="E106" s="60"/>
      <c r="F106" s="59"/>
      <c r="G106" s="60"/>
      <c r="H106" s="59"/>
      <c r="I106" s="59"/>
      <c r="J106" s="59"/>
      <c r="K106" s="59"/>
      <c r="L106" s="59"/>
      <c r="M106" s="59"/>
      <c r="N106" s="59"/>
      <c r="O106" s="59"/>
      <c r="P106" s="60"/>
      <c r="Q106" s="210"/>
      <c r="R106" s="59"/>
    </row>
    <row r="107" spans="1:18" ht="12.75">
      <c r="A107" s="66"/>
      <c r="B107" s="188"/>
      <c r="C107" s="56"/>
      <c r="D107" s="66"/>
      <c r="E107" s="66"/>
      <c r="F107" s="56"/>
      <c r="G107" s="66"/>
      <c r="H107" s="56"/>
      <c r="I107" s="56"/>
      <c r="J107" s="56"/>
      <c r="K107" s="56"/>
      <c r="L107" s="56"/>
      <c r="M107" s="56"/>
      <c r="N107" s="56"/>
      <c r="O107" s="56"/>
      <c r="P107" s="66"/>
      <c r="Q107" s="209"/>
      <c r="R107" s="56"/>
    </row>
    <row r="108" spans="1:18" ht="12.75">
      <c r="A108" s="66">
        <v>23</v>
      </c>
      <c r="B108" s="188" t="s">
        <v>246</v>
      </c>
      <c r="C108" s="66"/>
      <c r="D108" s="66" t="s">
        <v>174</v>
      </c>
      <c r="E108" s="230" t="s">
        <v>247</v>
      </c>
      <c r="F108" s="66" t="s">
        <v>248</v>
      </c>
      <c r="G108" s="232" t="s">
        <v>149</v>
      </c>
      <c r="H108" s="66">
        <v>15</v>
      </c>
      <c r="I108" s="197">
        <v>6</v>
      </c>
      <c r="J108" s="66" t="s">
        <v>249</v>
      </c>
      <c r="K108" s="66">
        <v>2011</v>
      </c>
      <c r="L108" s="66">
        <v>250</v>
      </c>
      <c r="M108" s="66" t="s">
        <v>36</v>
      </c>
      <c r="N108" s="66">
        <v>2007</v>
      </c>
      <c r="O108" s="66" t="s">
        <v>250</v>
      </c>
      <c r="P108" s="66"/>
      <c r="Q108" s="66" t="s">
        <v>251</v>
      </c>
      <c r="R108" s="56"/>
    </row>
    <row r="109" spans="1:18" ht="12.75">
      <c r="A109" s="66"/>
      <c r="B109" s="188" t="s">
        <v>252</v>
      </c>
      <c r="C109" s="66" t="s">
        <v>253</v>
      </c>
      <c r="D109" s="66" t="s">
        <v>170</v>
      </c>
      <c r="E109" s="66"/>
      <c r="F109" s="66"/>
      <c r="G109" s="66"/>
      <c r="H109" s="66"/>
      <c r="I109" s="197"/>
      <c r="J109" s="66"/>
      <c r="K109" s="66"/>
      <c r="L109" s="66"/>
      <c r="M109" s="66"/>
      <c r="N109" s="66"/>
      <c r="O109" s="66"/>
      <c r="P109" s="66"/>
      <c r="Q109" s="66" t="s">
        <v>254</v>
      </c>
      <c r="R109" s="56"/>
    </row>
    <row r="110" spans="1:18" ht="12.75">
      <c r="A110" s="60"/>
      <c r="B110" s="64"/>
      <c r="C110" s="60"/>
      <c r="D110" s="60"/>
      <c r="E110" s="60"/>
      <c r="F110" s="60"/>
      <c r="G110" s="60"/>
      <c r="H110" s="60"/>
      <c r="I110" s="199"/>
      <c r="J110" s="60"/>
      <c r="K110" s="60"/>
      <c r="L110" s="60"/>
      <c r="M110" s="60"/>
      <c r="N110" s="60"/>
      <c r="O110" s="60"/>
      <c r="P110" s="60"/>
      <c r="Q110" s="60" t="s">
        <v>255</v>
      </c>
      <c r="R110" s="59"/>
    </row>
    <row r="111" spans="1:18" ht="12.75">
      <c r="A111" s="66">
        <v>24</v>
      </c>
      <c r="B111" s="56" t="s">
        <v>256</v>
      </c>
      <c r="C111" s="66" t="s">
        <v>257</v>
      </c>
      <c r="D111" s="66" t="s">
        <v>258</v>
      </c>
      <c r="E111" s="232" t="s">
        <v>259</v>
      </c>
      <c r="F111" s="66" t="s">
        <v>260</v>
      </c>
      <c r="G111" s="230" t="s">
        <v>175</v>
      </c>
      <c r="H111" s="66">
        <v>28</v>
      </c>
      <c r="I111" s="197">
        <v>5</v>
      </c>
      <c r="J111" s="66" t="s">
        <v>194</v>
      </c>
      <c r="K111" s="66" t="s">
        <v>194</v>
      </c>
      <c r="L111" s="66" t="s">
        <v>194</v>
      </c>
      <c r="M111" s="66" t="s">
        <v>261</v>
      </c>
      <c r="N111" s="66">
        <v>1974</v>
      </c>
      <c r="O111" s="66" t="s">
        <v>262</v>
      </c>
      <c r="P111" s="66">
        <v>54</v>
      </c>
      <c r="Q111" s="149" t="s">
        <v>204</v>
      </c>
      <c r="R111" s="56"/>
    </row>
    <row r="112" spans="1:18" ht="12.75">
      <c r="A112" s="56"/>
      <c r="B112" s="56" t="s">
        <v>263</v>
      </c>
      <c r="C112" s="66"/>
      <c r="D112" s="66" t="s">
        <v>264</v>
      </c>
      <c r="E112" s="191"/>
      <c r="F112" s="56"/>
      <c r="G112" s="66"/>
      <c r="H112" s="56"/>
      <c r="I112" s="206"/>
      <c r="J112" s="56"/>
      <c r="K112" s="56"/>
      <c r="L112" s="56"/>
      <c r="M112" s="56"/>
      <c r="N112" s="56"/>
      <c r="O112" s="56"/>
      <c r="P112" s="66"/>
      <c r="Q112" s="209"/>
      <c r="R112" s="66"/>
    </row>
    <row r="113" spans="1:18" ht="12.75">
      <c r="A113" s="59"/>
      <c r="B113" s="59"/>
      <c r="C113" s="60"/>
      <c r="D113" s="60"/>
      <c r="E113" s="60"/>
      <c r="F113" s="59"/>
      <c r="G113" s="60"/>
      <c r="H113" s="59"/>
      <c r="I113" s="205"/>
      <c r="J113" s="59"/>
      <c r="K113" s="59"/>
      <c r="L113" s="59"/>
      <c r="M113" s="59"/>
      <c r="N113" s="59"/>
      <c r="O113" s="59"/>
      <c r="P113" s="60"/>
      <c r="Q113" s="210"/>
      <c r="R113" s="59"/>
    </row>
    <row r="114" spans="1:18" ht="12.75">
      <c r="A114" s="61"/>
      <c r="B114" s="61"/>
      <c r="C114" s="61"/>
      <c r="D114" s="61"/>
      <c r="E114" s="57"/>
      <c r="F114" s="61"/>
      <c r="G114" s="66"/>
      <c r="H114" s="56"/>
      <c r="I114" s="206"/>
      <c r="J114" s="56"/>
      <c r="K114" s="56"/>
      <c r="L114" s="56"/>
      <c r="M114" s="56"/>
      <c r="N114" s="56"/>
      <c r="O114" s="66"/>
      <c r="P114" s="66"/>
      <c r="Q114" s="209"/>
      <c r="R114" s="56"/>
    </row>
    <row r="115" spans="1:18" ht="12.75">
      <c r="A115" s="66">
        <v>25</v>
      </c>
      <c r="B115" s="56" t="s">
        <v>265</v>
      </c>
      <c r="C115" s="66" t="s">
        <v>266</v>
      </c>
      <c r="D115" s="66" t="s">
        <v>174</v>
      </c>
      <c r="E115" s="230" t="s">
        <v>267</v>
      </c>
      <c r="F115" s="66" t="s">
        <v>268</v>
      </c>
      <c r="G115" s="230" t="s">
        <v>34</v>
      </c>
      <c r="H115" s="66">
        <v>12</v>
      </c>
      <c r="I115" s="197">
        <v>2</v>
      </c>
      <c r="J115" s="66" t="s">
        <v>194</v>
      </c>
      <c r="K115" s="66" t="s">
        <v>194</v>
      </c>
      <c r="L115" s="66" t="s">
        <v>194</v>
      </c>
      <c r="M115" s="66" t="s">
        <v>269</v>
      </c>
      <c r="N115" s="66">
        <v>2003</v>
      </c>
      <c r="O115" s="66" t="s">
        <v>233</v>
      </c>
      <c r="P115" s="66">
        <v>47</v>
      </c>
      <c r="Q115" s="149" t="s">
        <v>204</v>
      </c>
      <c r="R115" s="56"/>
    </row>
    <row r="116" spans="1:18" ht="12.75">
      <c r="A116" s="56"/>
      <c r="B116" s="56" t="s">
        <v>270</v>
      </c>
      <c r="C116" s="56"/>
      <c r="D116" s="66" t="s">
        <v>271</v>
      </c>
      <c r="E116" s="66"/>
      <c r="F116" s="56"/>
      <c r="G116" s="66"/>
      <c r="H116" s="56"/>
      <c r="I116" s="206"/>
      <c r="J116" s="56"/>
      <c r="K116" s="56"/>
      <c r="L116" s="56"/>
      <c r="M116" s="56"/>
      <c r="N116" s="56"/>
      <c r="O116" s="56"/>
      <c r="P116" s="66"/>
      <c r="Q116" s="209"/>
      <c r="R116" s="56"/>
    </row>
    <row r="117" spans="1:18" ht="12.75">
      <c r="A117" s="59"/>
      <c r="B117" s="59"/>
      <c r="C117" s="59"/>
      <c r="D117" s="59"/>
      <c r="E117" s="60"/>
      <c r="F117" s="59"/>
      <c r="G117" s="60"/>
      <c r="H117" s="59"/>
      <c r="I117" s="205"/>
      <c r="J117" s="59"/>
      <c r="K117" s="59"/>
      <c r="L117" s="59"/>
      <c r="M117" s="59"/>
      <c r="N117" s="59"/>
      <c r="O117" s="59"/>
      <c r="P117" s="60"/>
      <c r="Q117" s="59"/>
      <c r="R117" s="59"/>
    </row>
    <row r="118" spans="1:18" ht="12.75">
      <c r="A118" s="66"/>
      <c r="B118" s="188"/>
      <c r="C118" s="66"/>
      <c r="D118" s="66"/>
      <c r="E118" s="66"/>
      <c r="F118" s="66"/>
      <c r="G118" s="66"/>
      <c r="H118" s="66"/>
      <c r="I118" s="197"/>
      <c r="J118" s="66"/>
      <c r="K118" s="66"/>
      <c r="L118" s="66"/>
      <c r="M118" s="66"/>
      <c r="N118" s="66"/>
      <c r="O118" s="66"/>
      <c r="P118" s="66"/>
      <c r="Q118" s="149"/>
      <c r="R118" s="56"/>
    </row>
    <row r="119" spans="1:18" ht="12.75">
      <c r="A119" s="66">
        <v>26</v>
      </c>
      <c r="B119" s="188" t="s">
        <v>272</v>
      </c>
      <c r="C119" s="202" t="s">
        <v>273</v>
      </c>
      <c r="D119" s="66" t="s">
        <v>274</v>
      </c>
      <c r="E119" s="230" t="s">
        <v>147</v>
      </c>
      <c r="F119" s="66" t="s">
        <v>275</v>
      </c>
      <c r="G119" s="230" t="s">
        <v>276</v>
      </c>
      <c r="H119" s="197">
        <v>8</v>
      </c>
      <c r="I119" s="197">
        <v>2</v>
      </c>
      <c r="J119" s="66" t="s">
        <v>194</v>
      </c>
      <c r="K119" s="66" t="s">
        <v>194</v>
      </c>
      <c r="L119" s="66" t="s">
        <v>194</v>
      </c>
      <c r="M119" s="66" t="s">
        <v>232</v>
      </c>
      <c r="N119" s="66">
        <v>2005</v>
      </c>
      <c r="O119" s="66" t="s">
        <v>150</v>
      </c>
      <c r="P119" s="66">
        <v>44</v>
      </c>
      <c r="Q119" s="149" t="s">
        <v>277</v>
      </c>
      <c r="R119" s="56"/>
    </row>
    <row r="120" spans="1:18" ht="12.75">
      <c r="A120" s="60"/>
      <c r="B120" s="64" t="s">
        <v>278</v>
      </c>
      <c r="C120" s="60"/>
      <c r="D120" s="60" t="s">
        <v>279</v>
      </c>
      <c r="E120" s="60"/>
      <c r="F120" s="60"/>
      <c r="G120" s="60"/>
      <c r="H120" s="199"/>
      <c r="I120" s="60"/>
      <c r="J120" s="60"/>
      <c r="K120" s="60"/>
      <c r="L120" s="60"/>
      <c r="M120" s="60"/>
      <c r="N120" s="60"/>
      <c r="O120" s="60"/>
      <c r="P120" s="60"/>
      <c r="Q120" s="167"/>
      <c r="R120" s="59"/>
    </row>
    <row r="121" spans="1:18" ht="12.75">
      <c r="A121" s="66"/>
      <c r="B121" s="188"/>
      <c r="C121" s="66"/>
      <c r="D121" s="66"/>
      <c r="E121" s="66"/>
      <c r="F121" s="66"/>
      <c r="G121" s="66"/>
      <c r="H121" s="197"/>
      <c r="I121" s="66"/>
      <c r="J121" s="66"/>
      <c r="K121" s="66"/>
      <c r="L121" s="66"/>
      <c r="M121" s="66"/>
      <c r="N121" s="66"/>
      <c r="O121" s="66"/>
      <c r="P121" s="66"/>
      <c r="Q121" s="149"/>
      <c r="R121" s="61"/>
    </row>
    <row r="122" spans="1:18" ht="12.75">
      <c r="A122" s="66">
        <v>27</v>
      </c>
      <c r="B122" s="188" t="s">
        <v>280</v>
      </c>
      <c r="C122" s="66" t="s">
        <v>281</v>
      </c>
      <c r="D122" s="66" t="s">
        <v>274</v>
      </c>
      <c r="E122" s="230" t="s">
        <v>147</v>
      </c>
      <c r="F122" s="66" t="s">
        <v>282</v>
      </c>
      <c r="G122" s="230" t="s">
        <v>276</v>
      </c>
      <c r="H122" s="197">
        <v>7</v>
      </c>
      <c r="I122" s="197">
        <v>2</v>
      </c>
      <c r="J122" s="66" t="s">
        <v>194</v>
      </c>
      <c r="K122" s="66" t="s">
        <v>194</v>
      </c>
      <c r="L122" s="66" t="s">
        <v>194</v>
      </c>
      <c r="M122" s="66" t="s">
        <v>232</v>
      </c>
      <c r="N122" s="66">
        <v>2003</v>
      </c>
      <c r="O122" s="66" t="s">
        <v>150</v>
      </c>
      <c r="P122" s="66">
        <v>38</v>
      </c>
      <c r="Q122" s="149" t="s">
        <v>277</v>
      </c>
      <c r="R122" s="56"/>
    </row>
    <row r="123" spans="1:18" ht="12.75">
      <c r="A123" s="66"/>
      <c r="B123" s="188" t="s">
        <v>283</v>
      </c>
      <c r="C123" s="66"/>
      <c r="D123" s="66" t="s">
        <v>284</v>
      </c>
      <c r="E123" s="66"/>
      <c r="F123" s="66"/>
      <c r="G123" s="66"/>
      <c r="H123" s="66"/>
      <c r="I123" s="66"/>
      <c r="J123" s="66"/>
      <c r="K123" s="66"/>
      <c r="L123" s="66"/>
      <c r="M123" s="66"/>
      <c r="N123" s="66"/>
      <c r="O123" s="66"/>
      <c r="P123" s="66"/>
      <c r="Q123" s="149"/>
      <c r="R123" s="56"/>
    </row>
    <row r="124" spans="1:18" ht="15.75">
      <c r="A124" s="49"/>
      <c r="B124" s="207"/>
      <c r="C124" s="49"/>
      <c r="D124" s="49"/>
      <c r="E124" s="49"/>
      <c r="F124" s="49"/>
      <c r="G124" s="208">
        <v>3</v>
      </c>
      <c r="H124" s="49"/>
      <c r="I124" s="49"/>
      <c r="J124" s="49"/>
      <c r="K124" s="49"/>
      <c r="L124" s="49"/>
      <c r="M124" s="49"/>
      <c r="N124" s="49"/>
      <c r="O124" s="49"/>
      <c r="P124" s="49"/>
      <c r="Q124" s="49"/>
      <c r="R124" s="48"/>
    </row>
    <row r="125" spans="1:18" ht="12.75">
      <c r="A125" s="57">
        <v>28</v>
      </c>
      <c r="B125" s="189" t="s">
        <v>285</v>
      </c>
      <c r="C125" s="57" t="s">
        <v>286</v>
      </c>
      <c r="D125" s="57" t="s">
        <v>274</v>
      </c>
      <c r="E125" s="231" t="s">
        <v>147</v>
      </c>
      <c r="F125" s="57" t="s">
        <v>287</v>
      </c>
      <c r="G125" s="231" t="s">
        <v>276</v>
      </c>
      <c r="H125" s="231" t="s">
        <v>288</v>
      </c>
      <c r="I125" s="57">
        <v>8</v>
      </c>
      <c r="J125" s="57" t="s">
        <v>194</v>
      </c>
      <c r="K125" s="57" t="s">
        <v>194</v>
      </c>
      <c r="L125" s="57" t="s">
        <v>194</v>
      </c>
      <c r="M125" s="57" t="s">
        <v>110</v>
      </c>
      <c r="N125" s="57"/>
      <c r="O125" s="57" t="s">
        <v>289</v>
      </c>
      <c r="P125" s="57">
        <v>32</v>
      </c>
      <c r="Q125" s="166" t="s">
        <v>290</v>
      </c>
      <c r="R125" s="61"/>
    </row>
    <row r="126" spans="1:18" ht="12.75">
      <c r="A126" s="60"/>
      <c r="B126" s="64" t="s">
        <v>291</v>
      </c>
      <c r="C126" s="60"/>
      <c r="D126" s="60" t="s">
        <v>284</v>
      </c>
      <c r="E126" s="60"/>
      <c r="F126" s="60"/>
      <c r="G126" s="60"/>
      <c r="H126" s="60"/>
      <c r="I126" s="60"/>
      <c r="J126" s="60"/>
      <c r="K126" s="60"/>
      <c r="L126" s="60"/>
      <c r="M126" s="60"/>
      <c r="N126" s="60"/>
      <c r="O126" s="60"/>
      <c r="P126" s="60"/>
      <c r="Q126" s="167"/>
      <c r="R126" s="59"/>
    </row>
    <row r="127" spans="1:18" ht="12.75">
      <c r="A127" s="66"/>
      <c r="B127" s="188"/>
      <c r="C127" s="66"/>
      <c r="D127" s="66"/>
      <c r="E127" s="66"/>
      <c r="F127" s="66"/>
      <c r="G127" s="66"/>
      <c r="H127" s="66"/>
      <c r="I127" s="66"/>
      <c r="J127" s="66"/>
      <c r="K127" s="66"/>
      <c r="L127" s="66"/>
      <c r="M127" s="66"/>
      <c r="N127" s="66"/>
      <c r="O127" s="66"/>
      <c r="P127" s="66"/>
      <c r="Q127" s="149"/>
      <c r="R127" s="56"/>
    </row>
    <row r="128" spans="1:18" ht="12.75">
      <c r="A128" s="66">
        <v>29</v>
      </c>
      <c r="B128" s="188" t="s">
        <v>292</v>
      </c>
      <c r="C128" s="202" t="s">
        <v>293</v>
      </c>
      <c r="D128" s="66" t="s">
        <v>274</v>
      </c>
      <c r="E128" s="230" t="s">
        <v>294</v>
      </c>
      <c r="F128" s="66" t="s">
        <v>295</v>
      </c>
      <c r="G128" s="230" t="s">
        <v>296</v>
      </c>
      <c r="H128" s="66">
        <v>10</v>
      </c>
      <c r="I128" s="197">
        <v>7</v>
      </c>
      <c r="J128" s="66" t="s">
        <v>194</v>
      </c>
      <c r="K128" s="66" t="s">
        <v>194</v>
      </c>
      <c r="L128" s="66" t="s">
        <v>194</v>
      </c>
      <c r="M128" s="66" t="s">
        <v>232</v>
      </c>
      <c r="N128" s="66">
        <v>2000</v>
      </c>
      <c r="O128" s="66" t="s">
        <v>297</v>
      </c>
      <c r="P128" s="66">
        <v>38</v>
      </c>
      <c r="Q128" s="149" t="s">
        <v>277</v>
      </c>
      <c r="R128" s="56"/>
    </row>
    <row r="129" spans="1:18" ht="12.75">
      <c r="A129" s="66"/>
      <c r="B129" s="211" t="s">
        <v>298</v>
      </c>
      <c r="C129" s="66"/>
      <c r="D129" s="66" t="s">
        <v>284</v>
      </c>
      <c r="E129" s="66"/>
      <c r="F129" s="66"/>
      <c r="G129" s="66"/>
      <c r="H129" s="66"/>
      <c r="I129" s="197"/>
      <c r="J129" s="66"/>
      <c r="K129" s="66"/>
      <c r="L129" s="66"/>
      <c r="M129" s="66"/>
      <c r="N129" s="66"/>
      <c r="O129" s="66"/>
      <c r="P129" s="66"/>
      <c r="Q129" s="149"/>
      <c r="R129" s="56"/>
    </row>
    <row r="130" spans="1:18" ht="12.75">
      <c r="A130" s="60"/>
      <c r="B130" s="212"/>
      <c r="C130" s="60"/>
      <c r="D130" s="60"/>
      <c r="E130" s="60"/>
      <c r="F130" s="60"/>
      <c r="G130" s="60"/>
      <c r="H130" s="60"/>
      <c r="I130" s="199"/>
      <c r="J130" s="60"/>
      <c r="K130" s="60"/>
      <c r="L130" s="60"/>
      <c r="M130" s="60"/>
      <c r="N130" s="60"/>
      <c r="O130" s="60"/>
      <c r="P130" s="60"/>
      <c r="Q130" s="60"/>
      <c r="R130" s="59"/>
    </row>
    <row r="131" spans="1:18" ht="12.75">
      <c r="A131" s="57"/>
      <c r="B131" s="189"/>
      <c r="C131" s="57"/>
      <c r="D131" s="57"/>
      <c r="E131" s="57"/>
      <c r="F131" s="57"/>
      <c r="G131" s="57"/>
      <c r="H131" s="57"/>
      <c r="I131" s="57"/>
      <c r="J131" s="57"/>
      <c r="K131" s="57"/>
      <c r="L131" s="57"/>
      <c r="M131" s="57"/>
      <c r="N131" s="57"/>
      <c r="O131" s="57"/>
      <c r="P131" s="166"/>
      <c r="Q131" s="57"/>
      <c r="R131" s="214"/>
    </row>
    <row r="132" spans="1:18" ht="12.75">
      <c r="A132" s="66">
        <v>30</v>
      </c>
      <c r="B132" s="188" t="s">
        <v>299</v>
      </c>
      <c r="C132" s="233" t="s">
        <v>300</v>
      </c>
      <c r="D132" s="66" t="s">
        <v>274</v>
      </c>
      <c r="E132" s="232" t="s">
        <v>74</v>
      </c>
      <c r="F132" s="66" t="s">
        <v>287</v>
      </c>
      <c r="G132" s="66"/>
      <c r="H132" s="66">
        <v>19</v>
      </c>
      <c r="I132" s="197">
        <v>6</v>
      </c>
      <c r="J132" s="66" t="s">
        <v>194</v>
      </c>
      <c r="K132" s="66" t="s">
        <v>194</v>
      </c>
      <c r="L132" s="66" t="s">
        <v>194</v>
      </c>
      <c r="M132" s="66" t="s">
        <v>232</v>
      </c>
      <c r="N132" s="66">
        <v>2004</v>
      </c>
      <c r="O132" s="66" t="s">
        <v>150</v>
      </c>
      <c r="P132" s="149">
        <v>43</v>
      </c>
      <c r="Q132" s="66" t="s">
        <v>301</v>
      </c>
      <c r="R132" s="215"/>
    </row>
    <row r="133" spans="1:18" ht="12.75">
      <c r="A133" s="66"/>
      <c r="B133" s="211" t="s">
        <v>302</v>
      </c>
      <c r="C133" s="202"/>
      <c r="D133" s="66" t="s">
        <v>284</v>
      </c>
      <c r="E133" s="191"/>
      <c r="F133" s="66"/>
      <c r="G133" s="66"/>
      <c r="H133" s="66"/>
      <c r="I133" s="197"/>
      <c r="J133" s="66"/>
      <c r="K133" s="66"/>
      <c r="L133" s="66"/>
      <c r="M133" s="66"/>
      <c r="N133" s="66"/>
      <c r="O133" s="66"/>
      <c r="P133" s="149"/>
      <c r="Q133" s="66" t="s">
        <v>303</v>
      </c>
      <c r="R133" s="215"/>
    </row>
    <row r="134" spans="1:18" ht="12.75">
      <c r="A134" s="66"/>
      <c r="B134" s="211"/>
      <c r="C134" s="202"/>
      <c r="D134" s="66"/>
      <c r="E134" s="191"/>
      <c r="F134" s="66"/>
      <c r="G134" s="66"/>
      <c r="H134" s="66"/>
      <c r="I134" s="197"/>
      <c r="J134" s="66"/>
      <c r="K134" s="66"/>
      <c r="L134" s="66"/>
      <c r="M134" s="66"/>
      <c r="N134" s="66"/>
      <c r="O134" s="66"/>
      <c r="P134" s="149"/>
      <c r="Q134" s="66" t="s">
        <v>304</v>
      </c>
      <c r="R134" s="215"/>
    </row>
    <row r="135" spans="1:18" ht="12.75">
      <c r="A135" s="60"/>
      <c r="B135" s="212"/>
      <c r="C135" s="213"/>
      <c r="D135" s="60"/>
      <c r="E135" s="165"/>
      <c r="F135" s="60"/>
      <c r="G135" s="60"/>
      <c r="H135" s="60"/>
      <c r="I135" s="199"/>
      <c r="J135" s="60"/>
      <c r="K135" s="60"/>
      <c r="L135" s="60"/>
      <c r="M135" s="60"/>
      <c r="N135" s="60"/>
      <c r="O135" s="60"/>
      <c r="P135" s="167"/>
      <c r="Q135" s="60" t="s">
        <v>305</v>
      </c>
      <c r="R135" s="216"/>
    </row>
    <row r="136" spans="1:18" ht="12.75">
      <c r="A136" s="66"/>
      <c r="B136" s="211"/>
      <c r="C136" s="66"/>
      <c r="D136" s="66"/>
      <c r="E136" s="66"/>
      <c r="F136" s="66"/>
      <c r="G136" s="66"/>
      <c r="H136" s="66"/>
      <c r="I136" s="197"/>
      <c r="J136" s="66"/>
      <c r="K136" s="66"/>
      <c r="L136" s="66"/>
      <c r="M136" s="66"/>
      <c r="N136" s="66"/>
      <c r="O136" s="66"/>
      <c r="P136" s="66"/>
      <c r="Q136" s="149"/>
      <c r="R136" s="56"/>
    </row>
    <row r="137" spans="1:18" ht="12.75">
      <c r="A137" s="66">
        <v>31</v>
      </c>
      <c r="B137" s="211" t="s">
        <v>306</v>
      </c>
      <c r="C137" s="66" t="s">
        <v>307</v>
      </c>
      <c r="D137" s="66" t="s">
        <v>258</v>
      </c>
      <c r="E137" s="230" t="s">
        <v>294</v>
      </c>
      <c r="F137" s="66" t="s">
        <v>287</v>
      </c>
      <c r="G137" s="230" t="s">
        <v>308</v>
      </c>
      <c r="H137" s="66">
        <v>4</v>
      </c>
      <c r="I137" s="197">
        <v>10</v>
      </c>
      <c r="J137" s="66"/>
      <c r="K137" s="66"/>
      <c r="L137" s="66"/>
      <c r="M137" s="66" t="s">
        <v>110</v>
      </c>
      <c r="N137" s="66"/>
      <c r="O137" s="66"/>
      <c r="P137" s="66"/>
      <c r="Q137" s="149"/>
      <c r="R137" s="56"/>
    </row>
    <row r="138" spans="1:18" ht="12.75">
      <c r="A138" s="60"/>
      <c r="B138" s="212" t="s">
        <v>309</v>
      </c>
      <c r="C138" s="60"/>
      <c r="D138" s="60" t="s">
        <v>310</v>
      </c>
      <c r="E138" s="60"/>
      <c r="F138" s="60"/>
      <c r="G138" s="60"/>
      <c r="H138" s="60"/>
      <c r="I138" s="199"/>
      <c r="J138" s="60"/>
      <c r="K138" s="60"/>
      <c r="L138" s="60"/>
      <c r="M138" s="60"/>
      <c r="N138" s="60"/>
      <c r="O138" s="60"/>
      <c r="P138" s="60"/>
      <c r="Q138" s="167"/>
      <c r="R138" s="59"/>
    </row>
    <row r="139" spans="1:18" ht="12.75">
      <c r="A139" s="66"/>
      <c r="B139" s="211"/>
      <c r="C139" s="66"/>
      <c r="D139" s="66"/>
      <c r="E139" s="66"/>
      <c r="F139" s="66"/>
      <c r="G139" s="66"/>
      <c r="H139" s="66"/>
      <c r="I139" s="197"/>
      <c r="J139" s="66"/>
      <c r="K139" s="66"/>
      <c r="L139" s="66"/>
      <c r="M139" s="66"/>
      <c r="N139" s="66"/>
      <c r="O139" s="66"/>
      <c r="P139" s="66"/>
      <c r="Q139" s="149"/>
      <c r="R139" s="56"/>
    </row>
    <row r="140" spans="1:18" ht="12.75">
      <c r="A140" s="66">
        <v>32</v>
      </c>
      <c r="B140" s="211" t="s">
        <v>311</v>
      </c>
      <c r="C140" s="66" t="s">
        <v>312</v>
      </c>
      <c r="D140" s="66" t="s">
        <v>258</v>
      </c>
      <c r="E140" s="230" t="s">
        <v>294</v>
      </c>
      <c r="F140" s="66" t="s">
        <v>287</v>
      </c>
      <c r="G140" s="66"/>
      <c r="H140" s="66">
        <v>16</v>
      </c>
      <c r="I140" s="197">
        <v>11</v>
      </c>
      <c r="J140" s="66"/>
      <c r="K140" s="66"/>
      <c r="L140" s="66"/>
      <c r="M140" s="66" t="s">
        <v>313</v>
      </c>
      <c r="N140" s="66">
        <v>1989</v>
      </c>
      <c r="O140" s="66"/>
      <c r="P140" s="66"/>
      <c r="Q140" s="149"/>
      <c r="R140" s="56"/>
    </row>
    <row r="141" spans="1:18" ht="12.75">
      <c r="A141" s="60"/>
      <c r="B141" s="212" t="s">
        <v>314</v>
      </c>
      <c r="C141" s="60"/>
      <c r="D141" s="60" t="s">
        <v>310</v>
      </c>
      <c r="E141" s="60"/>
      <c r="F141" s="60"/>
      <c r="G141" s="60"/>
      <c r="H141" s="60"/>
      <c r="I141" s="199"/>
      <c r="J141" s="60"/>
      <c r="K141" s="60"/>
      <c r="L141" s="60"/>
      <c r="M141" s="60"/>
      <c r="N141" s="60"/>
      <c r="O141" s="60"/>
      <c r="P141" s="60"/>
      <c r="Q141" s="167"/>
      <c r="R141" s="59"/>
    </row>
    <row r="142" spans="1:18" ht="12.75">
      <c r="A142" s="66"/>
      <c r="B142" s="211"/>
      <c r="C142" s="66"/>
      <c r="D142" s="66"/>
      <c r="E142" s="66"/>
      <c r="F142" s="66"/>
      <c r="G142" s="66"/>
      <c r="H142" s="66">
        <v>6</v>
      </c>
      <c r="I142" s="197">
        <v>5</v>
      </c>
      <c r="J142" s="66"/>
      <c r="K142" s="66"/>
      <c r="L142" s="66"/>
      <c r="M142" s="66"/>
      <c r="N142" s="66"/>
      <c r="O142" s="66"/>
      <c r="P142" s="66"/>
      <c r="Q142" s="149"/>
      <c r="R142" s="56"/>
    </row>
    <row r="143" spans="1:18" ht="12.75">
      <c r="A143" s="66">
        <v>33</v>
      </c>
      <c r="B143" s="211" t="s">
        <v>315</v>
      </c>
      <c r="C143" s="66" t="s">
        <v>316</v>
      </c>
      <c r="D143" s="66" t="s">
        <v>258</v>
      </c>
      <c r="E143" s="232" t="s">
        <v>317</v>
      </c>
      <c r="F143" s="66" t="s">
        <v>287</v>
      </c>
      <c r="G143" s="66"/>
      <c r="H143" s="66"/>
      <c r="I143" s="197"/>
      <c r="J143" s="66"/>
      <c r="K143" s="66"/>
      <c r="L143" s="66"/>
      <c r="M143" s="66" t="s">
        <v>110</v>
      </c>
      <c r="N143" s="66"/>
      <c r="O143" s="66" t="s">
        <v>297</v>
      </c>
      <c r="P143" s="66"/>
      <c r="Q143" s="66"/>
      <c r="R143" s="56"/>
    </row>
    <row r="144" spans="1:18" ht="12.75">
      <c r="A144" s="66"/>
      <c r="B144" s="211" t="s">
        <v>318</v>
      </c>
      <c r="C144" s="66"/>
      <c r="D144" s="66" t="s">
        <v>310</v>
      </c>
      <c r="E144" s="66"/>
      <c r="F144" s="66"/>
      <c r="G144" s="66"/>
      <c r="H144" s="66"/>
      <c r="I144" s="197"/>
      <c r="J144" s="66"/>
      <c r="K144" s="66"/>
      <c r="L144" s="66"/>
      <c r="M144" s="66"/>
      <c r="N144" s="66"/>
      <c r="O144" s="66"/>
      <c r="P144" s="66"/>
      <c r="Q144" s="149"/>
      <c r="R144" s="56"/>
    </row>
    <row r="145" spans="1:18" ht="12.75">
      <c r="A145" s="60"/>
      <c r="B145" s="212"/>
      <c r="C145" s="60"/>
      <c r="D145" s="60"/>
      <c r="E145" s="60"/>
      <c r="F145" s="60"/>
      <c r="G145" s="60"/>
      <c r="H145" s="60"/>
      <c r="I145" s="199"/>
      <c r="J145" s="60"/>
      <c r="K145" s="60"/>
      <c r="L145" s="60"/>
      <c r="M145" s="60"/>
      <c r="N145" s="60"/>
      <c r="O145" s="60"/>
      <c r="P145" s="60"/>
      <c r="Q145" s="167"/>
      <c r="R145" s="59"/>
    </row>
    <row r="146" spans="1:18" ht="12.75">
      <c r="A146" s="66"/>
      <c r="B146" s="188"/>
      <c r="C146" s="66"/>
      <c r="D146" s="66"/>
      <c r="E146" s="66"/>
      <c r="F146" s="66"/>
      <c r="G146" s="66"/>
      <c r="H146" s="66"/>
      <c r="I146" s="197"/>
      <c r="J146" s="66"/>
      <c r="K146" s="66"/>
      <c r="L146" s="66"/>
      <c r="M146" s="66"/>
      <c r="N146" s="66"/>
      <c r="O146" s="66"/>
      <c r="P146" s="66"/>
      <c r="Q146" s="149"/>
      <c r="R146" s="61"/>
    </row>
    <row r="147" spans="1:18" ht="12.75">
      <c r="A147" s="66">
        <v>34</v>
      </c>
      <c r="B147" s="188" t="s">
        <v>319</v>
      </c>
      <c r="C147" s="66" t="s">
        <v>320</v>
      </c>
      <c r="D147" s="66" t="s">
        <v>258</v>
      </c>
      <c r="E147" s="230" t="s">
        <v>321</v>
      </c>
      <c r="F147" s="66" t="s">
        <v>287</v>
      </c>
      <c r="G147" s="230" t="s">
        <v>322</v>
      </c>
      <c r="H147" s="66">
        <v>1</v>
      </c>
      <c r="I147" s="197">
        <v>0</v>
      </c>
      <c r="J147" s="66"/>
      <c r="K147" s="66"/>
      <c r="L147" s="66"/>
      <c r="M147" s="66" t="s">
        <v>110</v>
      </c>
      <c r="N147" s="66"/>
      <c r="O147" s="66" t="s">
        <v>323</v>
      </c>
      <c r="P147" s="66">
        <v>32</v>
      </c>
      <c r="Q147" s="149" t="s">
        <v>324</v>
      </c>
      <c r="R147" s="56"/>
    </row>
    <row r="148" spans="1:18" ht="12.75">
      <c r="A148" s="60"/>
      <c r="B148" s="64" t="s">
        <v>325</v>
      </c>
      <c r="C148" s="60"/>
      <c r="D148" s="60" t="s">
        <v>310</v>
      </c>
      <c r="E148" s="60"/>
      <c r="F148" s="60"/>
      <c r="G148" s="60"/>
      <c r="H148" s="60"/>
      <c r="I148" s="199"/>
      <c r="J148" s="60"/>
      <c r="K148" s="60"/>
      <c r="L148" s="60"/>
      <c r="M148" s="60"/>
      <c r="N148" s="60"/>
      <c r="O148" s="60"/>
      <c r="P148" s="60"/>
      <c r="Q148" s="60"/>
      <c r="R148" s="56"/>
    </row>
    <row r="149" spans="1:18" ht="12.75">
      <c r="A149" s="66"/>
      <c r="B149" s="188"/>
      <c r="C149" s="66"/>
      <c r="D149" s="66"/>
      <c r="E149" s="66"/>
      <c r="F149" s="66"/>
      <c r="G149" s="66"/>
      <c r="H149" s="66"/>
      <c r="I149" s="197"/>
      <c r="J149" s="66"/>
      <c r="K149" s="66"/>
      <c r="L149" s="66"/>
      <c r="M149" s="66"/>
      <c r="N149" s="66"/>
      <c r="O149" s="66"/>
      <c r="P149" s="66"/>
      <c r="Q149" s="149"/>
      <c r="R149" s="61"/>
    </row>
    <row r="150" spans="1:18" ht="12.75">
      <c r="A150" s="66">
        <v>35</v>
      </c>
      <c r="B150" s="188" t="s">
        <v>326</v>
      </c>
      <c r="C150" s="66" t="s">
        <v>327</v>
      </c>
      <c r="D150" s="66" t="s">
        <v>258</v>
      </c>
      <c r="E150" s="230" t="s">
        <v>321</v>
      </c>
      <c r="F150" s="66" t="s">
        <v>287</v>
      </c>
      <c r="G150" s="230" t="s">
        <v>322</v>
      </c>
      <c r="H150" s="66">
        <v>1</v>
      </c>
      <c r="I150" s="197">
        <v>0</v>
      </c>
      <c r="J150" s="66"/>
      <c r="K150" s="66"/>
      <c r="L150" s="66"/>
      <c r="M150" s="66" t="s">
        <v>110</v>
      </c>
      <c r="N150" s="66"/>
      <c r="O150" s="66" t="s">
        <v>328</v>
      </c>
      <c r="P150" s="66">
        <v>33</v>
      </c>
      <c r="Q150" s="149" t="s">
        <v>324</v>
      </c>
      <c r="R150" s="56"/>
    </row>
    <row r="151" spans="1:18" ht="12.75">
      <c r="A151" s="60"/>
      <c r="B151" s="64" t="s">
        <v>329</v>
      </c>
      <c r="C151" s="60"/>
      <c r="D151" s="60" t="s">
        <v>310</v>
      </c>
      <c r="E151" s="60"/>
      <c r="F151" s="60"/>
      <c r="G151" s="60"/>
      <c r="H151" s="60"/>
      <c r="I151" s="199"/>
      <c r="J151" s="60"/>
      <c r="K151" s="60"/>
      <c r="L151" s="60"/>
      <c r="M151" s="60"/>
      <c r="N151" s="60"/>
      <c r="O151" s="60"/>
      <c r="P151" s="60"/>
      <c r="Q151" s="167"/>
      <c r="R151" s="59"/>
    </row>
    <row r="152" spans="1:18" ht="12.75">
      <c r="A152" s="66"/>
      <c r="B152" s="188"/>
      <c r="C152" s="56"/>
      <c r="D152" s="66"/>
      <c r="E152" s="66"/>
      <c r="F152" s="56"/>
      <c r="G152" s="66"/>
      <c r="H152" s="56"/>
      <c r="I152" s="206"/>
      <c r="J152" s="66"/>
      <c r="K152" s="66"/>
      <c r="L152" s="66"/>
      <c r="M152" s="66"/>
      <c r="N152" s="66"/>
      <c r="O152" s="66"/>
      <c r="P152" s="66"/>
      <c r="Q152" s="149"/>
      <c r="R152" s="56"/>
    </row>
    <row r="153" spans="1:18" ht="12.75">
      <c r="A153" s="66">
        <v>36</v>
      </c>
      <c r="B153" s="188" t="s">
        <v>330</v>
      </c>
      <c r="C153" s="66" t="s">
        <v>331</v>
      </c>
      <c r="D153" s="66" t="s">
        <v>258</v>
      </c>
      <c r="E153" s="230" t="s">
        <v>332</v>
      </c>
      <c r="F153" s="66" t="s">
        <v>287</v>
      </c>
      <c r="G153" s="230" t="s">
        <v>333</v>
      </c>
      <c r="H153" s="66">
        <v>17</v>
      </c>
      <c r="I153" s="197">
        <v>5</v>
      </c>
      <c r="J153" s="66" t="s">
        <v>194</v>
      </c>
      <c r="K153" s="66" t="s">
        <v>194</v>
      </c>
      <c r="L153" s="66" t="s">
        <v>194</v>
      </c>
      <c r="M153" s="66" t="s">
        <v>110</v>
      </c>
      <c r="N153" s="66"/>
      <c r="O153" s="66" t="s">
        <v>96</v>
      </c>
      <c r="P153" s="66">
        <v>39</v>
      </c>
      <c r="Q153" s="149" t="s">
        <v>204</v>
      </c>
      <c r="R153" s="56"/>
    </row>
    <row r="154" spans="1:18" ht="12.75">
      <c r="A154" s="60"/>
      <c r="B154" s="64" t="s">
        <v>334</v>
      </c>
      <c r="C154" s="59"/>
      <c r="D154" s="60" t="s">
        <v>310</v>
      </c>
      <c r="E154" s="60"/>
      <c r="F154" s="59"/>
      <c r="G154" s="60"/>
      <c r="H154" s="59"/>
      <c r="I154" s="205"/>
      <c r="J154" s="60"/>
      <c r="K154" s="60"/>
      <c r="L154" s="60"/>
      <c r="M154" s="60"/>
      <c r="N154" s="60"/>
      <c r="O154" s="60"/>
      <c r="P154" s="60"/>
      <c r="Q154" s="60"/>
      <c r="R154" s="59"/>
    </row>
    <row r="155" spans="1:18" ht="12.75">
      <c r="A155" s="66"/>
      <c r="B155" s="188"/>
      <c r="C155" s="66"/>
      <c r="D155" s="66"/>
      <c r="E155" s="66"/>
      <c r="F155" s="66"/>
      <c r="G155" s="66"/>
      <c r="H155" s="66"/>
      <c r="I155" s="197"/>
      <c r="J155" s="66"/>
      <c r="K155" s="66"/>
      <c r="L155" s="66"/>
      <c r="M155" s="66"/>
      <c r="N155" s="66"/>
      <c r="O155" s="66"/>
      <c r="P155" s="66"/>
      <c r="Q155" s="149"/>
      <c r="R155" s="56"/>
    </row>
    <row r="156" spans="1:18" ht="12.75">
      <c r="A156" s="66">
        <v>37</v>
      </c>
      <c r="B156" s="56" t="s">
        <v>335</v>
      </c>
      <c r="C156" s="66" t="s">
        <v>336</v>
      </c>
      <c r="D156" s="66" t="s">
        <v>258</v>
      </c>
      <c r="E156" s="230" t="s">
        <v>332</v>
      </c>
      <c r="F156" s="66" t="s">
        <v>287</v>
      </c>
      <c r="G156" s="230" t="s">
        <v>337</v>
      </c>
      <c r="H156" s="66">
        <v>11</v>
      </c>
      <c r="I156" s="197">
        <v>2</v>
      </c>
      <c r="J156" s="66" t="s">
        <v>194</v>
      </c>
      <c r="K156" s="66" t="s">
        <v>194</v>
      </c>
      <c r="L156" s="66" t="s">
        <v>194</v>
      </c>
      <c r="M156" s="66" t="s">
        <v>110</v>
      </c>
      <c r="N156" s="66"/>
      <c r="O156" s="66" t="s">
        <v>338</v>
      </c>
      <c r="P156" s="66">
        <v>30</v>
      </c>
      <c r="Q156" s="149" t="s">
        <v>339</v>
      </c>
      <c r="R156" s="56"/>
    </row>
    <row r="157" spans="1:18" ht="12.75">
      <c r="A157" s="60"/>
      <c r="B157" s="59" t="s">
        <v>340</v>
      </c>
      <c r="C157" s="60"/>
      <c r="D157" s="60" t="s">
        <v>310</v>
      </c>
      <c r="E157" s="60"/>
      <c r="F157" s="60"/>
      <c r="G157" s="60"/>
      <c r="H157" s="60"/>
      <c r="I157" s="199"/>
      <c r="J157" s="60"/>
      <c r="K157" s="60"/>
      <c r="L157" s="60"/>
      <c r="M157" s="60"/>
      <c r="N157" s="60"/>
      <c r="O157" s="60"/>
      <c r="P157" s="60"/>
      <c r="Q157" s="167" t="s">
        <v>341</v>
      </c>
      <c r="R157" s="59"/>
    </row>
    <row r="158" spans="1:18" ht="12.75">
      <c r="A158" s="66"/>
      <c r="B158" s="188"/>
      <c r="C158" s="66"/>
      <c r="D158" s="66"/>
      <c r="E158" s="66"/>
      <c r="F158" s="66"/>
      <c r="G158" s="66"/>
      <c r="H158" s="66"/>
      <c r="I158" s="197"/>
      <c r="J158" s="66"/>
      <c r="K158" s="66"/>
      <c r="L158" s="66"/>
      <c r="M158" s="66"/>
      <c r="N158" s="66"/>
      <c r="O158" s="66"/>
      <c r="P158" s="66"/>
      <c r="Q158" s="149"/>
      <c r="R158" s="56"/>
    </row>
    <row r="159" spans="1:18" ht="12.75">
      <c r="A159" s="66">
        <v>38</v>
      </c>
      <c r="B159" s="56" t="s">
        <v>342</v>
      </c>
      <c r="C159" s="202" t="s">
        <v>343</v>
      </c>
      <c r="D159" s="66" t="s">
        <v>258</v>
      </c>
      <c r="E159" s="230" t="s">
        <v>332</v>
      </c>
      <c r="F159" s="66" t="s">
        <v>287</v>
      </c>
      <c r="G159" s="230" t="s">
        <v>337</v>
      </c>
      <c r="H159" s="197">
        <v>9</v>
      </c>
      <c r="I159" s="197">
        <v>4</v>
      </c>
      <c r="J159" s="66" t="s">
        <v>194</v>
      </c>
      <c r="K159" s="66" t="s">
        <v>194</v>
      </c>
      <c r="L159" s="66" t="s">
        <v>194</v>
      </c>
      <c r="M159" s="66" t="s">
        <v>110</v>
      </c>
      <c r="N159" s="66"/>
      <c r="O159" s="66" t="s">
        <v>141</v>
      </c>
      <c r="P159" s="66">
        <v>31</v>
      </c>
      <c r="Q159" s="149" t="s">
        <v>204</v>
      </c>
      <c r="R159" s="56"/>
    </row>
    <row r="160" spans="1:18" s="182" customFormat="1" ht="12.75">
      <c r="A160" s="60"/>
      <c r="B160" s="59" t="s">
        <v>344</v>
      </c>
      <c r="C160" s="59"/>
      <c r="D160" s="60" t="s">
        <v>310</v>
      </c>
      <c r="E160" s="60"/>
      <c r="F160" s="60"/>
      <c r="G160" s="60"/>
      <c r="H160" s="60"/>
      <c r="I160" s="60"/>
      <c r="J160" s="60"/>
      <c r="K160" s="60"/>
      <c r="L160" s="60"/>
      <c r="M160" s="60"/>
      <c r="N160" s="60"/>
      <c r="O160" s="60"/>
      <c r="P160" s="60"/>
      <c r="Q160" s="167"/>
      <c r="R160" s="59"/>
    </row>
    <row r="161" spans="1:18" ht="12.75">
      <c r="A161" s="66"/>
      <c r="B161" s="188"/>
      <c r="C161" s="66"/>
      <c r="D161" s="66"/>
      <c r="E161" s="66"/>
      <c r="F161" s="66"/>
      <c r="G161" s="66"/>
      <c r="H161" s="66"/>
      <c r="I161" s="197"/>
      <c r="J161" s="66"/>
      <c r="K161" s="66"/>
      <c r="L161" s="66"/>
      <c r="M161" s="66"/>
      <c r="N161" s="66"/>
      <c r="O161" s="66"/>
      <c r="P161" s="66"/>
      <c r="Q161" s="149"/>
      <c r="R161" s="56"/>
    </row>
    <row r="162" spans="1:18" ht="12.75">
      <c r="A162" s="66">
        <v>39</v>
      </c>
      <c r="B162" s="56" t="s">
        <v>345</v>
      </c>
      <c r="C162" s="66" t="s">
        <v>346</v>
      </c>
      <c r="D162" s="66" t="s">
        <v>274</v>
      </c>
      <c r="E162" s="232" t="s">
        <v>347</v>
      </c>
      <c r="F162" s="66" t="s">
        <v>287</v>
      </c>
      <c r="G162" s="230" t="s">
        <v>348</v>
      </c>
      <c r="H162" s="66">
        <v>0</v>
      </c>
      <c r="I162" s="197">
        <v>0</v>
      </c>
      <c r="J162" s="66" t="s">
        <v>194</v>
      </c>
      <c r="K162" s="66" t="s">
        <v>194</v>
      </c>
      <c r="L162" s="66" t="s">
        <v>194</v>
      </c>
      <c r="M162" s="66" t="s">
        <v>110</v>
      </c>
      <c r="N162" s="66"/>
      <c r="O162" s="66" t="s">
        <v>289</v>
      </c>
      <c r="P162" s="66">
        <v>33</v>
      </c>
      <c r="Q162" s="149" t="s">
        <v>349</v>
      </c>
      <c r="R162" s="56"/>
    </row>
    <row r="163" spans="1:18" ht="12.75">
      <c r="A163" s="60"/>
      <c r="B163" s="64" t="s">
        <v>350</v>
      </c>
      <c r="C163" s="60"/>
      <c r="D163" s="60" t="s">
        <v>351</v>
      </c>
      <c r="E163" s="60"/>
      <c r="F163" s="60"/>
      <c r="G163" s="60"/>
      <c r="H163" s="60"/>
      <c r="I163" s="199"/>
      <c r="J163" s="60"/>
      <c r="K163" s="60"/>
      <c r="L163" s="60"/>
      <c r="M163" s="60"/>
      <c r="N163" s="60"/>
      <c r="O163" s="60"/>
      <c r="P163" s="60"/>
      <c r="Q163" s="167"/>
      <c r="R163" s="59"/>
    </row>
    <row r="164" spans="1:18" ht="12.75">
      <c r="A164" s="66"/>
      <c r="B164" s="188"/>
      <c r="C164" s="66"/>
      <c r="D164" s="66"/>
      <c r="E164" s="66"/>
      <c r="F164" s="66"/>
      <c r="G164" s="66"/>
      <c r="H164" s="66"/>
      <c r="I164" s="197"/>
      <c r="J164" s="66"/>
      <c r="K164" s="66"/>
      <c r="L164" s="66"/>
      <c r="M164" s="66"/>
      <c r="N164" s="66"/>
      <c r="O164" s="66"/>
      <c r="P164" s="66"/>
      <c r="Q164" s="149"/>
      <c r="R164" s="56"/>
    </row>
    <row r="165" spans="1:18" ht="12.75">
      <c r="A165" s="66">
        <v>40</v>
      </c>
      <c r="B165" s="188" t="s">
        <v>352</v>
      </c>
      <c r="C165" s="66" t="s">
        <v>353</v>
      </c>
      <c r="D165" s="66" t="s">
        <v>274</v>
      </c>
      <c r="E165" s="232" t="s">
        <v>347</v>
      </c>
      <c r="F165" s="66" t="s">
        <v>287</v>
      </c>
      <c r="G165" s="230" t="s">
        <v>348</v>
      </c>
      <c r="H165" s="66">
        <v>0</v>
      </c>
      <c r="I165" s="197">
        <v>0</v>
      </c>
      <c r="J165" s="66" t="s">
        <v>194</v>
      </c>
      <c r="K165" s="66" t="s">
        <v>194</v>
      </c>
      <c r="L165" s="66" t="s">
        <v>194</v>
      </c>
      <c r="M165" s="66" t="s">
        <v>110</v>
      </c>
      <c r="N165" s="66"/>
      <c r="O165" s="66" t="s">
        <v>289</v>
      </c>
      <c r="P165" s="66">
        <v>29</v>
      </c>
      <c r="Q165" s="149" t="s">
        <v>349</v>
      </c>
      <c r="R165" s="56"/>
    </row>
    <row r="166" spans="1:18" ht="15" customHeight="1">
      <c r="A166" s="60"/>
      <c r="B166" s="64" t="s">
        <v>354</v>
      </c>
      <c r="C166" s="60"/>
      <c r="D166" s="60" t="s">
        <v>351</v>
      </c>
      <c r="E166" s="60"/>
      <c r="F166" s="60"/>
      <c r="G166" s="60"/>
      <c r="H166" s="60"/>
      <c r="I166" s="199"/>
      <c r="J166" s="60"/>
      <c r="K166" s="60"/>
      <c r="L166" s="60"/>
      <c r="M166" s="60"/>
      <c r="N166" s="60"/>
      <c r="O166" s="60"/>
      <c r="P166" s="60"/>
      <c r="Q166" s="167"/>
      <c r="R166" s="59"/>
    </row>
    <row r="167" spans="1:18" ht="12.75">
      <c r="A167" s="66"/>
      <c r="B167" s="188"/>
      <c r="C167" s="66"/>
      <c r="D167" s="66"/>
      <c r="E167" s="66"/>
      <c r="F167" s="66"/>
      <c r="G167" s="66"/>
      <c r="H167" s="66"/>
      <c r="I167" s="197"/>
      <c r="J167" s="66"/>
      <c r="K167" s="66"/>
      <c r="L167" s="66"/>
      <c r="M167" s="66"/>
      <c r="N167" s="66"/>
      <c r="O167" s="66"/>
      <c r="P167" s="66"/>
      <c r="Q167" s="149"/>
      <c r="R167" s="56"/>
    </row>
    <row r="168" spans="1:18" ht="12.75">
      <c r="A168" s="66">
        <v>41</v>
      </c>
      <c r="B168" s="188" t="s">
        <v>355</v>
      </c>
      <c r="C168" s="66" t="s">
        <v>356</v>
      </c>
      <c r="D168" s="66" t="s">
        <v>274</v>
      </c>
      <c r="E168" s="232" t="s">
        <v>347</v>
      </c>
      <c r="F168" s="66" t="s">
        <v>287</v>
      </c>
      <c r="G168" s="230" t="s">
        <v>348</v>
      </c>
      <c r="H168" s="66">
        <v>0</v>
      </c>
      <c r="I168" s="197">
        <v>0</v>
      </c>
      <c r="J168" s="66" t="s">
        <v>194</v>
      </c>
      <c r="K168" s="66" t="s">
        <v>194</v>
      </c>
      <c r="L168" s="66" t="s">
        <v>194</v>
      </c>
      <c r="M168" s="66" t="s">
        <v>110</v>
      </c>
      <c r="N168" s="66"/>
      <c r="O168" s="66" t="s">
        <v>289</v>
      </c>
      <c r="P168" s="66">
        <v>28</v>
      </c>
      <c r="Q168" s="149" t="s">
        <v>349</v>
      </c>
      <c r="R168" s="56"/>
    </row>
    <row r="169" spans="1:18" ht="12.75">
      <c r="A169" s="60"/>
      <c r="B169" s="188" t="s">
        <v>357</v>
      </c>
      <c r="C169" s="66"/>
      <c r="D169" s="60" t="s">
        <v>351</v>
      </c>
      <c r="E169" s="60"/>
      <c r="F169" s="60"/>
      <c r="G169" s="60"/>
      <c r="H169" s="60"/>
      <c r="I169" s="199"/>
      <c r="J169" s="60"/>
      <c r="K169" s="60"/>
      <c r="L169" s="60"/>
      <c r="M169" s="60"/>
      <c r="N169" s="60"/>
      <c r="O169" s="60"/>
      <c r="P169" s="60"/>
      <c r="Q169" s="167"/>
      <c r="R169" s="59"/>
    </row>
    <row r="170" spans="1:18" ht="12.75">
      <c r="A170" s="66"/>
      <c r="B170" s="189"/>
      <c r="C170" s="57"/>
      <c r="D170" s="57"/>
      <c r="E170" s="57"/>
      <c r="F170" s="57"/>
      <c r="G170" s="57"/>
      <c r="H170" s="57"/>
      <c r="I170" s="198"/>
      <c r="J170" s="57"/>
      <c r="K170" s="57"/>
      <c r="L170" s="57"/>
      <c r="M170" s="57"/>
      <c r="N170" s="57"/>
      <c r="O170" s="57"/>
      <c r="P170" s="57"/>
      <c r="Q170" s="166"/>
      <c r="R170" s="61"/>
    </row>
    <row r="171" spans="1:18" ht="12.75">
      <c r="A171" s="66">
        <v>42</v>
      </c>
      <c r="B171" s="188" t="s">
        <v>358</v>
      </c>
      <c r="C171" s="66" t="s">
        <v>359</v>
      </c>
      <c r="D171" s="66" t="s">
        <v>360</v>
      </c>
      <c r="E171" s="230" t="s">
        <v>332</v>
      </c>
      <c r="F171" s="66" t="s">
        <v>287</v>
      </c>
      <c r="G171" s="230" t="s">
        <v>361</v>
      </c>
      <c r="H171" s="204">
        <v>13</v>
      </c>
      <c r="I171" s="197">
        <v>9</v>
      </c>
      <c r="J171" s="66"/>
      <c r="K171" s="66"/>
      <c r="L171" s="66"/>
      <c r="M171" s="66" t="s">
        <v>362</v>
      </c>
      <c r="N171" s="66"/>
      <c r="O171" s="66"/>
      <c r="P171" s="66">
        <v>45</v>
      </c>
      <c r="Q171" s="149" t="s">
        <v>277</v>
      </c>
      <c r="R171" s="56"/>
    </row>
    <row r="172" spans="1:18" ht="12.75">
      <c r="A172" s="60"/>
      <c r="B172" s="64" t="s">
        <v>363</v>
      </c>
      <c r="C172" s="60"/>
      <c r="D172" s="60" t="s">
        <v>364</v>
      </c>
      <c r="E172" s="60"/>
      <c r="F172" s="167"/>
      <c r="G172" s="60"/>
      <c r="H172" s="203"/>
      <c r="I172" s="199"/>
      <c r="J172" s="60"/>
      <c r="K172" s="60"/>
      <c r="L172" s="60"/>
      <c r="M172" s="60"/>
      <c r="N172" s="60"/>
      <c r="O172" s="60"/>
      <c r="P172" s="60"/>
      <c r="Q172" s="167"/>
      <c r="R172" s="59"/>
    </row>
    <row r="173" spans="1:18" ht="12.75">
      <c r="A173" s="66"/>
      <c r="B173" s="189"/>
      <c r="C173" s="57"/>
      <c r="D173" s="57"/>
      <c r="E173" s="57"/>
      <c r="F173" s="57"/>
      <c r="G173" s="57"/>
      <c r="H173" s="57"/>
      <c r="I173" s="198"/>
      <c r="J173" s="57"/>
      <c r="K173" s="57"/>
      <c r="L173" s="57"/>
      <c r="M173" s="57"/>
      <c r="N173" s="57"/>
      <c r="O173" s="57"/>
      <c r="P173" s="57"/>
      <c r="Q173" s="166"/>
      <c r="R173" s="56"/>
    </row>
    <row r="174" spans="1:18" ht="12.75">
      <c r="A174" s="66">
        <v>43</v>
      </c>
      <c r="B174" s="188" t="s">
        <v>365</v>
      </c>
      <c r="C174" s="66" t="s">
        <v>366</v>
      </c>
      <c r="D174" s="66" t="s">
        <v>367</v>
      </c>
      <c r="E174" s="230" t="s">
        <v>322</v>
      </c>
      <c r="F174" s="66" t="s">
        <v>287</v>
      </c>
      <c r="G174" s="230" t="s">
        <v>322</v>
      </c>
      <c r="H174" s="66">
        <v>0</v>
      </c>
      <c r="I174" s="197">
        <v>0</v>
      </c>
      <c r="J174" s="66"/>
      <c r="K174" s="66"/>
      <c r="L174" s="66"/>
      <c r="M174" s="66" t="s">
        <v>362</v>
      </c>
      <c r="N174" s="66"/>
      <c r="O174" s="66"/>
      <c r="P174" s="66">
        <v>29</v>
      </c>
      <c r="Q174" s="149" t="s">
        <v>349</v>
      </c>
      <c r="R174" s="56"/>
    </row>
    <row r="175" spans="1:18" ht="12.75">
      <c r="A175" s="60"/>
      <c r="B175" s="64" t="s">
        <v>368</v>
      </c>
      <c r="C175" s="60"/>
      <c r="D175" s="60" t="s">
        <v>369</v>
      </c>
      <c r="E175" s="60"/>
      <c r="F175" s="60"/>
      <c r="G175" s="60"/>
      <c r="H175" s="60"/>
      <c r="I175" s="199"/>
      <c r="J175" s="60"/>
      <c r="K175" s="60"/>
      <c r="L175" s="60"/>
      <c r="M175" s="60"/>
      <c r="N175" s="60"/>
      <c r="O175" s="60"/>
      <c r="P175" s="60"/>
      <c r="Q175" s="167"/>
      <c r="R175" s="59"/>
    </row>
    <row r="176" spans="1:18" ht="12.75">
      <c r="A176" s="66">
        <v>44</v>
      </c>
      <c r="B176" s="188" t="s">
        <v>370</v>
      </c>
      <c r="C176" s="66" t="s">
        <v>371</v>
      </c>
      <c r="D176" s="66" t="s">
        <v>372</v>
      </c>
      <c r="E176" s="66" t="s">
        <v>59</v>
      </c>
      <c r="F176" s="66" t="s">
        <v>287</v>
      </c>
      <c r="G176" s="232" t="s">
        <v>361</v>
      </c>
      <c r="H176" s="66">
        <v>19</v>
      </c>
      <c r="I176" s="197">
        <v>0</v>
      </c>
      <c r="J176" s="66" t="s">
        <v>194</v>
      </c>
      <c r="K176" s="66" t="s">
        <v>194</v>
      </c>
      <c r="L176" s="66" t="s">
        <v>194</v>
      </c>
      <c r="M176" s="66" t="s">
        <v>313</v>
      </c>
      <c r="N176" s="66"/>
      <c r="O176" s="66"/>
      <c r="P176" s="66">
        <v>46</v>
      </c>
      <c r="Q176" s="149" t="s">
        <v>277</v>
      </c>
      <c r="R176" s="56"/>
    </row>
    <row r="177" spans="1:18" ht="12.75">
      <c r="A177" s="60"/>
      <c r="B177" s="64" t="s">
        <v>373</v>
      </c>
      <c r="C177" s="60"/>
      <c r="D177" s="60" t="s">
        <v>374</v>
      </c>
      <c r="E177" s="60"/>
      <c r="F177" s="60"/>
      <c r="G177" s="60"/>
      <c r="H177" s="60"/>
      <c r="I177" s="199"/>
      <c r="J177" s="60"/>
      <c r="K177" s="60"/>
      <c r="L177" s="60"/>
      <c r="M177" s="60"/>
      <c r="N177" s="60"/>
      <c r="O177" s="60"/>
      <c r="P177" s="60"/>
      <c r="Q177" s="167"/>
      <c r="R177" s="59"/>
    </row>
    <row r="178" spans="1:18" ht="12.75">
      <c r="A178" s="66"/>
      <c r="B178" s="56"/>
      <c r="C178" s="56"/>
      <c r="D178" s="66"/>
      <c r="E178" s="66"/>
      <c r="F178" s="66"/>
      <c r="G178" s="66"/>
      <c r="H178" s="66"/>
      <c r="I178" s="66"/>
      <c r="J178" s="66"/>
      <c r="K178" s="66"/>
      <c r="L178" s="66"/>
      <c r="M178" s="66"/>
      <c r="N178" s="66"/>
      <c r="O178" s="66"/>
      <c r="P178" s="66"/>
      <c r="Q178" s="149"/>
      <c r="R178" s="56"/>
    </row>
    <row r="179" spans="1:18" ht="12.75">
      <c r="A179" s="66">
        <v>45</v>
      </c>
      <c r="B179" s="56" t="s">
        <v>375</v>
      </c>
      <c r="C179" s="233" t="s">
        <v>376</v>
      </c>
      <c r="D179" s="66" t="s">
        <v>377</v>
      </c>
      <c r="E179" s="230" t="s">
        <v>332</v>
      </c>
      <c r="F179" s="66" t="s">
        <v>287</v>
      </c>
      <c r="G179" s="66" t="s">
        <v>361</v>
      </c>
      <c r="H179" s="66">
        <v>13</v>
      </c>
      <c r="I179" s="66">
        <v>10</v>
      </c>
      <c r="J179" s="66" t="s">
        <v>194</v>
      </c>
      <c r="K179" s="66" t="s">
        <v>194</v>
      </c>
      <c r="L179" s="66" t="s">
        <v>194</v>
      </c>
      <c r="M179" s="66" t="s">
        <v>95</v>
      </c>
      <c r="N179" s="66"/>
      <c r="O179" s="66"/>
      <c r="P179" s="66">
        <v>37</v>
      </c>
      <c r="Q179" s="66" t="s">
        <v>204</v>
      </c>
      <c r="R179" s="56"/>
    </row>
    <row r="180" spans="1:18" ht="12.75">
      <c r="A180" s="60"/>
      <c r="B180" s="59" t="s">
        <v>378</v>
      </c>
      <c r="C180" s="59"/>
      <c r="D180" s="60" t="s">
        <v>379</v>
      </c>
      <c r="E180" s="60"/>
      <c r="F180" s="60"/>
      <c r="G180" s="60"/>
      <c r="H180" s="60"/>
      <c r="I180" s="60"/>
      <c r="J180" s="60"/>
      <c r="K180" s="60"/>
      <c r="L180" s="60"/>
      <c r="M180" s="60"/>
      <c r="N180" s="60"/>
      <c r="O180" s="60"/>
      <c r="P180" s="60"/>
      <c r="Q180" s="60"/>
      <c r="R180" s="59"/>
    </row>
    <row r="181" spans="1:18" ht="12.75">
      <c r="A181" s="57"/>
      <c r="B181" s="61"/>
      <c r="C181" s="57"/>
      <c r="D181" s="57"/>
      <c r="E181" s="57"/>
      <c r="F181" s="57"/>
      <c r="G181" s="57"/>
      <c r="H181" s="57"/>
      <c r="I181" s="57"/>
      <c r="J181" s="57"/>
      <c r="K181" s="57"/>
      <c r="L181" s="57"/>
      <c r="M181" s="57"/>
      <c r="N181" s="57"/>
      <c r="O181" s="57"/>
      <c r="P181" s="57"/>
      <c r="Q181" s="57"/>
      <c r="R181" s="56"/>
    </row>
    <row r="182" spans="1:18" ht="12.75">
      <c r="A182" s="66">
        <v>46</v>
      </c>
      <c r="B182" s="56" t="s">
        <v>380</v>
      </c>
      <c r="C182" s="233" t="s">
        <v>381</v>
      </c>
      <c r="D182" s="66" t="s">
        <v>377</v>
      </c>
      <c r="E182" s="230" t="s">
        <v>332</v>
      </c>
      <c r="F182" s="66" t="s">
        <v>287</v>
      </c>
      <c r="G182" s="66" t="s">
        <v>361</v>
      </c>
      <c r="H182" s="66">
        <v>17</v>
      </c>
      <c r="I182" s="66">
        <v>10</v>
      </c>
      <c r="J182" s="66" t="s">
        <v>194</v>
      </c>
      <c r="K182" s="66" t="s">
        <v>194</v>
      </c>
      <c r="L182" s="66" t="s">
        <v>194</v>
      </c>
      <c r="M182" s="66" t="s">
        <v>382</v>
      </c>
      <c r="N182" s="66">
        <v>1988</v>
      </c>
      <c r="O182" s="66"/>
      <c r="P182" s="66">
        <v>42</v>
      </c>
      <c r="Q182" s="66" t="s">
        <v>204</v>
      </c>
      <c r="R182" s="56"/>
    </row>
    <row r="183" spans="1:18" ht="12.75">
      <c r="A183" s="60"/>
      <c r="B183" s="59" t="s">
        <v>383</v>
      </c>
      <c r="C183" s="60"/>
      <c r="D183" s="60" t="s">
        <v>379</v>
      </c>
      <c r="E183" s="60"/>
      <c r="F183" s="60"/>
      <c r="G183" s="60"/>
      <c r="H183" s="60"/>
      <c r="I183" s="60"/>
      <c r="J183" s="60"/>
      <c r="K183" s="60"/>
      <c r="L183" s="60"/>
      <c r="M183" s="60"/>
      <c r="N183" s="60"/>
      <c r="O183" s="60"/>
      <c r="P183" s="60"/>
      <c r="Q183" s="60"/>
      <c r="R183" s="59"/>
    </row>
    <row r="184" spans="1:18" ht="12.75">
      <c r="A184" s="49"/>
      <c r="B184" s="48"/>
      <c r="C184" s="49"/>
      <c r="D184" s="49"/>
      <c r="E184" s="49"/>
      <c r="F184" s="49"/>
      <c r="G184" s="49"/>
      <c r="H184" s="49"/>
      <c r="I184" s="49"/>
      <c r="J184" s="49"/>
      <c r="K184" s="49"/>
      <c r="L184" s="49"/>
      <c r="M184" s="49"/>
      <c r="N184" s="49"/>
      <c r="O184" s="49"/>
      <c r="P184" s="49"/>
      <c r="Q184" s="49"/>
      <c r="R184" s="48"/>
    </row>
    <row r="185" spans="1:18" ht="12.75">
      <c r="A185" s="49"/>
      <c r="B185" s="48"/>
      <c r="C185" s="49"/>
      <c r="D185" s="49"/>
      <c r="E185" s="49"/>
      <c r="F185" s="49"/>
      <c r="G185" s="49"/>
      <c r="H185" s="49"/>
      <c r="I185" s="49"/>
      <c r="J185" s="49"/>
      <c r="K185" s="49"/>
      <c r="L185" s="49"/>
      <c r="M185" s="49"/>
      <c r="N185" s="49"/>
      <c r="O185" s="49"/>
      <c r="P185" s="49"/>
      <c r="Q185" s="49"/>
      <c r="R185" s="48"/>
    </row>
    <row r="186" spans="1:18" ht="12.75">
      <c r="A186" s="49"/>
      <c r="B186" s="48"/>
      <c r="C186" s="49"/>
      <c r="D186" s="49"/>
      <c r="E186" s="49"/>
      <c r="F186" s="49"/>
      <c r="G186" s="49"/>
      <c r="H186" s="49"/>
      <c r="I186" s="49"/>
      <c r="J186" s="49"/>
      <c r="K186" s="49"/>
      <c r="L186" s="49"/>
      <c r="M186" s="49"/>
      <c r="N186" s="49"/>
      <c r="O186" s="49"/>
      <c r="P186" s="49"/>
      <c r="Q186" s="49"/>
      <c r="R186" s="48"/>
    </row>
    <row r="187" spans="1:18" ht="15.75">
      <c r="A187" s="49"/>
      <c r="B187" s="48"/>
      <c r="C187" s="49"/>
      <c r="D187" s="49"/>
      <c r="E187" s="49"/>
      <c r="F187" s="49"/>
      <c r="G187" s="208">
        <v>4</v>
      </c>
      <c r="H187" s="49"/>
      <c r="I187" s="49"/>
      <c r="J187" s="49"/>
      <c r="K187" s="49"/>
      <c r="L187" s="49"/>
      <c r="M187" s="49"/>
      <c r="N187" s="49"/>
      <c r="O187" s="49"/>
      <c r="P187" s="49"/>
      <c r="Q187" s="49"/>
      <c r="R187" s="48"/>
    </row>
    <row r="188" spans="1:18" ht="12.75">
      <c r="A188" s="57"/>
      <c r="B188" s="61"/>
      <c r="C188" s="57"/>
      <c r="D188" s="57"/>
      <c r="E188" s="57"/>
      <c r="F188" s="57"/>
      <c r="G188" s="57"/>
      <c r="H188" s="57"/>
      <c r="I188" s="57"/>
      <c r="J188" s="57"/>
      <c r="K188" s="57"/>
      <c r="L188" s="57"/>
      <c r="M188" s="57"/>
      <c r="N188" s="57"/>
      <c r="O188" s="57"/>
      <c r="P188" s="57"/>
      <c r="Q188" s="57"/>
      <c r="R188" s="61"/>
    </row>
    <row r="189" spans="1:18" ht="12.75">
      <c r="A189" s="66">
        <v>47</v>
      </c>
      <c r="B189" s="56" t="s">
        <v>384</v>
      </c>
      <c r="C189" s="233" t="s">
        <v>385</v>
      </c>
      <c r="D189" s="66" t="s">
        <v>377</v>
      </c>
      <c r="E189" s="230" t="s">
        <v>332</v>
      </c>
      <c r="F189" s="66" t="s">
        <v>287</v>
      </c>
      <c r="G189" s="66" t="s">
        <v>361</v>
      </c>
      <c r="H189" s="66">
        <v>13</v>
      </c>
      <c r="I189" s="66">
        <v>0</v>
      </c>
      <c r="J189" s="66" t="s">
        <v>194</v>
      </c>
      <c r="K189" s="66" t="s">
        <v>194</v>
      </c>
      <c r="L189" s="66" t="s">
        <v>194</v>
      </c>
      <c r="M189" s="66" t="s">
        <v>313</v>
      </c>
      <c r="N189" s="66">
        <v>1982</v>
      </c>
      <c r="O189" s="66"/>
      <c r="P189" s="66">
        <v>35</v>
      </c>
      <c r="Q189" s="66" t="s">
        <v>204</v>
      </c>
      <c r="R189" s="56"/>
    </row>
    <row r="190" spans="1:18" ht="12.75">
      <c r="A190" s="60"/>
      <c r="B190" s="59" t="s">
        <v>386</v>
      </c>
      <c r="C190" s="60"/>
      <c r="D190" s="60" t="s">
        <v>379</v>
      </c>
      <c r="E190" s="60"/>
      <c r="F190" s="60"/>
      <c r="G190" s="60"/>
      <c r="H190" s="60"/>
      <c r="I190" s="60"/>
      <c r="J190" s="60"/>
      <c r="K190" s="60"/>
      <c r="L190" s="60"/>
      <c r="M190" s="60"/>
      <c r="N190" s="60"/>
      <c r="O190" s="60"/>
      <c r="P190" s="60"/>
      <c r="Q190" s="60"/>
      <c r="R190" s="59"/>
    </row>
    <row r="191" spans="1:18" ht="12.75">
      <c r="A191" s="57"/>
      <c r="B191" s="61"/>
      <c r="C191" s="57"/>
      <c r="D191" s="66"/>
      <c r="E191" s="66"/>
      <c r="F191" s="66"/>
      <c r="G191" s="66"/>
      <c r="H191" s="57"/>
      <c r="I191" s="57"/>
      <c r="J191" s="57"/>
      <c r="K191" s="57"/>
      <c r="L191" s="57"/>
      <c r="M191" s="57"/>
      <c r="N191" s="57"/>
      <c r="O191" s="57"/>
      <c r="P191" s="57"/>
      <c r="Q191" s="57"/>
      <c r="R191" s="61"/>
    </row>
    <row r="192" spans="1:18" ht="12.75">
      <c r="A192" s="66">
        <v>48</v>
      </c>
      <c r="B192" s="56" t="s">
        <v>387</v>
      </c>
      <c r="C192" s="233" t="s">
        <v>385</v>
      </c>
      <c r="D192" s="66" t="s">
        <v>377</v>
      </c>
      <c r="E192" s="230" t="s">
        <v>332</v>
      </c>
      <c r="F192" s="66" t="s">
        <v>287</v>
      </c>
      <c r="G192" s="66" t="s">
        <v>361</v>
      </c>
      <c r="H192" s="66">
        <v>11</v>
      </c>
      <c r="I192" s="66">
        <v>9</v>
      </c>
      <c r="J192" s="66" t="s">
        <v>194</v>
      </c>
      <c r="K192" s="66" t="s">
        <v>194</v>
      </c>
      <c r="L192" s="66" t="s">
        <v>194</v>
      </c>
      <c r="M192" s="66" t="s">
        <v>261</v>
      </c>
      <c r="N192" s="66">
        <v>1989</v>
      </c>
      <c r="O192" s="66" t="s">
        <v>388</v>
      </c>
      <c r="P192" s="66">
        <v>42</v>
      </c>
      <c r="Q192" s="66" t="s">
        <v>204</v>
      </c>
      <c r="R192" s="56"/>
    </row>
    <row r="193" spans="1:18" ht="12.75">
      <c r="A193" s="60"/>
      <c r="B193" s="59" t="s">
        <v>389</v>
      </c>
      <c r="C193" s="60"/>
      <c r="D193" s="60" t="s">
        <v>379</v>
      </c>
      <c r="E193" s="60"/>
      <c r="F193" s="60"/>
      <c r="G193" s="60"/>
      <c r="H193" s="60"/>
      <c r="I193" s="60"/>
      <c r="J193" s="60"/>
      <c r="K193" s="60"/>
      <c r="L193" s="60"/>
      <c r="M193" s="60"/>
      <c r="N193" s="60"/>
      <c r="O193" s="60"/>
      <c r="P193" s="60"/>
      <c r="Q193" s="60"/>
      <c r="R193" s="59"/>
    </row>
    <row r="194" spans="1:18" ht="12.75">
      <c r="A194" s="66"/>
      <c r="B194" s="61"/>
      <c r="C194" s="57"/>
      <c r="D194" s="66"/>
      <c r="E194" s="66"/>
      <c r="F194" s="66"/>
      <c r="G194" s="66"/>
      <c r="H194" s="57"/>
      <c r="I194" s="57"/>
      <c r="J194" s="57"/>
      <c r="K194" s="57"/>
      <c r="L194" s="57"/>
      <c r="M194" s="57"/>
      <c r="N194" s="57"/>
      <c r="O194" s="57"/>
      <c r="P194" s="57"/>
      <c r="Q194" s="57"/>
      <c r="R194" s="61"/>
    </row>
    <row r="195" spans="1:18" ht="12.75">
      <c r="A195" s="66">
        <v>49</v>
      </c>
      <c r="B195" s="56" t="s">
        <v>390</v>
      </c>
      <c r="C195" s="233" t="s">
        <v>391</v>
      </c>
      <c r="D195" s="66" t="s">
        <v>377</v>
      </c>
      <c r="E195" s="230" t="s">
        <v>332</v>
      </c>
      <c r="F195" s="66" t="s">
        <v>287</v>
      </c>
      <c r="G195" s="66" t="s">
        <v>361</v>
      </c>
      <c r="H195" s="250">
        <v>12</v>
      </c>
      <c r="I195" s="66">
        <v>9</v>
      </c>
      <c r="J195" s="66" t="s">
        <v>194</v>
      </c>
      <c r="K195" s="66" t="s">
        <v>194</v>
      </c>
      <c r="L195" s="66" t="s">
        <v>194</v>
      </c>
      <c r="M195" s="66" t="s">
        <v>392</v>
      </c>
      <c r="N195" s="66"/>
      <c r="O195" s="66"/>
      <c r="P195" s="66">
        <v>35</v>
      </c>
      <c r="Q195" s="66" t="s">
        <v>204</v>
      </c>
      <c r="R195" s="56"/>
    </row>
    <row r="196" spans="1:18" ht="12.75">
      <c r="A196" s="60"/>
      <c r="B196" s="59" t="s">
        <v>393</v>
      </c>
      <c r="C196" s="60"/>
      <c r="D196" s="60" t="s">
        <v>379</v>
      </c>
      <c r="E196" s="60"/>
      <c r="F196" s="60"/>
      <c r="G196" s="60"/>
      <c r="H196" s="249"/>
      <c r="I196" s="60"/>
      <c r="J196" s="60"/>
      <c r="K196" s="60"/>
      <c r="L196" s="60"/>
      <c r="M196" s="60"/>
      <c r="N196" s="60"/>
      <c r="O196" s="60"/>
      <c r="P196" s="60"/>
      <c r="Q196" s="60"/>
      <c r="R196" s="59"/>
    </row>
    <row r="197" spans="1:18" ht="12.75">
      <c r="A197" s="57"/>
      <c r="B197" s="61"/>
      <c r="C197" s="57"/>
      <c r="D197" s="66"/>
      <c r="E197" s="66"/>
      <c r="F197" s="66"/>
      <c r="G197" s="66"/>
      <c r="H197" s="57"/>
      <c r="I197" s="57"/>
      <c r="J197" s="57"/>
      <c r="K197" s="57"/>
      <c r="L197" s="57"/>
      <c r="M197" s="57"/>
      <c r="N197" s="57"/>
      <c r="O197" s="57"/>
      <c r="P197" s="57"/>
      <c r="Q197" s="57"/>
      <c r="R197" s="61"/>
    </row>
    <row r="198" spans="1:18" ht="12.75">
      <c r="A198" s="66">
        <v>50</v>
      </c>
      <c r="B198" s="56" t="s">
        <v>394</v>
      </c>
      <c r="C198" s="233" t="s">
        <v>395</v>
      </c>
      <c r="D198" s="66" t="s">
        <v>377</v>
      </c>
      <c r="E198" s="230" t="s">
        <v>332</v>
      </c>
      <c r="F198" s="66" t="s">
        <v>287</v>
      </c>
      <c r="G198" s="66" t="s">
        <v>361</v>
      </c>
      <c r="H198" s="66">
        <v>5</v>
      </c>
      <c r="I198" s="66">
        <v>0</v>
      </c>
      <c r="J198" s="66"/>
      <c r="K198" s="66" t="s">
        <v>194</v>
      </c>
      <c r="L198" s="66" t="s">
        <v>194</v>
      </c>
      <c r="M198" s="66" t="s">
        <v>313</v>
      </c>
      <c r="N198" s="66">
        <v>1992</v>
      </c>
      <c r="O198" s="66"/>
      <c r="P198" s="66"/>
      <c r="Q198" s="149" t="s">
        <v>277</v>
      </c>
      <c r="R198" s="56"/>
    </row>
    <row r="199" spans="1:18" ht="12.75">
      <c r="A199" s="60"/>
      <c r="B199" s="59" t="s">
        <v>396</v>
      </c>
      <c r="C199" s="60"/>
      <c r="D199" s="60" t="s">
        <v>379</v>
      </c>
      <c r="E199" s="60"/>
      <c r="F199" s="60"/>
      <c r="G199" s="60"/>
      <c r="H199" s="60"/>
      <c r="I199" s="60"/>
      <c r="J199" s="60"/>
      <c r="K199" s="60"/>
      <c r="L199" s="60"/>
      <c r="M199" s="60"/>
      <c r="N199" s="60"/>
      <c r="O199" s="60"/>
      <c r="P199" s="60"/>
      <c r="Q199" s="60"/>
      <c r="R199" s="59"/>
    </row>
    <row r="200" spans="1:18" ht="12.75">
      <c r="A200" s="66"/>
      <c r="B200" s="56"/>
      <c r="C200" s="66"/>
      <c r="D200" s="66"/>
      <c r="E200" s="66"/>
      <c r="F200" s="66"/>
      <c r="G200" s="66"/>
      <c r="H200" s="66"/>
      <c r="I200" s="66"/>
      <c r="J200" s="66"/>
      <c r="K200" s="66"/>
      <c r="L200" s="66"/>
      <c r="M200" s="66"/>
      <c r="N200" s="66"/>
      <c r="O200" s="66"/>
      <c r="P200" s="66"/>
      <c r="Q200" s="149"/>
      <c r="R200" s="61"/>
    </row>
    <row r="201" spans="1:18" ht="12.75">
      <c r="A201" s="66">
        <v>51</v>
      </c>
      <c r="B201" s="188" t="s">
        <v>397</v>
      </c>
      <c r="C201" s="66" t="s">
        <v>398</v>
      </c>
      <c r="D201" s="66" t="s">
        <v>399</v>
      </c>
      <c r="E201" s="230" t="s">
        <v>400</v>
      </c>
      <c r="F201" s="66" t="s">
        <v>287</v>
      </c>
      <c r="G201" s="230" t="s">
        <v>401</v>
      </c>
      <c r="H201" s="66">
        <v>16</v>
      </c>
      <c r="I201" s="197">
        <v>6</v>
      </c>
      <c r="J201" s="66" t="s">
        <v>194</v>
      </c>
      <c r="K201" s="66" t="s">
        <v>194</v>
      </c>
      <c r="L201" s="66" t="s">
        <v>194</v>
      </c>
      <c r="M201" s="66" t="s">
        <v>402</v>
      </c>
      <c r="N201" s="66">
        <v>1967</v>
      </c>
      <c r="O201" s="66" t="s">
        <v>194</v>
      </c>
      <c r="P201" s="66">
        <v>52</v>
      </c>
      <c r="Q201" s="149" t="s">
        <v>277</v>
      </c>
      <c r="R201" s="56"/>
    </row>
    <row r="202" spans="1:18" ht="12.75">
      <c r="A202" s="60"/>
      <c r="B202" s="64" t="s">
        <v>403</v>
      </c>
      <c r="C202" s="60"/>
      <c r="D202" s="60" t="s">
        <v>404</v>
      </c>
      <c r="E202" s="60"/>
      <c r="F202" s="60"/>
      <c r="G202" s="60"/>
      <c r="H202" s="60"/>
      <c r="I202" s="199"/>
      <c r="J202" s="60"/>
      <c r="K202" s="60"/>
      <c r="L202" s="60"/>
      <c r="M202" s="60"/>
      <c r="N202" s="60"/>
      <c r="O202" s="60"/>
      <c r="P202" s="60"/>
      <c r="Q202" s="167"/>
      <c r="R202" s="59"/>
    </row>
    <row r="203" spans="1:18" ht="12.75">
      <c r="A203" s="57"/>
      <c r="B203" s="56"/>
      <c r="C203" s="66"/>
      <c r="D203" s="66"/>
      <c r="E203" s="66"/>
      <c r="F203" s="66"/>
      <c r="G203" s="66"/>
      <c r="H203" s="66"/>
      <c r="I203" s="66"/>
      <c r="J203" s="66"/>
      <c r="K203" s="66"/>
      <c r="L203" s="66"/>
      <c r="M203" s="66"/>
      <c r="N203" s="66"/>
      <c r="O203" s="66"/>
      <c r="P203" s="66"/>
      <c r="Q203" s="66"/>
      <c r="R203" s="56"/>
    </row>
    <row r="204" spans="1:18" ht="12.75">
      <c r="A204" s="66">
        <v>52</v>
      </c>
      <c r="B204" s="56" t="s">
        <v>405</v>
      </c>
      <c r="C204" s="202" t="s">
        <v>406</v>
      </c>
      <c r="D204" s="66" t="s">
        <v>399</v>
      </c>
      <c r="E204" s="66" t="s">
        <v>407</v>
      </c>
      <c r="F204" s="66" t="s">
        <v>287</v>
      </c>
      <c r="G204" s="230" t="s">
        <v>361</v>
      </c>
      <c r="H204" s="66">
        <v>10</v>
      </c>
      <c r="I204" s="66">
        <v>4</v>
      </c>
      <c r="J204" s="66" t="s">
        <v>194</v>
      </c>
      <c r="K204" s="66" t="s">
        <v>194</v>
      </c>
      <c r="L204" s="66" t="s">
        <v>194</v>
      </c>
      <c r="M204" s="66" t="s">
        <v>402</v>
      </c>
      <c r="N204" s="56"/>
      <c r="O204" s="56"/>
      <c r="P204" s="66">
        <v>49</v>
      </c>
      <c r="Q204" s="149" t="s">
        <v>277</v>
      </c>
      <c r="R204" s="56"/>
    </row>
    <row r="205" spans="1:18" ht="12.75">
      <c r="A205" s="60"/>
      <c r="B205" s="59" t="s">
        <v>408</v>
      </c>
      <c r="C205" s="59"/>
      <c r="D205" s="60" t="s">
        <v>404</v>
      </c>
      <c r="E205" s="60"/>
      <c r="F205" s="59"/>
      <c r="G205" s="60"/>
      <c r="H205" s="59"/>
      <c r="I205" s="59"/>
      <c r="J205" s="59"/>
      <c r="K205" s="59"/>
      <c r="L205" s="59"/>
      <c r="M205" s="59"/>
      <c r="N205" s="59"/>
      <c r="O205" s="59"/>
      <c r="P205" s="60"/>
      <c r="Q205" s="59"/>
      <c r="R205" s="56"/>
    </row>
    <row r="206" spans="1:18" ht="12.75">
      <c r="A206" s="66"/>
      <c r="B206" s="56"/>
      <c r="C206" s="56"/>
      <c r="D206" s="66"/>
      <c r="E206" s="66"/>
      <c r="F206" s="215"/>
      <c r="G206" s="66"/>
      <c r="H206" s="56"/>
      <c r="I206" s="56"/>
      <c r="J206" s="56"/>
      <c r="K206" s="56"/>
      <c r="L206" s="56"/>
      <c r="M206" s="56"/>
      <c r="N206" s="56"/>
      <c r="O206" s="56"/>
      <c r="P206" s="66"/>
      <c r="Q206" s="209"/>
      <c r="R206" s="61"/>
    </row>
    <row r="207" spans="1:18" ht="12.75">
      <c r="A207" s="66">
        <v>53</v>
      </c>
      <c r="B207" s="188" t="s">
        <v>409</v>
      </c>
      <c r="C207" s="66" t="s">
        <v>410</v>
      </c>
      <c r="D207" s="66" t="s">
        <v>377</v>
      </c>
      <c r="E207" s="230" t="s">
        <v>332</v>
      </c>
      <c r="F207" s="204" t="s">
        <v>287</v>
      </c>
      <c r="G207" s="230" t="s">
        <v>411</v>
      </c>
      <c r="H207" s="66">
        <v>16</v>
      </c>
      <c r="I207" s="197">
        <v>2</v>
      </c>
      <c r="J207" s="66" t="s">
        <v>194</v>
      </c>
      <c r="K207" s="66" t="s">
        <v>194</v>
      </c>
      <c r="L207" s="66" t="s">
        <v>194</v>
      </c>
      <c r="M207" s="66" t="s">
        <v>313</v>
      </c>
      <c r="N207" s="66">
        <v>1991</v>
      </c>
      <c r="O207" s="66" t="s">
        <v>338</v>
      </c>
      <c r="P207" s="66">
        <v>37</v>
      </c>
      <c r="Q207" s="149" t="s">
        <v>204</v>
      </c>
      <c r="R207" s="56"/>
    </row>
    <row r="208" spans="1:18" ht="12.75">
      <c r="A208" s="60"/>
      <c r="B208" s="59" t="s">
        <v>412</v>
      </c>
      <c r="C208" s="59"/>
      <c r="D208" s="60" t="s">
        <v>379</v>
      </c>
      <c r="E208" s="60"/>
      <c r="F208" s="59"/>
      <c r="G208" s="60"/>
      <c r="H208" s="59"/>
      <c r="I208" s="59"/>
      <c r="J208" s="59"/>
      <c r="K208" s="59"/>
      <c r="L208" s="59"/>
      <c r="M208" s="59"/>
      <c r="N208" s="59"/>
      <c r="O208" s="59"/>
      <c r="P208" s="60"/>
      <c r="Q208" s="210"/>
      <c r="R208" s="59"/>
    </row>
    <row r="209" spans="1:18" ht="12.75">
      <c r="A209" s="57"/>
      <c r="B209" s="56"/>
      <c r="C209" s="56"/>
      <c r="D209" s="66"/>
      <c r="E209" s="66"/>
      <c r="F209" s="56"/>
      <c r="G209" s="66"/>
      <c r="H209" s="56"/>
      <c r="I209" s="56"/>
      <c r="J209" s="56"/>
      <c r="K209" s="56"/>
      <c r="L209" s="56"/>
      <c r="M209" s="56"/>
      <c r="N209" s="56"/>
      <c r="O209" s="56"/>
      <c r="P209" s="66"/>
      <c r="Q209" s="209"/>
      <c r="R209" s="61"/>
    </row>
    <row r="210" spans="1:18" ht="12.75">
      <c r="A210" s="66">
        <v>54</v>
      </c>
      <c r="B210" s="56" t="s">
        <v>413</v>
      </c>
      <c r="C210" s="202" t="s">
        <v>414</v>
      </c>
      <c r="D210" s="66" t="s">
        <v>399</v>
      </c>
      <c r="E210" s="230" t="s">
        <v>415</v>
      </c>
      <c r="F210" s="66" t="s">
        <v>287</v>
      </c>
      <c r="G210" s="230" t="s">
        <v>337</v>
      </c>
      <c r="H210" s="197">
        <v>9</v>
      </c>
      <c r="I210" s="197">
        <v>4</v>
      </c>
      <c r="J210" s="66" t="s">
        <v>194</v>
      </c>
      <c r="K210" s="66" t="s">
        <v>194</v>
      </c>
      <c r="L210" s="66" t="s">
        <v>194</v>
      </c>
      <c r="M210" s="66" t="s">
        <v>313</v>
      </c>
      <c r="N210" s="66">
        <v>2005</v>
      </c>
      <c r="O210" s="66" t="s">
        <v>338</v>
      </c>
      <c r="P210" s="66">
        <v>25</v>
      </c>
      <c r="Q210" s="149" t="s">
        <v>204</v>
      </c>
      <c r="R210" s="56"/>
    </row>
    <row r="211" spans="1:18" ht="12.75">
      <c r="A211" s="60"/>
      <c r="B211" s="59" t="s">
        <v>416</v>
      </c>
      <c r="C211" s="59"/>
      <c r="D211" s="60" t="s">
        <v>417</v>
      </c>
      <c r="E211" s="60"/>
      <c r="F211" s="60"/>
      <c r="G211" s="60"/>
      <c r="H211" s="60"/>
      <c r="I211" s="60"/>
      <c r="J211" s="60"/>
      <c r="K211" s="60"/>
      <c r="L211" s="60"/>
      <c r="M211" s="60"/>
      <c r="N211" s="60"/>
      <c r="O211" s="60"/>
      <c r="P211" s="60"/>
      <c r="Q211" s="167"/>
      <c r="R211" s="56"/>
    </row>
    <row r="212" spans="1:18" ht="12.75">
      <c r="A212" s="66"/>
      <c r="B212" s="61"/>
      <c r="C212" s="61"/>
      <c r="D212" s="57"/>
      <c r="E212" s="57"/>
      <c r="F212" s="57"/>
      <c r="G212" s="57"/>
      <c r="H212" s="57"/>
      <c r="I212" s="57"/>
      <c r="J212" s="57"/>
      <c r="K212" s="57"/>
      <c r="L212" s="57"/>
      <c r="M212" s="57"/>
      <c r="N212" s="57"/>
      <c r="O212" s="57"/>
      <c r="P212" s="57"/>
      <c r="Q212" s="57"/>
      <c r="R212" s="61"/>
    </row>
    <row r="213" spans="1:18" ht="12.75">
      <c r="A213" s="66">
        <v>55</v>
      </c>
      <c r="B213" s="56" t="s">
        <v>418</v>
      </c>
      <c r="C213" s="202" t="s">
        <v>419</v>
      </c>
      <c r="D213" s="66" t="s">
        <v>399</v>
      </c>
      <c r="E213" s="230" t="s">
        <v>420</v>
      </c>
      <c r="F213" s="66" t="s">
        <v>287</v>
      </c>
      <c r="G213" s="66" t="s">
        <v>361</v>
      </c>
      <c r="H213" s="66"/>
      <c r="I213" s="66"/>
      <c r="J213" s="66"/>
      <c r="K213" s="66"/>
      <c r="L213" s="66"/>
      <c r="M213" s="66" t="s">
        <v>313</v>
      </c>
      <c r="N213" s="66"/>
      <c r="O213" s="66"/>
      <c r="P213" s="66"/>
      <c r="Q213" s="66" t="s">
        <v>204</v>
      </c>
      <c r="R213" s="56"/>
    </row>
    <row r="214" spans="1:18" ht="12.75">
      <c r="A214" s="60"/>
      <c r="B214" s="59" t="s">
        <v>421</v>
      </c>
      <c r="C214" s="59"/>
      <c r="D214" s="60" t="s">
        <v>417</v>
      </c>
      <c r="E214" s="60"/>
      <c r="F214" s="60"/>
      <c r="G214" s="60"/>
      <c r="H214" s="60"/>
      <c r="I214" s="60"/>
      <c r="J214" s="60"/>
      <c r="K214" s="60"/>
      <c r="L214" s="60"/>
      <c r="M214" s="60"/>
      <c r="N214" s="60"/>
      <c r="O214" s="60"/>
      <c r="P214" s="60"/>
      <c r="Q214" s="60"/>
      <c r="R214" s="59"/>
    </row>
    <row r="215" spans="1:18" ht="12.75">
      <c r="A215" s="57"/>
      <c r="B215" s="61"/>
      <c r="C215" s="61"/>
      <c r="D215" s="57"/>
      <c r="E215" s="57"/>
      <c r="F215" s="57"/>
      <c r="G215" s="57"/>
      <c r="H215" s="57"/>
      <c r="I215" s="57"/>
      <c r="J215" s="57"/>
      <c r="K215" s="57"/>
      <c r="L215" s="57"/>
      <c r="M215" s="57"/>
      <c r="N215" s="57"/>
      <c r="O215" s="57"/>
      <c r="P215" s="57"/>
      <c r="Q215" s="57"/>
      <c r="R215" s="61"/>
    </row>
    <row r="216" spans="1:18" ht="12.75">
      <c r="A216" s="66">
        <v>56</v>
      </c>
      <c r="B216" s="56" t="s">
        <v>422</v>
      </c>
      <c r="C216" s="66" t="s">
        <v>423</v>
      </c>
      <c r="D216" s="66" t="s">
        <v>399</v>
      </c>
      <c r="E216" s="230" t="s">
        <v>420</v>
      </c>
      <c r="F216" s="66" t="s">
        <v>287</v>
      </c>
      <c r="G216" s="66" t="s">
        <v>361</v>
      </c>
      <c r="H216" s="66"/>
      <c r="I216" s="66"/>
      <c r="J216" s="66"/>
      <c r="K216" s="66"/>
      <c r="L216" s="66"/>
      <c r="M216" s="66" t="s">
        <v>261</v>
      </c>
      <c r="N216" s="66"/>
      <c r="O216" s="66"/>
      <c r="P216" s="66"/>
      <c r="Q216" s="149" t="s">
        <v>277</v>
      </c>
      <c r="R216" s="56"/>
    </row>
    <row r="217" spans="1:18" ht="12.75">
      <c r="A217" s="60"/>
      <c r="B217" s="59" t="s">
        <v>424</v>
      </c>
      <c r="C217" s="59"/>
      <c r="D217" s="60" t="s">
        <v>417</v>
      </c>
      <c r="E217" s="60"/>
      <c r="F217" s="60"/>
      <c r="G217" s="60"/>
      <c r="H217" s="60"/>
      <c r="I217" s="60"/>
      <c r="J217" s="60"/>
      <c r="K217" s="60"/>
      <c r="L217" s="60"/>
      <c r="M217" s="60"/>
      <c r="N217" s="60"/>
      <c r="O217" s="60"/>
      <c r="P217" s="60"/>
      <c r="Q217" s="60"/>
      <c r="R217" s="59"/>
    </row>
    <row r="218" spans="1:18" ht="12.75">
      <c r="A218" s="66"/>
      <c r="B218" s="61"/>
      <c r="C218" s="61"/>
      <c r="D218" s="66"/>
      <c r="E218" s="66"/>
      <c r="F218" s="66"/>
      <c r="G218" s="66"/>
      <c r="H218" s="57"/>
      <c r="I218" s="57"/>
      <c r="J218" s="57"/>
      <c r="K218" s="57"/>
      <c r="L218" s="57"/>
      <c r="M218" s="57"/>
      <c r="N218" s="57"/>
      <c r="O218" s="57"/>
      <c r="P218" s="57"/>
      <c r="Q218" s="57"/>
      <c r="R218" s="61"/>
    </row>
    <row r="219" spans="1:18" ht="12.75">
      <c r="A219" s="66">
        <v>57</v>
      </c>
      <c r="B219" s="56" t="s">
        <v>425</v>
      </c>
      <c r="C219" s="233" t="s">
        <v>426</v>
      </c>
      <c r="D219" s="66" t="s">
        <v>399</v>
      </c>
      <c r="E219" s="230" t="s">
        <v>420</v>
      </c>
      <c r="F219" s="66" t="s">
        <v>287</v>
      </c>
      <c r="G219" s="66" t="s">
        <v>361</v>
      </c>
      <c r="H219" s="66">
        <v>8</v>
      </c>
      <c r="I219" s="66">
        <v>10</v>
      </c>
      <c r="J219" s="66"/>
      <c r="K219" s="66"/>
      <c r="L219" s="66"/>
      <c r="M219" s="66" t="s">
        <v>382</v>
      </c>
      <c r="N219" s="66">
        <v>1998</v>
      </c>
      <c r="O219" s="66"/>
      <c r="P219" s="66">
        <v>30</v>
      </c>
      <c r="Q219" s="66" t="s">
        <v>204</v>
      </c>
      <c r="R219" s="56"/>
    </row>
    <row r="220" spans="1:18" ht="12.75">
      <c r="A220" s="60"/>
      <c r="B220" s="59" t="s">
        <v>427</v>
      </c>
      <c r="C220" s="60"/>
      <c r="D220" s="60" t="s">
        <v>417</v>
      </c>
      <c r="E220" s="60"/>
      <c r="F220" s="60"/>
      <c r="G220" s="60"/>
      <c r="H220" s="60"/>
      <c r="I220" s="60"/>
      <c r="J220" s="60"/>
      <c r="K220" s="60"/>
      <c r="L220" s="60"/>
      <c r="M220" s="60"/>
      <c r="N220" s="60"/>
      <c r="O220" s="60"/>
      <c r="P220" s="60"/>
      <c r="Q220" s="60"/>
      <c r="R220" s="59"/>
    </row>
    <row r="221" spans="1:18" ht="12.75">
      <c r="A221" s="57"/>
      <c r="B221" s="61"/>
      <c r="C221" s="57"/>
      <c r="D221" s="66"/>
      <c r="E221" s="66"/>
      <c r="F221" s="66"/>
      <c r="G221" s="66"/>
      <c r="H221" s="57"/>
      <c r="I221" s="57"/>
      <c r="J221" s="57"/>
      <c r="K221" s="57"/>
      <c r="L221" s="57"/>
      <c r="M221" s="57"/>
      <c r="N221" s="57"/>
      <c r="O221" s="57"/>
      <c r="P221" s="57"/>
      <c r="Q221" s="57"/>
      <c r="R221" s="61"/>
    </row>
    <row r="222" spans="1:18" ht="12.75">
      <c r="A222" s="66">
        <v>58</v>
      </c>
      <c r="B222" s="56" t="s">
        <v>428</v>
      </c>
      <c r="C222" s="233" t="s">
        <v>429</v>
      </c>
      <c r="D222" s="66" t="s">
        <v>399</v>
      </c>
      <c r="E222" s="230" t="s">
        <v>420</v>
      </c>
      <c r="F222" s="66" t="s">
        <v>287</v>
      </c>
      <c r="G222" s="66" t="s">
        <v>361</v>
      </c>
      <c r="H222" s="66">
        <v>10</v>
      </c>
      <c r="I222" s="66">
        <v>10</v>
      </c>
      <c r="J222" s="66"/>
      <c r="K222" s="66"/>
      <c r="L222" s="66"/>
      <c r="M222" s="66" t="s">
        <v>313</v>
      </c>
      <c r="N222" s="66"/>
      <c r="O222" s="66"/>
      <c r="P222" s="66">
        <v>35</v>
      </c>
      <c r="Q222" s="66" t="s">
        <v>204</v>
      </c>
      <c r="R222" s="56"/>
    </row>
    <row r="223" spans="1:18" ht="12.75">
      <c r="A223" s="60"/>
      <c r="B223" s="59" t="s">
        <v>430</v>
      </c>
      <c r="C223" s="60"/>
      <c r="D223" s="60" t="s">
        <v>417</v>
      </c>
      <c r="E223" s="60"/>
      <c r="F223" s="60"/>
      <c r="G223" s="60"/>
      <c r="H223" s="60"/>
      <c r="I223" s="60"/>
      <c r="J223" s="60"/>
      <c r="K223" s="60"/>
      <c r="L223" s="60"/>
      <c r="M223" s="60"/>
      <c r="N223" s="60"/>
      <c r="O223" s="60"/>
      <c r="P223" s="60"/>
      <c r="Q223" s="60"/>
      <c r="R223" s="59"/>
    </row>
    <row r="224" spans="1:18" ht="12.75">
      <c r="A224" s="66"/>
      <c r="B224" s="61"/>
      <c r="C224" s="57"/>
      <c r="D224" s="66"/>
      <c r="E224" s="66"/>
      <c r="F224" s="66"/>
      <c r="G224" s="66"/>
      <c r="H224" s="57"/>
      <c r="I224" s="57"/>
      <c r="J224" s="57"/>
      <c r="K224" s="57"/>
      <c r="L224" s="57"/>
      <c r="M224" s="57"/>
      <c r="N224" s="57"/>
      <c r="O224" s="57"/>
      <c r="P224" s="57"/>
      <c r="Q224" s="57"/>
      <c r="R224" s="61"/>
    </row>
    <row r="225" spans="1:18" ht="12.75">
      <c r="A225" s="66">
        <v>59</v>
      </c>
      <c r="B225" s="56" t="s">
        <v>431</v>
      </c>
      <c r="C225" s="66" t="s">
        <v>432</v>
      </c>
      <c r="D225" s="66" t="s">
        <v>399</v>
      </c>
      <c r="E225" s="230" t="s">
        <v>420</v>
      </c>
      <c r="F225" s="66" t="s">
        <v>287</v>
      </c>
      <c r="G225" s="66" t="s">
        <v>361</v>
      </c>
      <c r="H225" s="66">
        <v>10</v>
      </c>
      <c r="I225" s="66">
        <v>9</v>
      </c>
      <c r="J225" s="66"/>
      <c r="K225" s="66"/>
      <c r="L225" s="66"/>
      <c r="M225" s="66" t="s">
        <v>313</v>
      </c>
      <c r="N225" s="66"/>
      <c r="O225" s="66"/>
      <c r="P225" s="66">
        <v>31</v>
      </c>
      <c r="Q225" s="149" t="s">
        <v>277</v>
      </c>
      <c r="R225" s="56"/>
    </row>
    <row r="226" spans="1:18" ht="12.75">
      <c r="A226" s="60"/>
      <c r="B226" s="59" t="s">
        <v>433</v>
      </c>
      <c r="C226" s="60"/>
      <c r="D226" s="60" t="s">
        <v>417</v>
      </c>
      <c r="E226" s="60"/>
      <c r="F226" s="60"/>
      <c r="G226" s="60"/>
      <c r="H226" s="60"/>
      <c r="I226" s="60"/>
      <c r="J226" s="60"/>
      <c r="K226" s="60"/>
      <c r="L226" s="60"/>
      <c r="M226" s="60"/>
      <c r="N226" s="60"/>
      <c r="O226" s="60"/>
      <c r="P226" s="60"/>
      <c r="Q226" s="60"/>
      <c r="R226" s="59"/>
    </row>
    <row r="227" spans="1:18" ht="12.75">
      <c r="A227" s="57"/>
      <c r="B227" s="61"/>
      <c r="C227" s="57"/>
      <c r="D227" s="66"/>
      <c r="E227" s="66"/>
      <c r="F227" s="66"/>
      <c r="G227" s="66"/>
      <c r="H227" s="57"/>
      <c r="I227" s="57"/>
      <c r="J227" s="57"/>
      <c r="K227" s="57"/>
      <c r="L227" s="57"/>
      <c r="M227" s="57"/>
      <c r="N227" s="57"/>
      <c r="O227" s="57"/>
      <c r="P227" s="57"/>
      <c r="Q227" s="57"/>
      <c r="R227" s="61"/>
    </row>
    <row r="228" spans="1:18" ht="12.75">
      <c r="A228" s="66">
        <v>60</v>
      </c>
      <c r="B228" s="56" t="s">
        <v>434</v>
      </c>
      <c r="C228" s="233" t="s">
        <v>435</v>
      </c>
      <c r="D228" s="66" t="s">
        <v>399</v>
      </c>
      <c r="E228" s="230" t="s">
        <v>420</v>
      </c>
      <c r="F228" s="66" t="s">
        <v>287</v>
      </c>
      <c r="G228" s="66" t="s">
        <v>361</v>
      </c>
      <c r="H228" s="66">
        <v>11</v>
      </c>
      <c r="I228" s="66">
        <v>10</v>
      </c>
      <c r="J228" s="66"/>
      <c r="K228" s="66"/>
      <c r="L228" s="66"/>
      <c r="M228" s="66" t="s">
        <v>382</v>
      </c>
      <c r="N228" s="66">
        <v>2006</v>
      </c>
      <c r="O228" s="66"/>
      <c r="P228" s="66">
        <v>37</v>
      </c>
      <c r="Q228" s="149" t="s">
        <v>277</v>
      </c>
      <c r="R228" s="56"/>
    </row>
    <row r="229" spans="1:18" ht="12.75">
      <c r="A229" s="60"/>
      <c r="B229" s="59" t="s">
        <v>436</v>
      </c>
      <c r="C229" s="60"/>
      <c r="D229" s="60" t="s">
        <v>417</v>
      </c>
      <c r="E229" s="60"/>
      <c r="F229" s="60"/>
      <c r="G229" s="60"/>
      <c r="H229" s="60"/>
      <c r="I229" s="60"/>
      <c r="J229" s="60"/>
      <c r="K229" s="60"/>
      <c r="L229" s="60"/>
      <c r="M229" s="60"/>
      <c r="N229" s="60"/>
      <c r="O229" s="60"/>
      <c r="P229" s="60"/>
      <c r="Q229" s="60"/>
      <c r="R229" s="59"/>
    </row>
    <row r="230" spans="1:18" ht="12.75">
      <c r="A230" s="66"/>
      <c r="B230" s="56"/>
      <c r="C230" s="66"/>
      <c r="D230" s="66"/>
      <c r="E230" s="66"/>
      <c r="F230" s="66"/>
      <c r="G230" s="66"/>
      <c r="H230" s="57"/>
      <c r="I230" s="66"/>
      <c r="J230" s="66"/>
      <c r="K230" s="66"/>
      <c r="L230" s="66"/>
      <c r="M230" s="66"/>
      <c r="N230" s="66"/>
      <c r="O230" s="66"/>
      <c r="P230" s="66"/>
      <c r="Q230" s="149"/>
      <c r="R230" s="61"/>
    </row>
    <row r="231" spans="1:18" ht="12.75">
      <c r="A231" s="66">
        <v>61</v>
      </c>
      <c r="B231" s="56" t="s">
        <v>437</v>
      </c>
      <c r="C231" s="233" t="s">
        <v>438</v>
      </c>
      <c r="D231" s="66" t="s">
        <v>399</v>
      </c>
      <c r="E231" s="230" t="s">
        <v>420</v>
      </c>
      <c r="F231" s="66" t="s">
        <v>287</v>
      </c>
      <c r="G231" s="66" t="s">
        <v>361</v>
      </c>
      <c r="H231" s="66">
        <v>5</v>
      </c>
      <c r="I231" s="66">
        <v>8</v>
      </c>
      <c r="J231" s="66"/>
      <c r="K231" s="66"/>
      <c r="L231" s="66"/>
      <c r="M231" s="66" t="s">
        <v>313</v>
      </c>
      <c r="N231" s="66"/>
      <c r="O231" s="66"/>
      <c r="P231" s="66">
        <v>33</v>
      </c>
      <c r="Q231" s="149" t="s">
        <v>277</v>
      </c>
      <c r="R231" s="56"/>
    </row>
    <row r="232" spans="1:18" ht="12.75">
      <c r="A232" s="60"/>
      <c r="B232" s="59" t="s">
        <v>439</v>
      </c>
      <c r="C232" s="60"/>
      <c r="D232" s="60" t="s">
        <v>417</v>
      </c>
      <c r="E232" s="60"/>
      <c r="F232" s="60"/>
      <c r="G232" s="60"/>
      <c r="H232" s="60"/>
      <c r="I232" s="60"/>
      <c r="J232" s="60"/>
      <c r="K232" s="60"/>
      <c r="L232" s="60"/>
      <c r="M232" s="60"/>
      <c r="N232" s="60"/>
      <c r="O232" s="60"/>
      <c r="P232" s="60"/>
      <c r="Q232" s="167"/>
      <c r="R232" s="59"/>
    </row>
    <row r="233" spans="1:18" ht="12.75">
      <c r="A233" s="57"/>
      <c r="B233" s="61"/>
      <c r="C233" s="61"/>
      <c r="D233" s="57"/>
      <c r="E233" s="57"/>
      <c r="F233" s="57"/>
      <c r="G233" s="57"/>
      <c r="H233" s="57"/>
      <c r="I233" s="57"/>
      <c r="J233" s="57"/>
      <c r="K233" s="57"/>
      <c r="L233" s="57"/>
      <c r="M233" s="57"/>
      <c r="N233" s="57"/>
      <c r="O233" s="57"/>
      <c r="P233" s="57"/>
      <c r="Q233" s="57"/>
      <c r="R233" s="56"/>
    </row>
    <row r="234" spans="1:18" ht="12.75">
      <c r="A234" s="66">
        <v>62</v>
      </c>
      <c r="B234" s="56" t="s">
        <v>440</v>
      </c>
      <c r="C234" s="66" t="s">
        <v>441</v>
      </c>
      <c r="D234" s="66" t="s">
        <v>399</v>
      </c>
      <c r="E234" s="230" t="s">
        <v>442</v>
      </c>
      <c r="F234" s="66" t="s">
        <v>287</v>
      </c>
      <c r="G234" s="230" t="s">
        <v>443</v>
      </c>
      <c r="H234" s="66">
        <v>16</v>
      </c>
      <c r="I234" s="197">
        <v>2</v>
      </c>
      <c r="J234" s="66" t="s">
        <v>194</v>
      </c>
      <c r="K234" s="66" t="s">
        <v>194</v>
      </c>
      <c r="L234" s="66" t="s">
        <v>194</v>
      </c>
      <c r="M234" s="66" t="s">
        <v>402</v>
      </c>
      <c r="N234" s="66">
        <v>1971</v>
      </c>
      <c r="O234" s="66" t="s">
        <v>194</v>
      </c>
      <c r="P234" s="66">
        <v>51</v>
      </c>
      <c r="Q234" s="66" t="s">
        <v>204</v>
      </c>
      <c r="R234" s="56"/>
    </row>
    <row r="235" spans="1:18" ht="12.75">
      <c r="A235" s="60"/>
      <c r="B235" s="59" t="s">
        <v>444</v>
      </c>
      <c r="C235" s="60"/>
      <c r="D235" s="60" t="s">
        <v>417</v>
      </c>
      <c r="E235" s="60"/>
      <c r="F235" s="59"/>
      <c r="G235" s="60"/>
      <c r="H235" s="60"/>
      <c r="I235" s="59"/>
      <c r="J235" s="59"/>
      <c r="K235" s="59"/>
      <c r="L235" s="59"/>
      <c r="M235" s="59"/>
      <c r="N235" s="59"/>
      <c r="O235" s="59"/>
      <c r="P235" s="60"/>
      <c r="Q235" s="59"/>
      <c r="R235" s="59"/>
    </row>
    <row r="236" spans="1:18" ht="12.75">
      <c r="A236" s="57"/>
      <c r="B236" s="61"/>
      <c r="C236" s="57"/>
      <c r="D236" s="57"/>
      <c r="E236" s="57"/>
      <c r="F236" s="57"/>
      <c r="G236" s="57"/>
      <c r="H236" s="57"/>
      <c r="I236" s="57"/>
      <c r="J236" s="57"/>
      <c r="K236" s="57"/>
      <c r="L236" s="57"/>
      <c r="M236" s="57"/>
      <c r="N236" s="57"/>
      <c r="O236" s="57"/>
      <c r="P236" s="57"/>
      <c r="Q236" s="57"/>
      <c r="R236" s="61"/>
    </row>
    <row r="237" spans="1:18" ht="12.75">
      <c r="A237" s="66">
        <v>63</v>
      </c>
      <c r="B237" s="56" t="s">
        <v>445</v>
      </c>
      <c r="C237" s="66" t="s">
        <v>446</v>
      </c>
      <c r="D237" s="66" t="s">
        <v>399</v>
      </c>
      <c r="E237" s="66" t="s">
        <v>447</v>
      </c>
      <c r="F237" s="66" t="s">
        <v>287</v>
      </c>
      <c r="G237" s="66" t="s">
        <v>361</v>
      </c>
      <c r="H237" s="66"/>
      <c r="I237" s="66"/>
      <c r="J237" s="66"/>
      <c r="K237" s="66"/>
      <c r="L237" s="66"/>
      <c r="M237" s="66" t="s">
        <v>448</v>
      </c>
      <c r="N237" s="66"/>
      <c r="O237" s="66"/>
      <c r="P237" s="66">
        <v>41</v>
      </c>
      <c r="Q237" s="149"/>
      <c r="R237" s="56"/>
    </row>
    <row r="238" spans="1:18" ht="12.75">
      <c r="A238" s="60"/>
      <c r="B238" s="59" t="s">
        <v>449</v>
      </c>
      <c r="C238" s="60"/>
      <c r="D238" s="60" t="s">
        <v>450</v>
      </c>
      <c r="E238" s="60"/>
      <c r="F238" s="60"/>
      <c r="G238" s="60"/>
      <c r="H238" s="60"/>
      <c r="I238" s="60"/>
      <c r="J238" s="60"/>
      <c r="K238" s="60"/>
      <c r="L238" s="60"/>
      <c r="M238" s="60"/>
      <c r="N238" s="60"/>
      <c r="O238" s="60"/>
      <c r="P238" s="60"/>
      <c r="Q238" s="167" t="s">
        <v>324</v>
      </c>
      <c r="R238" s="59"/>
    </row>
    <row r="239" spans="1:18" ht="12.75">
      <c r="A239" s="66"/>
      <c r="B239" s="61"/>
      <c r="C239" s="57"/>
      <c r="D239" s="57"/>
      <c r="E239" s="57"/>
      <c r="F239" s="57"/>
      <c r="G239" s="57"/>
      <c r="H239" s="248">
        <v>6</v>
      </c>
      <c r="I239" s="57"/>
      <c r="J239" s="57"/>
      <c r="K239" s="57"/>
      <c r="L239" s="57"/>
      <c r="M239" s="57"/>
      <c r="N239" s="57"/>
      <c r="O239" s="57"/>
      <c r="P239" s="57"/>
      <c r="Q239" s="220"/>
      <c r="R239" s="220"/>
    </row>
    <row r="240" spans="1:18" ht="12.75">
      <c r="A240" s="66">
        <v>64</v>
      </c>
      <c r="B240" s="56" t="s">
        <v>451</v>
      </c>
      <c r="C240" s="233" t="s">
        <v>452</v>
      </c>
      <c r="D240" s="66" t="s">
        <v>399</v>
      </c>
      <c r="E240" s="230" t="s">
        <v>420</v>
      </c>
      <c r="F240" s="66" t="s">
        <v>287</v>
      </c>
      <c r="G240" s="66" t="s">
        <v>361</v>
      </c>
      <c r="H240" s="250"/>
      <c r="I240" s="66">
        <v>11</v>
      </c>
      <c r="J240" s="66"/>
      <c r="K240" s="66"/>
      <c r="L240" s="66"/>
      <c r="M240" s="66" t="s">
        <v>453</v>
      </c>
      <c r="N240" s="66">
        <v>1986</v>
      </c>
      <c r="O240" s="66"/>
      <c r="P240" s="66">
        <v>41</v>
      </c>
      <c r="Q240" s="193"/>
      <c r="R240" s="193"/>
    </row>
    <row r="241" spans="1:18" ht="12.75">
      <c r="A241" s="60"/>
      <c r="B241" s="59" t="s">
        <v>454</v>
      </c>
      <c r="C241" s="60"/>
      <c r="D241" s="60" t="s">
        <v>417</v>
      </c>
      <c r="E241" s="60"/>
      <c r="F241" s="60"/>
      <c r="G241" s="60"/>
      <c r="H241" s="60"/>
      <c r="I241" s="60"/>
      <c r="J241" s="60"/>
      <c r="K241" s="60"/>
      <c r="L241" s="60"/>
      <c r="M241" s="60"/>
      <c r="N241" s="60"/>
      <c r="O241" s="60"/>
      <c r="P241" s="60"/>
      <c r="Q241" s="192"/>
      <c r="R241" s="221"/>
    </row>
    <row r="242" spans="1:18" ht="12.75">
      <c r="A242" s="57"/>
      <c r="B242" s="61" t="s">
        <v>455</v>
      </c>
      <c r="C242" s="234" t="s">
        <v>456</v>
      </c>
      <c r="D242" s="57" t="s">
        <v>399</v>
      </c>
      <c r="E242" s="231" t="s">
        <v>332</v>
      </c>
      <c r="F242" s="57" t="s">
        <v>287</v>
      </c>
      <c r="G242" s="57" t="s">
        <v>361</v>
      </c>
      <c r="H242" s="248">
        <v>16</v>
      </c>
      <c r="I242" s="57">
        <v>10</v>
      </c>
      <c r="J242" s="57"/>
      <c r="K242" s="57"/>
      <c r="L242" s="57"/>
      <c r="M242" s="57" t="s">
        <v>453</v>
      </c>
      <c r="N242" s="57"/>
      <c r="O242" s="57"/>
      <c r="P242" s="166">
        <v>41</v>
      </c>
      <c r="Q242" s="222"/>
      <c r="R242" s="56"/>
    </row>
    <row r="243" spans="1:18" ht="12.75">
      <c r="A243" s="66">
        <v>65</v>
      </c>
      <c r="B243" s="56" t="s">
        <v>457</v>
      </c>
      <c r="C243" s="66"/>
      <c r="D243" s="66" t="s">
        <v>417</v>
      </c>
      <c r="E243" s="66"/>
      <c r="F243" s="66"/>
      <c r="G243" s="66"/>
      <c r="H243" s="250"/>
      <c r="I243" s="66"/>
      <c r="J243" s="66"/>
      <c r="K243" s="66"/>
      <c r="L243" s="66"/>
      <c r="M243" s="66"/>
      <c r="N243" s="66"/>
      <c r="O243" s="66"/>
      <c r="P243" s="149"/>
      <c r="Q243" s="204"/>
      <c r="R243" s="56"/>
    </row>
    <row r="244" spans="1:18" ht="12.75">
      <c r="A244" s="60"/>
      <c r="B244" s="59"/>
      <c r="C244" s="60"/>
      <c r="D244" s="60"/>
      <c r="E244" s="60"/>
      <c r="F244" s="60"/>
      <c r="G244" s="60"/>
      <c r="H244" s="60"/>
      <c r="I244" s="60"/>
      <c r="J244" s="60"/>
      <c r="K244" s="60"/>
      <c r="L244" s="60"/>
      <c r="M244" s="60"/>
      <c r="N244" s="60"/>
      <c r="O244" s="60"/>
      <c r="P244" s="167"/>
      <c r="Q244" s="203" t="s">
        <v>277</v>
      </c>
      <c r="R244" s="59"/>
    </row>
    <row r="245" spans="1:18" ht="12.75">
      <c r="A245" s="66"/>
      <c r="B245" s="61" t="s">
        <v>458</v>
      </c>
      <c r="C245" s="234" t="s">
        <v>459</v>
      </c>
      <c r="D245" s="57" t="s">
        <v>399</v>
      </c>
      <c r="E245" s="231" t="s">
        <v>332</v>
      </c>
      <c r="F245" s="57" t="s">
        <v>287</v>
      </c>
      <c r="G245" s="57" t="s">
        <v>361</v>
      </c>
      <c r="H245" s="248">
        <v>14</v>
      </c>
      <c r="I245" s="57">
        <v>8</v>
      </c>
      <c r="J245" s="57"/>
      <c r="K245" s="57"/>
      <c r="L245" s="57"/>
      <c r="M245" s="57" t="s">
        <v>402</v>
      </c>
      <c r="N245" s="57"/>
      <c r="O245" s="57"/>
      <c r="P245" s="57">
        <v>44</v>
      </c>
      <c r="Q245" s="57"/>
      <c r="R245" s="61"/>
    </row>
    <row r="246" spans="1:18" ht="12.75">
      <c r="A246" s="66">
        <v>66</v>
      </c>
      <c r="B246" s="56" t="s">
        <v>460</v>
      </c>
      <c r="C246" s="66"/>
      <c r="D246" s="66" t="s">
        <v>417</v>
      </c>
      <c r="E246" s="66"/>
      <c r="F246" s="66"/>
      <c r="G246" s="66"/>
      <c r="H246" s="250"/>
      <c r="I246" s="66"/>
      <c r="J246" s="66"/>
      <c r="K246" s="66"/>
      <c r="L246" s="66"/>
      <c r="M246" s="66"/>
      <c r="N246" s="66"/>
      <c r="O246" s="66"/>
      <c r="P246" s="66"/>
      <c r="Q246" s="66"/>
      <c r="R246" s="56"/>
    </row>
    <row r="247" spans="1:18" ht="12.75">
      <c r="A247" s="218"/>
      <c r="B247" s="219"/>
      <c r="C247" s="218"/>
      <c r="D247" s="218"/>
      <c r="E247" s="218"/>
      <c r="F247" s="218"/>
      <c r="G247" s="218"/>
      <c r="H247" s="218"/>
      <c r="I247" s="218"/>
      <c r="J247" s="218"/>
      <c r="K247" s="218"/>
      <c r="L247" s="218"/>
      <c r="M247" s="218"/>
      <c r="N247" s="218"/>
      <c r="O247" s="218"/>
      <c r="P247" s="218"/>
      <c r="Q247" s="218"/>
      <c r="R247" s="219"/>
    </row>
    <row r="248" spans="1:18" ht="15.75">
      <c r="A248" s="49"/>
      <c r="B248" s="48"/>
      <c r="C248" s="49"/>
      <c r="D248" s="49"/>
      <c r="E248" s="49"/>
      <c r="F248" s="49"/>
      <c r="G248" s="208">
        <v>5</v>
      </c>
      <c r="H248" s="49"/>
      <c r="I248" s="49"/>
      <c r="J248" s="49"/>
      <c r="K248" s="49"/>
      <c r="L248" s="49"/>
      <c r="M248" s="49"/>
      <c r="N248" s="49"/>
      <c r="O248" s="49"/>
      <c r="P248" s="49"/>
      <c r="Q248" s="49"/>
      <c r="R248" s="48"/>
    </row>
    <row r="249" spans="1:18" ht="12.75">
      <c r="A249" s="57"/>
      <c r="B249" s="61"/>
      <c r="C249" s="57"/>
      <c r="D249" s="57"/>
      <c r="E249" s="57"/>
      <c r="F249" s="57"/>
      <c r="G249" s="57"/>
      <c r="H249" s="57"/>
      <c r="I249" s="57"/>
      <c r="J249" s="57"/>
      <c r="K249" s="57"/>
      <c r="L249" s="57"/>
      <c r="M249" s="57"/>
      <c r="N249" s="57"/>
      <c r="O249" s="57"/>
      <c r="P249" s="57"/>
      <c r="Q249" s="166"/>
      <c r="R249" s="61"/>
    </row>
    <row r="250" spans="1:18" ht="12.75">
      <c r="A250" s="149">
        <v>67</v>
      </c>
      <c r="B250" s="56" t="s">
        <v>461</v>
      </c>
      <c r="C250" s="233" t="s">
        <v>462</v>
      </c>
      <c r="D250" s="66" t="s">
        <v>399</v>
      </c>
      <c r="E250" s="230" t="s">
        <v>332</v>
      </c>
      <c r="F250" s="66" t="s">
        <v>287</v>
      </c>
      <c r="G250" s="66" t="s">
        <v>361</v>
      </c>
      <c r="H250" s="66">
        <v>16</v>
      </c>
      <c r="I250" s="66">
        <v>10</v>
      </c>
      <c r="J250" s="66" t="s">
        <v>194</v>
      </c>
      <c r="K250" s="66" t="s">
        <v>194</v>
      </c>
      <c r="L250" s="66" t="s">
        <v>194</v>
      </c>
      <c r="M250" s="66" t="s">
        <v>453</v>
      </c>
      <c r="N250" s="66">
        <v>1998</v>
      </c>
      <c r="O250" s="66" t="s">
        <v>194</v>
      </c>
      <c r="P250" s="149">
        <v>35</v>
      </c>
      <c r="Q250" s="49" t="s">
        <v>277</v>
      </c>
      <c r="R250" s="215"/>
    </row>
    <row r="251" spans="1:18" ht="12.75">
      <c r="A251" s="167"/>
      <c r="B251" s="59" t="s">
        <v>463</v>
      </c>
      <c r="C251" s="203"/>
      <c r="D251" s="60" t="s">
        <v>417</v>
      </c>
      <c r="E251" s="60"/>
      <c r="F251" s="60"/>
      <c r="G251" s="60"/>
      <c r="H251" s="60"/>
      <c r="I251" s="60"/>
      <c r="J251" s="60"/>
      <c r="K251" s="60"/>
      <c r="L251" s="60"/>
      <c r="M251" s="60"/>
      <c r="N251" s="60"/>
      <c r="O251" s="60"/>
      <c r="P251" s="60"/>
      <c r="Q251" s="167"/>
      <c r="R251" s="59"/>
    </row>
    <row r="252" spans="1:18" ht="12.75">
      <c r="A252" s="66"/>
      <c r="B252" s="56"/>
      <c r="C252" s="66"/>
      <c r="D252" s="66"/>
      <c r="E252" s="66"/>
      <c r="F252" s="66"/>
      <c r="G252" s="66"/>
      <c r="H252" s="66"/>
      <c r="I252" s="66"/>
      <c r="J252" s="66"/>
      <c r="K252" s="66"/>
      <c r="L252" s="66"/>
      <c r="M252" s="66"/>
      <c r="N252" s="66"/>
      <c r="O252" s="66"/>
      <c r="P252" s="66"/>
      <c r="Q252" s="149"/>
      <c r="R252" s="56"/>
    </row>
    <row r="253" spans="1:18" ht="12.75">
      <c r="A253" s="66">
        <v>68</v>
      </c>
      <c r="B253" s="188" t="s">
        <v>464</v>
      </c>
      <c r="C253" s="66" t="s">
        <v>465</v>
      </c>
      <c r="D253" s="66" t="s">
        <v>466</v>
      </c>
      <c r="E253" s="66" t="s">
        <v>59</v>
      </c>
      <c r="F253" s="66" t="s">
        <v>287</v>
      </c>
      <c r="G253" s="230" t="s">
        <v>443</v>
      </c>
      <c r="H253" s="66">
        <v>12</v>
      </c>
      <c r="I253" s="197">
        <v>4</v>
      </c>
      <c r="J253" s="66" t="s">
        <v>194</v>
      </c>
      <c r="K253" s="66" t="s">
        <v>194</v>
      </c>
      <c r="L253" s="66" t="s">
        <v>194</v>
      </c>
      <c r="M253" s="66" t="s">
        <v>402</v>
      </c>
      <c r="N253" s="66">
        <v>1971</v>
      </c>
      <c r="O253" s="66" t="s">
        <v>194</v>
      </c>
      <c r="P253" s="66">
        <v>49</v>
      </c>
      <c r="Q253" s="149" t="s">
        <v>204</v>
      </c>
      <c r="R253" s="56"/>
    </row>
    <row r="254" spans="1:18" ht="12.75">
      <c r="A254" s="60"/>
      <c r="B254" s="59" t="s">
        <v>467</v>
      </c>
      <c r="C254" s="59"/>
      <c r="D254" s="60" t="s">
        <v>468</v>
      </c>
      <c r="E254" s="60"/>
      <c r="F254" s="59"/>
      <c r="G254" s="60"/>
      <c r="H254" s="60"/>
      <c r="I254" s="199"/>
      <c r="J254" s="60"/>
      <c r="K254" s="60"/>
      <c r="L254" s="59"/>
      <c r="M254" s="59"/>
      <c r="N254" s="59"/>
      <c r="O254" s="59"/>
      <c r="P254" s="60"/>
      <c r="Q254" s="167"/>
      <c r="R254" s="59"/>
    </row>
    <row r="255" spans="1:18" ht="12.75">
      <c r="A255" s="66"/>
      <c r="B255" s="56"/>
      <c r="C255" s="56"/>
      <c r="D255" s="66"/>
      <c r="E255" s="66"/>
      <c r="F255" s="56"/>
      <c r="G255" s="66"/>
      <c r="H255" s="66"/>
      <c r="I255" s="197"/>
      <c r="J255" s="66"/>
      <c r="K255" s="66"/>
      <c r="L255" s="56"/>
      <c r="M255" s="56"/>
      <c r="N255" s="56"/>
      <c r="O255" s="56"/>
      <c r="P255" s="66"/>
      <c r="Q255" s="149"/>
      <c r="R255" s="61"/>
    </row>
    <row r="256" spans="1:18" ht="12.75">
      <c r="A256" s="149">
        <v>69</v>
      </c>
      <c r="B256" s="56" t="s">
        <v>469</v>
      </c>
      <c r="C256" s="66" t="s">
        <v>470</v>
      </c>
      <c r="D256" s="66" t="s">
        <v>466</v>
      </c>
      <c r="E256" s="66" t="s">
        <v>59</v>
      </c>
      <c r="F256" s="66" t="s">
        <v>287</v>
      </c>
      <c r="G256" s="230" t="s">
        <v>443</v>
      </c>
      <c r="H256" s="66">
        <v>12</v>
      </c>
      <c r="I256" s="197">
        <v>2</v>
      </c>
      <c r="J256" s="66" t="s">
        <v>194</v>
      </c>
      <c r="K256" s="66" t="s">
        <v>194</v>
      </c>
      <c r="L256" s="66" t="s">
        <v>194</v>
      </c>
      <c r="M256" s="66" t="s">
        <v>402</v>
      </c>
      <c r="N256" s="66">
        <v>1974</v>
      </c>
      <c r="O256" s="66" t="s">
        <v>194</v>
      </c>
      <c r="P256" s="66">
        <v>46</v>
      </c>
      <c r="Q256" s="149" t="s">
        <v>204</v>
      </c>
      <c r="R256" s="193"/>
    </row>
    <row r="257" spans="1:18" ht="12.75">
      <c r="A257" s="167"/>
      <c r="B257" s="59" t="s">
        <v>471</v>
      </c>
      <c r="C257" s="59"/>
      <c r="D257" s="60" t="s">
        <v>468</v>
      </c>
      <c r="E257" s="60"/>
      <c r="F257" s="59"/>
      <c r="G257" s="60"/>
      <c r="H257" s="60"/>
      <c r="I257" s="205"/>
      <c r="J257" s="59"/>
      <c r="K257" s="59"/>
      <c r="L257" s="59"/>
      <c r="M257" s="59"/>
      <c r="N257" s="59"/>
      <c r="O257" s="59"/>
      <c r="P257" s="60"/>
      <c r="Q257" s="210"/>
      <c r="R257" s="192"/>
    </row>
    <row r="258" spans="1:18" ht="12.75">
      <c r="A258" s="66"/>
      <c r="B258" s="61"/>
      <c r="C258" s="57"/>
      <c r="D258" s="66"/>
      <c r="E258" s="57"/>
      <c r="F258" s="57"/>
      <c r="G258" s="57"/>
      <c r="H258" s="57"/>
      <c r="I258" s="57"/>
      <c r="J258" s="57"/>
      <c r="K258" s="57"/>
      <c r="L258" s="57"/>
      <c r="M258" s="57"/>
      <c r="N258" s="57"/>
      <c r="O258" s="57"/>
      <c r="P258" s="57"/>
      <c r="Q258" s="166"/>
      <c r="R258" s="220"/>
    </row>
    <row r="259" spans="1:18" ht="12.75">
      <c r="A259" s="66">
        <v>70</v>
      </c>
      <c r="B259" s="56" t="s">
        <v>472</v>
      </c>
      <c r="C259" s="233" t="s">
        <v>473</v>
      </c>
      <c r="D259" s="66" t="s">
        <v>399</v>
      </c>
      <c r="E259" s="66" t="s">
        <v>474</v>
      </c>
      <c r="F259" s="66" t="s">
        <v>287</v>
      </c>
      <c r="G259" s="66" t="s">
        <v>361</v>
      </c>
      <c r="H259" s="66">
        <v>12</v>
      </c>
      <c r="I259" s="66">
        <v>10</v>
      </c>
      <c r="J259" s="66" t="s">
        <v>194</v>
      </c>
      <c r="K259" s="66" t="s">
        <v>194</v>
      </c>
      <c r="L259" s="66" t="s">
        <v>194</v>
      </c>
      <c r="M259" s="66" t="s">
        <v>453</v>
      </c>
      <c r="N259" s="66">
        <v>2001</v>
      </c>
      <c r="O259" s="66" t="s">
        <v>194</v>
      </c>
      <c r="P259" s="66">
        <v>38</v>
      </c>
      <c r="Q259" s="149" t="s">
        <v>277</v>
      </c>
      <c r="R259" s="193"/>
    </row>
    <row r="260" spans="1:18" ht="12.75">
      <c r="A260" s="60"/>
      <c r="B260" s="59" t="s">
        <v>475</v>
      </c>
      <c r="C260" s="60"/>
      <c r="D260" s="60" t="s">
        <v>476</v>
      </c>
      <c r="E260" s="60"/>
      <c r="F260" s="60"/>
      <c r="G260" s="60"/>
      <c r="H260" s="60"/>
      <c r="I260" s="60"/>
      <c r="J260" s="60"/>
      <c r="K260" s="60"/>
      <c r="L260" s="60"/>
      <c r="M260" s="60"/>
      <c r="N260" s="60"/>
      <c r="O260" s="60"/>
      <c r="P260" s="60"/>
      <c r="Q260" s="167"/>
      <c r="R260" s="192"/>
    </row>
    <row r="261" spans="1:18" ht="12.75">
      <c r="A261" s="66"/>
      <c r="B261" s="61"/>
      <c r="C261" s="57"/>
      <c r="D261" s="57"/>
      <c r="E261" s="57"/>
      <c r="F261" s="57"/>
      <c r="G261" s="57"/>
      <c r="H261" s="57"/>
      <c r="I261" s="57"/>
      <c r="J261" s="57"/>
      <c r="K261" s="57"/>
      <c r="L261" s="57"/>
      <c r="M261" s="57"/>
      <c r="N261" s="57"/>
      <c r="O261" s="57"/>
      <c r="P261" s="57"/>
      <c r="Q261" s="166"/>
      <c r="R261" s="220"/>
    </row>
    <row r="262" spans="1:18" ht="12.75">
      <c r="A262" s="149">
        <v>71</v>
      </c>
      <c r="B262" s="56" t="s">
        <v>477</v>
      </c>
      <c r="C262" s="233" t="s">
        <v>478</v>
      </c>
      <c r="D262" s="66" t="s">
        <v>399</v>
      </c>
      <c r="E262" s="66" t="s">
        <v>474</v>
      </c>
      <c r="F262" s="66" t="s">
        <v>287</v>
      </c>
      <c r="G262" s="66" t="s">
        <v>361</v>
      </c>
      <c r="H262" s="66">
        <v>10</v>
      </c>
      <c r="I262" s="66">
        <v>0</v>
      </c>
      <c r="J262" s="66"/>
      <c r="K262" s="66"/>
      <c r="L262" s="66"/>
      <c r="M262" s="66" t="s">
        <v>453</v>
      </c>
      <c r="N262" s="66">
        <v>1999</v>
      </c>
      <c r="O262" s="66"/>
      <c r="P262" s="66">
        <v>26</v>
      </c>
      <c r="Q262" s="149" t="s">
        <v>277</v>
      </c>
      <c r="R262" s="193"/>
    </row>
    <row r="263" spans="1:18" ht="12.75">
      <c r="A263" s="167"/>
      <c r="B263" s="59" t="s">
        <v>479</v>
      </c>
      <c r="C263" s="60"/>
      <c r="D263" s="60" t="s">
        <v>476</v>
      </c>
      <c r="E263" s="60"/>
      <c r="F263" s="60"/>
      <c r="G263" s="60"/>
      <c r="H263" s="60"/>
      <c r="I263" s="60"/>
      <c r="J263" s="60"/>
      <c r="K263" s="60"/>
      <c r="L263" s="60"/>
      <c r="M263" s="60"/>
      <c r="N263" s="60"/>
      <c r="O263" s="60"/>
      <c r="P263" s="60"/>
      <c r="Q263" s="167"/>
      <c r="R263" s="192"/>
    </row>
    <row r="264" spans="1:18" ht="12.75">
      <c r="A264" s="66"/>
      <c r="B264" s="61"/>
      <c r="C264" s="57"/>
      <c r="D264" s="57"/>
      <c r="E264" s="57"/>
      <c r="F264" s="57"/>
      <c r="G264" s="57"/>
      <c r="H264" s="57"/>
      <c r="I264" s="57"/>
      <c r="J264" s="57"/>
      <c r="K264" s="57"/>
      <c r="L264" s="57"/>
      <c r="M264" s="57"/>
      <c r="N264" s="57"/>
      <c r="O264" s="57"/>
      <c r="P264" s="57"/>
      <c r="Q264" s="166"/>
      <c r="R264" s="220"/>
    </row>
    <row r="265" spans="1:18" ht="12.75">
      <c r="A265" s="66">
        <v>72</v>
      </c>
      <c r="B265" s="56" t="s">
        <v>480</v>
      </c>
      <c r="C265" s="233" t="s">
        <v>481</v>
      </c>
      <c r="D265" s="66" t="s">
        <v>466</v>
      </c>
      <c r="E265" s="230" t="s">
        <v>332</v>
      </c>
      <c r="F265" s="66" t="s">
        <v>287</v>
      </c>
      <c r="G265" s="66" t="s">
        <v>361</v>
      </c>
      <c r="H265" s="66">
        <v>10</v>
      </c>
      <c r="I265" s="66">
        <v>0</v>
      </c>
      <c r="J265" s="66"/>
      <c r="K265" s="66"/>
      <c r="L265" s="66"/>
      <c r="M265" s="66" t="s">
        <v>453</v>
      </c>
      <c r="N265" s="66">
        <v>1997</v>
      </c>
      <c r="O265" s="66"/>
      <c r="P265" s="66">
        <v>28</v>
      </c>
      <c r="Q265" s="149" t="s">
        <v>277</v>
      </c>
      <c r="R265" s="193"/>
    </row>
    <row r="266" spans="1:18" ht="12.75">
      <c r="A266" s="60"/>
      <c r="B266" s="59" t="s">
        <v>482</v>
      </c>
      <c r="C266" s="60"/>
      <c r="D266" s="60" t="s">
        <v>468</v>
      </c>
      <c r="E266" s="60"/>
      <c r="F266" s="60"/>
      <c r="G266" s="60"/>
      <c r="H266" s="60"/>
      <c r="I266" s="60"/>
      <c r="J266" s="60"/>
      <c r="K266" s="60"/>
      <c r="L266" s="60"/>
      <c r="M266" s="60"/>
      <c r="N266" s="60"/>
      <c r="O266" s="60"/>
      <c r="P266" s="60"/>
      <c r="Q266" s="167"/>
      <c r="R266" s="192"/>
    </row>
    <row r="267" spans="1:18" ht="12.75">
      <c r="A267" s="66"/>
      <c r="B267" s="56"/>
      <c r="C267" s="66"/>
      <c r="D267" s="66"/>
      <c r="E267" s="66"/>
      <c r="F267" s="66"/>
      <c r="G267" s="66"/>
      <c r="H267" s="66"/>
      <c r="I267" s="66"/>
      <c r="J267" s="66"/>
      <c r="K267" s="66"/>
      <c r="L267" s="66"/>
      <c r="M267" s="66"/>
      <c r="N267" s="66"/>
      <c r="O267" s="66"/>
      <c r="P267" s="66"/>
      <c r="Q267" s="166"/>
      <c r="R267" s="220"/>
    </row>
    <row r="268" spans="1:18" ht="12.75">
      <c r="A268" s="149">
        <v>73</v>
      </c>
      <c r="B268" s="56" t="s">
        <v>483</v>
      </c>
      <c r="C268" s="233" t="s">
        <v>484</v>
      </c>
      <c r="D268" s="66" t="s">
        <v>485</v>
      </c>
      <c r="E268" s="230" t="s">
        <v>420</v>
      </c>
      <c r="F268" s="66" t="s">
        <v>287</v>
      </c>
      <c r="G268" s="66" t="s">
        <v>361</v>
      </c>
      <c r="H268" s="66">
        <v>9</v>
      </c>
      <c r="I268" s="66">
        <v>0</v>
      </c>
      <c r="J268" s="66"/>
      <c r="K268" s="66"/>
      <c r="L268" s="66"/>
      <c r="M268" s="66" t="s">
        <v>453</v>
      </c>
      <c r="N268" s="66">
        <v>1985</v>
      </c>
      <c r="O268" s="66"/>
      <c r="P268" s="66">
        <v>41</v>
      </c>
      <c r="Q268" s="149" t="s">
        <v>277</v>
      </c>
      <c r="R268" s="193"/>
    </row>
    <row r="269" spans="1:18" ht="12.75">
      <c r="A269" s="167"/>
      <c r="B269" s="59" t="s">
        <v>486</v>
      </c>
      <c r="C269" s="60"/>
      <c r="D269" s="60"/>
      <c r="E269" s="60"/>
      <c r="F269" s="60"/>
      <c r="G269" s="60"/>
      <c r="H269" s="60"/>
      <c r="I269" s="60"/>
      <c r="J269" s="60"/>
      <c r="K269" s="60"/>
      <c r="L269" s="60"/>
      <c r="M269" s="60"/>
      <c r="N269" s="60"/>
      <c r="O269" s="60"/>
      <c r="P269" s="60"/>
      <c r="Q269" s="167"/>
      <c r="R269" s="192"/>
    </row>
    <row r="270" spans="1:18" ht="12.75">
      <c r="A270" s="66"/>
      <c r="B270" s="61"/>
      <c r="C270" s="57"/>
      <c r="D270" s="57"/>
      <c r="E270" s="57"/>
      <c r="F270" s="57"/>
      <c r="G270" s="57"/>
      <c r="H270" s="57"/>
      <c r="I270" s="57"/>
      <c r="J270" s="57"/>
      <c r="K270" s="57"/>
      <c r="L270" s="57"/>
      <c r="M270" s="57"/>
      <c r="N270" s="57"/>
      <c r="O270" s="57"/>
      <c r="P270" s="57"/>
      <c r="Q270" s="149"/>
      <c r="R270" s="220"/>
    </row>
    <row r="271" spans="1:18" ht="12.75">
      <c r="A271" s="66">
        <v>74</v>
      </c>
      <c r="B271" s="56" t="s">
        <v>487</v>
      </c>
      <c r="C271" s="233" t="s">
        <v>488</v>
      </c>
      <c r="D271" s="66" t="s">
        <v>485</v>
      </c>
      <c r="E271" s="230" t="s">
        <v>420</v>
      </c>
      <c r="F271" s="66" t="s">
        <v>287</v>
      </c>
      <c r="G271" s="66" t="s">
        <v>361</v>
      </c>
      <c r="H271" s="66">
        <v>8</v>
      </c>
      <c r="I271" s="66">
        <v>0</v>
      </c>
      <c r="J271" s="66"/>
      <c r="K271" s="66"/>
      <c r="L271" s="66"/>
      <c r="M271" s="66" t="s">
        <v>453</v>
      </c>
      <c r="N271" s="66">
        <v>1996</v>
      </c>
      <c r="O271" s="66"/>
      <c r="P271" s="66">
        <v>32</v>
      </c>
      <c r="Q271" s="149" t="s">
        <v>277</v>
      </c>
      <c r="R271" s="193"/>
    </row>
    <row r="272" spans="1:18" ht="12.75">
      <c r="A272" s="60"/>
      <c r="B272" s="59" t="s">
        <v>489</v>
      </c>
      <c r="C272" s="60"/>
      <c r="D272" s="60"/>
      <c r="E272" s="60"/>
      <c r="F272" s="60"/>
      <c r="G272" s="60"/>
      <c r="H272" s="60"/>
      <c r="I272" s="60"/>
      <c r="J272" s="60"/>
      <c r="K272" s="60"/>
      <c r="L272" s="60"/>
      <c r="M272" s="60"/>
      <c r="N272" s="60"/>
      <c r="O272" s="60"/>
      <c r="P272" s="60"/>
      <c r="Q272" s="149"/>
      <c r="R272" s="192"/>
    </row>
    <row r="273" spans="1:18" ht="12.75">
      <c r="A273" s="66">
        <v>75</v>
      </c>
      <c r="B273" s="61" t="s">
        <v>490</v>
      </c>
      <c r="C273" s="217" t="s">
        <v>491</v>
      </c>
      <c r="D273" s="66" t="s">
        <v>399</v>
      </c>
      <c r="E273" s="231" t="s">
        <v>267</v>
      </c>
      <c r="F273" s="57" t="s">
        <v>287</v>
      </c>
      <c r="G273" s="57" t="s">
        <v>361</v>
      </c>
      <c r="H273" s="248">
        <v>14</v>
      </c>
      <c r="I273" s="57">
        <v>9</v>
      </c>
      <c r="J273" s="57"/>
      <c r="K273" s="57"/>
      <c r="L273" s="57"/>
      <c r="M273" s="57" t="s">
        <v>453</v>
      </c>
      <c r="N273" s="57">
        <v>2005</v>
      </c>
      <c r="O273" s="57"/>
      <c r="P273" s="57">
        <v>31</v>
      </c>
      <c r="Q273" s="166"/>
      <c r="R273" s="220"/>
    </row>
    <row r="274" spans="1:18" ht="12.75">
      <c r="A274" s="149"/>
      <c r="B274" s="56" t="s">
        <v>492</v>
      </c>
      <c r="C274" s="149"/>
      <c r="D274" s="66" t="s">
        <v>417</v>
      </c>
      <c r="E274" s="204"/>
      <c r="F274" s="66"/>
      <c r="G274" s="66"/>
      <c r="H274" s="250"/>
      <c r="I274" s="66"/>
      <c r="J274" s="66"/>
      <c r="K274" s="66"/>
      <c r="L274" s="66"/>
      <c r="M274" s="66"/>
      <c r="N274" s="66"/>
      <c r="O274" s="66"/>
      <c r="P274" s="66"/>
      <c r="Q274" s="149" t="s">
        <v>277</v>
      </c>
      <c r="R274" s="193"/>
    </row>
    <row r="275" spans="1:18" ht="12.75">
      <c r="A275" s="167"/>
      <c r="B275" s="59"/>
      <c r="C275" s="60"/>
      <c r="D275" s="60"/>
      <c r="E275" s="60"/>
      <c r="F275" s="60"/>
      <c r="G275" s="60"/>
      <c r="H275" s="60"/>
      <c r="I275" s="60"/>
      <c r="J275" s="60"/>
      <c r="K275" s="60"/>
      <c r="L275" s="60"/>
      <c r="M275" s="60"/>
      <c r="N275" s="60"/>
      <c r="O275" s="60"/>
      <c r="P275" s="60"/>
      <c r="Q275" s="167"/>
      <c r="R275" s="192"/>
    </row>
    <row r="276" spans="1:18" ht="12.75">
      <c r="A276" s="57">
        <v>76</v>
      </c>
      <c r="B276" s="61" t="s">
        <v>493</v>
      </c>
      <c r="C276" s="217" t="s">
        <v>494</v>
      </c>
      <c r="D276" s="66" t="s">
        <v>399</v>
      </c>
      <c r="E276" s="231" t="s">
        <v>267</v>
      </c>
      <c r="F276" s="57" t="s">
        <v>287</v>
      </c>
      <c r="G276" s="57" t="s">
        <v>361</v>
      </c>
      <c r="H276" s="248">
        <v>10</v>
      </c>
      <c r="I276" s="57">
        <v>10</v>
      </c>
      <c r="J276" s="57"/>
      <c r="K276" s="57"/>
      <c r="L276" s="57"/>
      <c r="M276" s="57" t="s">
        <v>495</v>
      </c>
      <c r="N276" s="57">
        <v>1992</v>
      </c>
      <c r="O276" s="57"/>
      <c r="P276" s="57">
        <v>34</v>
      </c>
      <c r="Q276" s="57"/>
      <c r="R276" s="220"/>
    </row>
    <row r="277" spans="1:18" ht="12.75">
      <c r="A277" s="66"/>
      <c r="B277" s="56" t="s">
        <v>496</v>
      </c>
      <c r="C277" s="149"/>
      <c r="D277" s="66" t="s">
        <v>417</v>
      </c>
      <c r="E277" s="204"/>
      <c r="F277" s="66"/>
      <c r="G277" s="66"/>
      <c r="H277" s="250"/>
      <c r="I277" s="66"/>
      <c r="J277" s="66"/>
      <c r="K277" s="66"/>
      <c r="L277" s="66"/>
      <c r="M277" s="66"/>
      <c r="N277" s="66"/>
      <c r="O277" s="66"/>
      <c r="P277" s="66"/>
      <c r="Q277" s="149" t="s">
        <v>277</v>
      </c>
      <c r="R277" s="193"/>
    </row>
    <row r="278" spans="1:18" ht="12.75">
      <c r="A278" s="60"/>
      <c r="B278" s="59"/>
      <c r="C278" s="60"/>
      <c r="D278" s="60"/>
      <c r="E278" s="60"/>
      <c r="F278" s="60"/>
      <c r="G278" s="60"/>
      <c r="H278" s="60"/>
      <c r="I278" s="60"/>
      <c r="J278" s="60"/>
      <c r="K278" s="60"/>
      <c r="L278" s="60"/>
      <c r="M278" s="60"/>
      <c r="N278" s="60"/>
      <c r="O278" s="60"/>
      <c r="P278" s="60"/>
      <c r="Q278" s="60"/>
      <c r="R278" s="192"/>
    </row>
    <row r="279" spans="1:18" ht="12.75">
      <c r="A279" s="57">
        <v>77</v>
      </c>
      <c r="B279" s="61" t="s">
        <v>497</v>
      </c>
      <c r="C279" s="234" t="s">
        <v>498</v>
      </c>
      <c r="D279" s="66" t="s">
        <v>399</v>
      </c>
      <c r="E279" s="231" t="s">
        <v>267</v>
      </c>
      <c r="F279" s="57" t="s">
        <v>287</v>
      </c>
      <c r="G279" s="57" t="s">
        <v>361</v>
      </c>
      <c r="H279" s="57">
        <v>7</v>
      </c>
      <c r="I279" s="57">
        <v>0</v>
      </c>
      <c r="J279" s="57"/>
      <c r="K279" s="57"/>
      <c r="L279" s="57"/>
      <c r="M279" s="57" t="s">
        <v>453</v>
      </c>
      <c r="N279" s="57">
        <v>2004</v>
      </c>
      <c r="O279" s="57"/>
      <c r="P279" s="57">
        <v>34</v>
      </c>
      <c r="Q279" s="57"/>
      <c r="R279" s="61"/>
    </row>
    <row r="280" spans="1:18" ht="12.75">
      <c r="A280" s="66"/>
      <c r="B280" s="56" t="s">
        <v>499</v>
      </c>
      <c r="C280" s="66"/>
      <c r="D280" s="66" t="s">
        <v>417</v>
      </c>
      <c r="E280" s="66"/>
      <c r="F280" s="66"/>
      <c r="G280" s="66"/>
      <c r="H280" s="66"/>
      <c r="I280" s="66"/>
      <c r="J280" s="66"/>
      <c r="K280" s="66"/>
      <c r="L280" s="66"/>
      <c r="M280" s="66"/>
      <c r="N280" s="66"/>
      <c r="O280" s="66"/>
      <c r="P280" s="66"/>
      <c r="Q280" s="149" t="s">
        <v>277</v>
      </c>
      <c r="R280" s="56"/>
    </row>
    <row r="281" spans="1:18" ht="12.75">
      <c r="A281" s="60"/>
      <c r="B281" s="59"/>
      <c r="C281" s="60"/>
      <c r="D281" s="60"/>
      <c r="E281" s="60"/>
      <c r="F281" s="60"/>
      <c r="G281" s="60"/>
      <c r="H281" s="60"/>
      <c r="I281" s="60"/>
      <c r="J281" s="60"/>
      <c r="K281" s="60"/>
      <c r="L281" s="60"/>
      <c r="M281" s="60"/>
      <c r="N281" s="60"/>
      <c r="O281" s="60"/>
      <c r="P281" s="60"/>
      <c r="Q281" s="60"/>
      <c r="R281" s="59"/>
    </row>
    <row r="282" spans="1:18" ht="12.75">
      <c r="A282" s="57">
        <v>78</v>
      </c>
      <c r="B282" s="61" t="s">
        <v>500</v>
      </c>
      <c r="C282" s="234" t="s">
        <v>501</v>
      </c>
      <c r="D282" s="66" t="s">
        <v>399</v>
      </c>
      <c r="E282" s="231" t="s">
        <v>267</v>
      </c>
      <c r="F282" s="57" t="s">
        <v>287</v>
      </c>
      <c r="G282" s="57" t="s">
        <v>361</v>
      </c>
      <c r="H282" s="57">
        <v>8</v>
      </c>
      <c r="I282" s="57">
        <v>10</v>
      </c>
      <c r="J282" s="57"/>
      <c r="K282" s="57"/>
      <c r="L282" s="57"/>
      <c r="M282" s="57" t="s">
        <v>392</v>
      </c>
      <c r="N282" s="57"/>
      <c r="O282" s="57"/>
      <c r="P282" s="57">
        <v>40</v>
      </c>
      <c r="Q282" s="57"/>
      <c r="R282" s="61"/>
    </row>
    <row r="283" spans="1:18" ht="12.75">
      <c r="A283" s="66"/>
      <c r="B283" s="56" t="s">
        <v>502</v>
      </c>
      <c r="C283" s="149"/>
      <c r="D283" s="66" t="s">
        <v>417</v>
      </c>
      <c r="E283" s="204"/>
      <c r="F283" s="66"/>
      <c r="G283" s="66"/>
      <c r="H283" s="66"/>
      <c r="I283" s="66"/>
      <c r="J283" s="66"/>
      <c r="K283" s="66"/>
      <c r="L283" s="66"/>
      <c r="M283" s="66"/>
      <c r="N283" s="66"/>
      <c r="O283" s="66"/>
      <c r="P283" s="66"/>
      <c r="Q283" s="149" t="s">
        <v>277</v>
      </c>
      <c r="R283" s="56"/>
    </row>
    <row r="284" spans="1:18" ht="12.75">
      <c r="A284" s="60"/>
      <c r="B284" s="59"/>
      <c r="C284" s="60"/>
      <c r="D284" s="60"/>
      <c r="E284" s="60"/>
      <c r="F284" s="60"/>
      <c r="G284" s="60"/>
      <c r="H284" s="60"/>
      <c r="I284" s="60"/>
      <c r="J284" s="60"/>
      <c r="K284" s="60"/>
      <c r="L284" s="60"/>
      <c r="M284" s="60"/>
      <c r="N284" s="60"/>
      <c r="O284" s="60"/>
      <c r="P284" s="60"/>
      <c r="Q284" s="60"/>
      <c r="R284" s="59"/>
    </row>
    <row r="285" spans="1:18" ht="12.75">
      <c r="A285" s="57">
        <v>79</v>
      </c>
      <c r="B285" s="61" t="s">
        <v>503</v>
      </c>
      <c r="C285" s="234" t="s">
        <v>501</v>
      </c>
      <c r="D285" s="57" t="s">
        <v>485</v>
      </c>
      <c r="E285" s="231" t="s">
        <v>420</v>
      </c>
      <c r="F285" s="57" t="s">
        <v>287</v>
      </c>
      <c r="G285" s="57" t="s">
        <v>361</v>
      </c>
      <c r="H285" s="57"/>
      <c r="I285" s="57"/>
      <c r="J285" s="57"/>
      <c r="K285" s="57"/>
      <c r="L285" s="57"/>
      <c r="M285" s="57"/>
      <c r="N285" s="57"/>
      <c r="O285" s="57"/>
      <c r="P285" s="57"/>
      <c r="Q285" s="57"/>
      <c r="R285" s="61"/>
    </row>
    <row r="286" spans="1:18" ht="12.75">
      <c r="A286" s="66"/>
      <c r="B286" s="56" t="s">
        <v>504</v>
      </c>
      <c r="C286" s="66"/>
      <c r="D286" s="66"/>
      <c r="E286" s="66"/>
      <c r="F286" s="66"/>
      <c r="G286" s="66"/>
      <c r="H286" s="66"/>
      <c r="I286" s="66"/>
      <c r="J286" s="66"/>
      <c r="K286" s="66"/>
      <c r="L286" s="66"/>
      <c r="M286" s="66"/>
      <c r="N286" s="66"/>
      <c r="O286" s="66"/>
      <c r="P286" s="66">
        <v>29</v>
      </c>
      <c r="Q286" s="149" t="s">
        <v>277</v>
      </c>
      <c r="R286" s="56"/>
    </row>
    <row r="287" spans="1:18" ht="12.75">
      <c r="A287" s="60"/>
      <c r="B287" s="59"/>
      <c r="C287" s="60"/>
      <c r="D287" s="60"/>
      <c r="E287" s="60"/>
      <c r="F287" s="60"/>
      <c r="G287" s="60"/>
      <c r="H287" s="60"/>
      <c r="I287" s="60"/>
      <c r="J287" s="60"/>
      <c r="K287" s="60"/>
      <c r="L287" s="60"/>
      <c r="M287" s="60"/>
      <c r="N287" s="60"/>
      <c r="O287" s="60"/>
      <c r="P287" s="60"/>
      <c r="Q287" s="60"/>
      <c r="R287" s="59"/>
    </row>
    <row r="288" spans="1:18" ht="12.75">
      <c r="A288" s="57">
        <v>80</v>
      </c>
      <c r="B288" s="61" t="s">
        <v>505</v>
      </c>
      <c r="C288" s="217" t="s">
        <v>506</v>
      </c>
      <c r="D288" s="57" t="s">
        <v>399</v>
      </c>
      <c r="E288" s="231" t="s">
        <v>420</v>
      </c>
      <c r="F288" s="57" t="s">
        <v>287</v>
      </c>
      <c r="G288" s="57" t="s">
        <v>361</v>
      </c>
      <c r="H288" s="248">
        <v>4</v>
      </c>
      <c r="I288" s="57">
        <v>10</v>
      </c>
      <c r="J288" s="57"/>
      <c r="K288" s="57"/>
      <c r="L288" s="57"/>
      <c r="M288" s="57" t="s">
        <v>453</v>
      </c>
      <c r="N288" s="57"/>
      <c r="O288" s="57"/>
      <c r="P288" s="57">
        <v>30</v>
      </c>
      <c r="Q288" s="57"/>
      <c r="R288" s="61"/>
    </row>
    <row r="289" spans="1:18" ht="12.75">
      <c r="A289" s="66"/>
      <c r="B289" s="56" t="s">
        <v>507</v>
      </c>
      <c r="C289" s="66"/>
      <c r="D289" s="66" t="s">
        <v>476</v>
      </c>
      <c r="E289" s="66"/>
      <c r="F289" s="66"/>
      <c r="G289" s="66"/>
      <c r="H289" s="250"/>
      <c r="I289" s="66"/>
      <c r="J289" s="66"/>
      <c r="K289" s="66"/>
      <c r="L289" s="66"/>
      <c r="M289" s="66"/>
      <c r="N289" s="66"/>
      <c r="O289" s="66"/>
      <c r="P289" s="66"/>
      <c r="Q289" s="149" t="s">
        <v>277</v>
      </c>
      <c r="R289" s="56"/>
    </row>
    <row r="290" spans="1:18" ht="12.75">
      <c r="A290" s="60"/>
      <c r="B290" s="56"/>
      <c r="C290" s="66"/>
      <c r="D290" s="60"/>
      <c r="E290" s="66"/>
      <c r="F290" s="66"/>
      <c r="G290" s="66"/>
      <c r="H290" s="66"/>
      <c r="I290" s="66"/>
      <c r="J290" s="66"/>
      <c r="K290" s="66"/>
      <c r="L290" s="66"/>
      <c r="M290" s="66"/>
      <c r="N290" s="66"/>
      <c r="O290" s="66"/>
      <c r="P290" s="66"/>
      <c r="Q290" s="149"/>
      <c r="R290" s="59"/>
    </row>
    <row r="291" spans="1:18" ht="12.75">
      <c r="A291" s="57">
        <v>81</v>
      </c>
      <c r="B291" s="61" t="s">
        <v>508</v>
      </c>
      <c r="C291" s="217" t="s">
        <v>509</v>
      </c>
      <c r="D291" s="57" t="s">
        <v>377</v>
      </c>
      <c r="E291" s="231" t="s">
        <v>420</v>
      </c>
      <c r="F291" s="57" t="s">
        <v>287</v>
      </c>
      <c r="G291" s="57" t="s">
        <v>361</v>
      </c>
      <c r="H291" s="248">
        <v>4</v>
      </c>
      <c r="I291" s="57">
        <v>10</v>
      </c>
      <c r="J291" s="57"/>
      <c r="K291" s="57"/>
      <c r="L291" s="57"/>
      <c r="M291" s="57" t="s">
        <v>453</v>
      </c>
      <c r="N291" s="57"/>
      <c r="O291" s="57"/>
      <c r="P291" s="57">
        <v>30</v>
      </c>
      <c r="Q291" s="57"/>
      <c r="R291" s="61"/>
    </row>
    <row r="292" spans="1:18" ht="12.75">
      <c r="A292" s="66"/>
      <c r="B292" s="56" t="s">
        <v>510</v>
      </c>
      <c r="C292" s="66"/>
      <c r="D292" s="66" t="s">
        <v>476</v>
      </c>
      <c r="E292" s="66"/>
      <c r="F292" s="66"/>
      <c r="G292" s="66"/>
      <c r="H292" s="250"/>
      <c r="I292" s="66"/>
      <c r="J292" s="66"/>
      <c r="K292" s="66"/>
      <c r="L292" s="66"/>
      <c r="M292" s="66"/>
      <c r="N292" s="66"/>
      <c r="O292" s="66"/>
      <c r="P292" s="66"/>
      <c r="Q292" s="149" t="s">
        <v>277</v>
      </c>
      <c r="R292" s="56"/>
    </row>
    <row r="293" spans="1:18" ht="12.75">
      <c r="A293" s="60"/>
      <c r="B293" s="59"/>
      <c r="C293" s="60"/>
      <c r="D293" s="60"/>
      <c r="E293" s="60"/>
      <c r="F293" s="60"/>
      <c r="G293" s="60"/>
      <c r="H293" s="60"/>
      <c r="I293" s="60"/>
      <c r="J293" s="60"/>
      <c r="K293" s="60"/>
      <c r="L293" s="60"/>
      <c r="M293" s="60"/>
      <c r="N293" s="60"/>
      <c r="O293" s="60"/>
      <c r="P293" s="60"/>
      <c r="Q293" s="60"/>
      <c r="R293" s="59"/>
    </row>
    <row r="294" spans="1:18" ht="12.75">
      <c r="A294" s="57">
        <v>82</v>
      </c>
      <c r="B294" s="61" t="s">
        <v>511</v>
      </c>
      <c r="C294" s="217" t="s">
        <v>512</v>
      </c>
      <c r="D294" s="57" t="s">
        <v>513</v>
      </c>
      <c r="E294" s="164">
        <v>40634</v>
      </c>
      <c r="F294" s="57" t="s">
        <v>287</v>
      </c>
      <c r="G294" s="57" t="s">
        <v>361</v>
      </c>
      <c r="H294" s="248">
        <v>6</v>
      </c>
      <c r="I294" s="57">
        <v>0</v>
      </c>
      <c r="J294" s="57"/>
      <c r="K294" s="57"/>
      <c r="L294" s="57"/>
      <c r="M294" s="57" t="s">
        <v>402</v>
      </c>
      <c r="N294" s="57"/>
      <c r="O294" s="57"/>
      <c r="P294" s="57">
        <v>30</v>
      </c>
      <c r="Q294" s="57"/>
      <c r="R294" s="61"/>
    </row>
    <row r="295" spans="1:18" ht="12.75">
      <c r="A295" s="66"/>
      <c r="B295" s="56" t="s">
        <v>514</v>
      </c>
      <c r="C295" s="66"/>
      <c r="D295" s="66"/>
      <c r="E295" s="66"/>
      <c r="F295" s="66"/>
      <c r="G295" s="66"/>
      <c r="H295" s="250"/>
      <c r="I295" s="66"/>
      <c r="J295" s="66"/>
      <c r="K295" s="66"/>
      <c r="L295" s="66"/>
      <c r="M295" s="66"/>
      <c r="N295" s="66"/>
      <c r="O295" s="66"/>
      <c r="P295" s="66"/>
      <c r="Q295" s="149" t="s">
        <v>277</v>
      </c>
      <c r="R295" s="56"/>
    </row>
    <row r="296" spans="1:18" ht="12.75">
      <c r="A296" s="60"/>
      <c r="B296" s="59"/>
      <c r="C296" s="60"/>
      <c r="D296" s="60"/>
      <c r="E296" s="60"/>
      <c r="F296" s="60"/>
      <c r="G296" s="60"/>
      <c r="H296" s="60"/>
      <c r="I296" s="60"/>
      <c r="J296" s="60"/>
      <c r="K296" s="60"/>
      <c r="L296" s="60"/>
      <c r="M296" s="60"/>
      <c r="N296" s="60"/>
      <c r="O296" s="60"/>
      <c r="P296" s="60"/>
      <c r="Q296" s="60"/>
      <c r="R296" s="56"/>
    </row>
    <row r="297" spans="1:18" ht="12.75">
      <c r="A297" s="57"/>
      <c r="B297" s="61"/>
      <c r="C297" s="57"/>
      <c r="D297" s="57"/>
      <c r="E297" s="57"/>
      <c r="F297" s="57"/>
      <c r="G297" s="57"/>
      <c r="H297" s="57"/>
      <c r="I297" s="57"/>
      <c r="J297" s="57"/>
      <c r="K297" s="57"/>
      <c r="L297" s="57"/>
      <c r="M297" s="57"/>
      <c r="N297" s="57"/>
      <c r="O297" s="57"/>
      <c r="P297" s="57"/>
      <c r="Q297" s="57"/>
      <c r="R297" s="61"/>
    </row>
    <row r="298" spans="1:18" ht="12.75">
      <c r="A298" s="66">
        <v>83</v>
      </c>
      <c r="B298" s="56" t="s">
        <v>511</v>
      </c>
      <c r="C298" s="233" t="s">
        <v>515</v>
      </c>
      <c r="D298" s="57" t="s">
        <v>513</v>
      </c>
      <c r="E298" s="164">
        <v>40634</v>
      </c>
      <c r="F298" s="66" t="s">
        <v>287</v>
      </c>
      <c r="G298" s="230" t="s">
        <v>361</v>
      </c>
      <c r="H298" s="66">
        <v>6</v>
      </c>
      <c r="I298" s="66">
        <v>0</v>
      </c>
      <c r="J298" s="66"/>
      <c r="K298" s="66"/>
      <c r="L298" s="66"/>
      <c r="M298" s="66" t="s">
        <v>402</v>
      </c>
      <c r="N298" s="66"/>
      <c r="O298" s="66"/>
      <c r="P298" s="66">
        <v>30</v>
      </c>
      <c r="Q298" s="149" t="s">
        <v>277</v>
      </c>
      <c r="R298" s="56"/>
    </row>
    <row r="299" spans="1:18" ht="12.75">
      <c r="A299" s="60"/>
      <c r="B299" s="59" t="s">
        <v>516</v>
      </c>
      <c r="C299" s="60"/>
      <c r="D299" s="60"/>
      <c r="E299" s="60"/>
      <c r="F299" s="60"/>
      <c r="G299" s="60"/>
      <c r="H299" s="60"/>
      <c r="I299" s="60"/>
      <c r="J299" s="60"/>
      <c r="K299" s="60"/>
      <c r="L299" s="60"/>
      <c r="M299" s="60"/>
      <c r="N299" s="60"/>
      <c r="O299" s="60"/>
      <c r="P299" s="60"/>
      <c r="Q299" s="60"/>
      <c r="R299" s="56"/>
    </row>
    <row r="300" spans="1:18" ht="12.75">
      <c r="A300" s="66"/>
      <c r="B300" s="56"/>
      <c r="C300" s="66"/>
      <c r="D300" s="66"/>
      <c r="E300" s="66"/>
      <c r="F300" s="66"/>
      <c r="G300" s="66"/>
      <c r="H300" s="66"/>
      <c r="I300" s="66"/>
      <c r="J300" s="66"/>
      <c r="K300" s="66"/>
      <c r="L300" s="66"/>
      <c r="M300" s="66"/>
      <c r="N300" s="66"/>
      <c r="O300" s="66"/>
      <c r="P300" s="66"/>
      <c r="Q300" s="66"/>
      <c r="R300" s="59"/>
    </row>
    <row r="301" spans="1:18" ht="12.75">
      <c r="A301" s="66">
        <v>84</v>
      </c>
      <c r="B301" s="56" t="s">
        <v>517</v>
      </c>
      <c r="C301" s="66" t="s">
        <v>518</v>
      </c>
      <c r="D301" s="66" t="s">
        <v>513</v>
      </c>
      <c r="E301" s="191">
        <v>40634</v>
      </c>
      <c r="F301" s="66" t="s">
        <v>287</v>
      </c>
      <c r="G301" s="230" t="s">
        <v>361</v>
      </c>
      <c r="H301" s="66">
        <v>11</v>
      </c>
      <c r="I301" s="66">
        <v>9</v>
      </c>
      <c r="J301" s="66"/>
      <c r="K301" s="66"/>
      <c r="L301" s="66"/>
      <c r="M301" s="66" t="s">
        <v>402</v>
      </c>
      <c r="N301" s="66"/>
      <c r="O301" s="66"/>
      <c r="P301" s="66">
        <v>41</v>
      </c>
      <c r="Q301" s="66"/>
      <c r="R301" s="61"/>
    </row>
    <row r="302" spans="1:18" ht="12.75">
      <c r="A302" s="66"/>
      <c r="B302" s="56" t="s">
        <v>519</v>
      </c>
      <c r="C302" s="66"/>
      <c r="D302" s="66"/>
      <c r="E302" s="66"/>
      <c r="F302" s="66"/>
      <c r="G302" s="66"/>
      <c r="H302" s="66"/>
      <c r="I302" s="66"/>
      <c r="J302" s="66"/>
      <c r="K302" s="66"/>
      <c r="L302" s="66"/>
      <c r="M302" s="66"/>
      <c r="N302" s="66"/>
      <c r="O302" s="66"/>
      <c r="P302" s="66"/>
      <c r="Q302" s="149" t="s">
        <v>277</v>
      </c>
      <c r="R302" s="56"/>
    </row>
    <row r="303" spans="1:18" ht="12.75">
      <c r="A303" s="66"/>
      <c r="B303" s="66"/>
      <c r="C303" s="66"/>
      <c r="D303" s="66"/>
      <c r="E303" s="66"/>
      <c r="F303" s="66"/>
      <c r="G303" s="66"/>
      <c r="H303" s="66"/>
      <c r="I303" s="66"/>
      <c r="J303" s="66"/>
      <c r="K303" s="66"/>
      <c r="L303" s="66"/>
      <c r="M303" s="66"/>
      <c r="N303" s="66"/>
      <c r="O303" s="66"/>
      <c r="P303" s="66"/>
      <c r="Q303" s="66"/>
      <c r="R303" s="56"/>
    </row>
    <row r="304" spans="1:18" ht="12.75">
      <c r="A304" s="159">
        <v>85</v>
      </c>
      <c r="B304" s="61" t="s">
        <v>520</v>
      </c>
      <c r="C304" s="57" t="s">
        <v>521</v>
      </c>
      <c r="D304" s="57" t="s">
        <v>513</v>
      </c>
      <c r="E304" s="164">
        <v>40634</v>
      </c>
      <c r="F304" s="57" t="s">
        <v>287</v>
      </c>
      <c r="G304" s="231" t="s">
        <v>361</v>
      </c>
      <c r="H304" s="57">
        <v>16</v>
      </c>
      <c r="I304" s="57">
        <v>4</v>
      </c>
      <c r="J304" s="57"/>
      <c r="K304" s="57"/>
      <c r="L304" s="57"/>
      <c r="M304" s="57" t="s">
        <v>402</v>
      </c>
      <c r="N304" s="57"/>
      <c r="O304" s="61"/>
      <c r="P304" s="57">
        <v>46</v>
      </c>
      <c r="Q304" s="166" t="s">
        <v>277</v>
      </c>
      <c r="R304" s="61"/>
    </row>
    <row r="305" spans="1:18" ht="12.75">
      <c r="A305" s="145"/>
      <c r="B305" s="59" t="s">
        <v>522</v>
      </c>
      <c r="C305" s="60"/>
      <c r="D305" s="60"/>
      <c r="E305" s="165"/>
      <c r="F305" s="60"/>
      <c r="G305" s="60"/>
      <c r="H305" s="60"/>
      <c r="I305" s="60"/>
      <c r="J305" s="60"/>
      <c r="K305" s="60"/>
      <c r="L305" s="60"/>
      <c r="M305" s="60"/>
      <c r="N305" s="60"/>
      <c r="O305" s="59"/>
      <c r="P305" s="60"/>
      <c r="Q305" s="167"/>
      <c r="R305" s="59"/>
    </row>
    <row r="306" spans="1:18" ht="12.75">
      <c r="A306" s="66"/>
      <c r="B306" s="56"/>
      <c r="C306" s="66"/>
      <c r="D306" s="56"/>
      <c r="E306" s="66"/>
      <c r="F306" s="56"/>
      <c r="G306" s="66"/>
      <c r="H306" s="66"/>
      <c r="I306" s="66"/>
      <c r="J306" s="66"/>
      <c r="K306" s="66"/>
      <c r="L306" s="66"/>
      <c r="M306" s="66"/>
      <c r="N306" s="66"/>
      <c r="O306" s="56"/>
      <c r="P306" s="66"/>
      <c r="Q306" s="66"/>
      <c r="R306" s="56"/>
    </row>
    <row r="307" spans="1:18" ht="12.75">
      <c r="A307" s="66">
        <v>86</v>
      </c>
      <c r="B307" s="56" t="s">
        <v>523</v>
      </c>
      <c r="C307" s="233" t="s">
        <v>524</v>
      </c>
      <c r="D307" s="66" t="s">
        <v>399</v>
      </c>
      <c r="E307" s="230" t="s">
        <v>267</v>
      </c>
      <c r="F307" s="66" t="s">
        <v>287</v>
      </c>
      <c r="G307" s="66" t="s">
        <v>361</v>
      </c>
      <c r="H307" s="66">
        <v>10</v>
      </c>
      <c r="I307" s="66">
        <v>10</v>
      </c>
      <c r="J307" s="66"/>
      <c r="K307" s="66"/>
      <c r="L307" s="66"/>
      <c r="M307" s="66" t="s">
        <v>402</v>
      </c>
      <c r="N307" s="66">
        <v>1991</v>
      </c>
      <c r="O307" s="66"/>
      <c r="P307" s="66">
        <v>40</v>
      </c>
      <c r="Q307" s="149" t="s">
        <v>277</v>
      </c>
      <c r="R307" s="56"/>
    </row>
    <row r="308" spans="1:18" ht="12.75">
      <c r="A308" s="66"/>
      <c r="B308" s="56" t="s">
        <v>525</v>
      </c>
      <c r="C308" s="66"/>
      <c r="D308" s="66" t="s">
        <v>417</v>
      </c>
      <c r="E308" s="66"/>
      <c r="F308" s="66"/>
      <c r="G308" s="66"/>
      <c r="H308" s="66"/>
      <c r="I308" s="66"/>
      <c r="J308" s="66"/>
      <c r="K308" s="66"/>
      <c r="L308" s="66"/>
      <c r="M308" s="66"/>
      <c r="N308" s="66"/>
      <c r="O308" s="66"/>
      <c r="P308" s="66"/>
      <c r="Q308" s="66"/>
      <c r="R308" s="56"/>
    </row>
    <row r="309" spans="1:18" ht="12.75">
      <c r="A309" s="66"/>
      <c r="B309" s="56"/>
      <c r="C309" s="66"/>
      <c r="D309" s="60"/>
      <c r="E309" s="66"/>
      <c r="F309" s="66"/>
      <c r="G309" s="66"/>
      <c r="H309" s="66"/>
      <c r="I309" s="66"/>
      <c r="J309" s="66"/>
      <c r="K309" s="66"/>
      <c r="L309" s="66"/>
      <c r="M309" s="66"/>
      <c r="N309" s="66"/>
      <c r="O309" s="66"/>
      <c r="P309" s="66"/>
      <c r="Q309" s="66"/>
      <c r="R309" s="56"/>
    </row>
    <row r="310" spans="1:18" ht="15.75">
      <c r="A310" s="49"/>
      <c r="B310" s="48"/>
      <c r="C310" s="49"/>
      <c r="D310" s="49"/>
      <c r="E310" s="49"/>
      <c r="F310" s="49"/>
      <c r="G310" s="208">
        <v>6</v>
      </c>
      <c r="H310" s="49"/>
      <c r="I310" s="49"/>
      <c r="J310" s="49"/>
      <c r="K310" s="49"/>
      <c r="L310" s="49"/>
      <c r="M310" s="49"/>
      <c r="N310" s="49"/>
      <c r="O310" s="49"/>
      <c r="P310" s="49"/>
      <c r="Q310" s="49"/>
      <c r="R310" s="215"/>
    </row>
    <row r="311" spans="1:18" ht="12.75">
      <c r="A311" s="57">
        <v>87</v>
      </c>
      <c r="B311" s="61" t="s">
        <v>526</v>
      </c>
      <c r="C311" s="234" t="s">
        <v>527</v>
      </c>
      <c r="D311" s="57" t="s">
        <v>528</v>
      </c>
      <c r="E311" s="231" t="s">
        <v>420</v>
      </c>
      <c r="F311" s="57" t="s">
        <v>287</v>
      </c>
      <c r="G311" s="57" t="s">
        <v>361</v>
      </c>
      <c r="H311" s="57"/>
      <c r="I311" s="57"/>
      <c r="J311" s="57"/>
      <c r="K311" s="57"/>
      <c r="L311" s="57"/>
      <c r="M311" s="57"/>
      <c r="N311" s="57"/>
      <c r="O311" s="57"/>
      <c r="P311" s="57"/>
      <c r="Q311" s="57"/>
      <c r="R311" s="61"/>
    </row>
    <row r="312" spans="1:18" ht="12.75">
      <c r="A312" s="66"/>
      <c r="B312" s="56" t="s">
        <v>529</v>
      </c>
      <c r="C312" s="66"/>
      <c r="D312" s="66"/>
      <c r="E312" s="66"/>
      <c r="F312" s="66"/>
      <c r="G312" s="66"/>
      <c r="H312" s="66"/>
      <c r="I312" s="66"/>
      <c r="J312" s="66"/>
      <c r="K312" s="66"/>
      <c r="L312" s="66"/>
      <c r="M312" s="66"/>
      <c r="N312" s="66"/>
      <c r="O312" s="66"/>
      <c r="P312" s="66"/>
      <c r="Q312" s="149" t="s">
        <v>277</v>
      </c>
      <c r="R312" s="56"/>
    </row>
    <row r="313" spans="1:18" ht="12.75">
      <c r="A313" s="60"/>
      <c r="B313" s="59"/>
      <c r="C313" s="60"/>
      <c r="D313" s="60"/>
      <c r="E313" s="60"/>
      <c r="F313" s="60"/>
      <c r="G313" s="60"/>
      <c r="H313" s="60"/>
      <c r="I313" s="60"/>
      <c r="J313" s="60"/>
      <c r="K313" s="60"/>
      <c r="L313" s="60"/>
      <c r="M313" s="60"/>
      <c r="N313" s="60"/>
      <c r="O313" s="60"/>
      <c r="P313" s="60"/>
      <c r="Q313" s="60"/>
      <c r="R313" s="59"/>
    </row>
    <row r="314" spans="1:18" ht="12.75">
      <c r="A314" s="57">
        <v>88</v>
      </c>
      <c r="B314" s="61" t="s">
        <v>530</v>
      </c>
      <c r="C314" s="234" t="s">
        <v>531</v>
      </c>
      <c r="D314" s="57" t="s">
        <v>532</v>
      </c>
      <c r="E314" s="231" t="s">
        <v>267</v>
      </c>
      <c r="F314" s="57" t="s">
        <v>287</v>
      </c>
      <c r="G314" s="231" t="s">
        <v>361</v>
      </c>
      <c r="H314" s="57">
        <v>7</v>
      </c>
      <c r="I314" s="57">
        <v>10</v>
      </c>
      <c r="J314" s="57"/>
      <c r="K314" s="57"/>
      <c r="L314" s="57"/>
      <c r="M314" s="57" t="s">
        <v>402</v>
      </c>
      <c r="N314" s="57">
        <v>1992</v>
      </c>
      <c r="O314" s="57"/>
      <c r="P314" s="57">
        <v>29</v>
      </c>
      <c r="Q314" s="57"/>
      <c r="R314" s="61"/>
    </row>
    <row r="315" spans="1:18" ht="12.75">
      <c r="A315" s="66"/>
      <c r="B315" s="56" t="s">
        <v>533</v>
      </c>
      <c r="C315" s="66"/>
      <c r="D315" s="66"/>
      <c r="E315" s="66"/>
      <c r="F315" s="66"/>
      <c r="G315" s="66"/>
      <c r="H315" s="66"/>
      <c r="I315" s="66"/>
      <c r="J315" s="66"/>
      <c r="K315" s="66"/>
      <c r="L315" s="66"/>
      <c r="M315" s="66"/>
      <c r="N315" s="66"/>
      <c r="O315" s="66"/>
      <c r="P315" s="66"/>
      <c r="Q315" s="149" t="s">
        <v>277</v>
      </c>
      <c r="R315" s="56"/>
    </row>
    <row r="316" spans="1:18" ht="12.75">
      <c r="A316" s="60"/>
      <c r="B316" s="59"/>
      <c r="C316" s="60"/>
      <c r="D316" s="60"/>
      <c r="E316" s="60"/>
      <c r="F316" s="60"/>
      <c r="G316" s="60"/>
      <c r="H316" s="60"/>
      <c r="I316" s="60"/>
      <c r="J316" s="60"/>
      <c r="K316" s="60"/>
      <c r="L316" s="60"/>
      <c r="M316" s="60"/>
      <c r="N316" s="60"/>
      <c r="O316" s="60"/>
      <c r="P316" s="60"/>
      <c r="Q316" s="60"/>
      <c r="R316" s="56"/>
    </row>
    <row r="317" spans="1:18" ht="12.75">
      <c r="A317" s="57">
        <v>89</v>
      </c>
      <c r="B317" s="61" t="s">
        <v>534</v>
      </c>
      <c r="C317" s="234" t="s">
        <v>535</v>
      </c>
      <c r="D317" s="57" t="s">
        <v>528</v>
      </c>
      <c r="E317" s="231" t="s">
        <v>420</v>
      </c>
      <c r="F317" s="57" t="s">
        <v>287</v>
      </c>
      <c r="G317" s="231" t="s">
        <v>361</v>
      </c>
      <c r="H317" s="57">
        <v>7</v>
      </c>
      <c r="I317" s="57">
        <v>10</v>
      </c>
      <c r="J317" s="57"/>
      <c r="K317" s="57"/>
      <c r="L317" s="57"/>
      <c r="M317" s="57" t="s">
        <v>402</v>
      </c>
      <c r="N317" s="57">
        <v>1989</v>
      </c>
      <c r="O317" s="57"/>
      <c r="P317" s="57">
        <v>32</v>
      </c>
      <c r="Q317" s="57"/>
      <c r="R317" s="61"/>
    </row>
    <row r="318" spans="1:18" ht="12.75">
      <c r="A318" s="66"/>
      <c r="B318" s="56" t="s">
        <v>536</v>
      </c>
      <c r="C318" s="66"/>
      <c r="D318" s="66"/>
      <c r="E318" s="66"/>
      <c r="F318" s="66"/>
      <c r="G318" s="66"/>
      <c r="H318" s="66"/>
      <c r="I318" s="66"/>
      <c r="J318" s="66"/>
      <c r="K318" s="66"/>
      <c r="L318" s="66"/>
      <c r="M318" s="66"/>
      <c r="N318" s="66"/>
      <c r="O318" s="66"/>
      <c r="P318" s="66"/>
      <c r="Q318" s="149" t="s">
        <v>277</v>
      </c>
      <c r="R318" s="56"/>
    </row>
    <row r="319" spans="1:18" ht="12.75">
      <c r="A319" s="66"/>
      <c r="B319" s="59"/>
      <c r="C319" s="60"/>
      <c r="D319" s="60"/>
      <c r="E319" s="60"/>
      <c r="F319" s="60"/>
      <c r="G319" s="60"/>
      <c r="H319" s="60"/>
      <c r="I319" s="60"/>
      <c r="J319" s="60"/>
      <c r="K319" s="60"/>
      <c r="L319" s="60"/>
      <c r="M319" s="60"/>
      <c r="N319" s="60"/>
      <c r="O319" s="60"/>
      <c r="P319" s="60"/>
      <c r="Q319" s="60"/>
      <c r="R319" s="59"/>
    </row>
    <row r="320" spans="1:18" ht="12.75">
      <c r="A320" s="57">
        <v>90</v>
      </c>
      <c r="B320" s="56" t="s">
        <v>537</v>
      </c>
      <c r="C320" s="234" t="s">
        <v>538</v>
      </c>
      <c r="D320" s="66" t="s">
        <v>399</v>
      </c>
      <c r="E320" s="231" t="s">
        <v>267</v>
      </c>
      <c r="F320" s="66" t="s">
        <v>287</v>
      </c>
      <c r="G320" s="230" t="s">
        <v>361</v>
      </c>
      <c r="H320" s="66">
        <v>6</v>
      </c>
      <c r="I320" s="66">
        <v>11</v>
      </c>
      <c r="J320" s="66"/>
      <c r="K320" s="66"/>
      <c r="L320" s="66"/>
      <c r="M320" s="66" t="s">
        <v>402</v>
      </c>
      <c r="N320" s="66">
        <v>1988</v>
      </c>
      <c r="O320" s="66"/>
      <c r="P320" s="66">
        <v>34</v>
      </c>
      <c r="Q320" s="66"/>
      <c r="R320" s="61"/>
    </row>
    <row r="321" spans="1:18" ht="12.75">
      <c r="A321" s="66"/>
      <c r="B321" s="56" t="s">
        <v>539</v>
      </c>
      <c r="C321" s="66"/>
      <c r="D321" s="66" t="s">
        <v>417</v>
      </c>
      <c r="E321" s="66"/>
      <c r="F321" s="66"/>
      <c r="G321" s="66"/>
      <c r="H321" s="66"/>
      <c r="I321" s="66"/>
      <c r="J321" s="66"/>
      <c r="K321" s="66"/>
      <c r="L321" s="66"/>
      <c r="M321" s="66"/>
      <c r="N321" s="66"/>
      <c r="O321" s="66"/>
      <c r="P321" s="66"/>
      <c r="Q321" s="149" t="s">
        <v>277</v>
      </c>
      <c r="R321" s="56"/>
    </row>
    <row r="322" spans="1:18" ht="12.75">
      <c r="A322" s="60"/>
      <c r="B322" s="59"/>
      <c r="C322" s="60"/>
      <c r="D322" s="60"/>
      <c r="E322" s="60"/>
      <c r="F322" s="60"/>
      <c r="G322" s="60"/>
      <c r="H322" s="60"/>
      <c r="I322" s="60"/>
      <c r="J322" s="60"/>
      <c r="K322" s="60"/>
      <c r="L322" s="60"/>
      <c r="M322" s="60"/>
      <c r="N322" s="60"/>
      <c r="O322" s="60"/>
      <c r="P322" s="60"/>
      <c r="Q322" s="60"/>
      <c r="R322" s="59"/>
    </row>
    <row r="323" spans="1:18" ht="12.75">
      <c r="A323" s="57"/>
      <c r="B323" s="57"/>
      <c r="C323" s="57"/>
      <c r="D323" s="57"/>
      <c r="E323" s="57"/>
      <c r="F323" s="57"/>
      <c r="G323" s="57"/>
      <c r="H323" s="57"/>
      <c r="I323" s="57"/>
      <c r="J323" s="57"/>
      <c r="K323" s="57"/>
      <c r="L323" s="57"/>
      <c r="M323" s="57"/>
      <c r="N323" s="57"/>
      <c r="O323" s="57"/>
      <c r="P323" s="57"/>
      <c r="Q323" s="57"/>
      <c r="R323" s="61"/>
    </row>
    <row r="324" spans="1:18" ht="12.75">
      <c r="A324" s="66">
        <v>91</v>
      </c>
      <c r="B324" s="56" t="s">
        <v>540</v>
      </c>
      <c r="C324" s="233" t="s">
        <v>541</v>
      </c>
      <c r="D324" s="66" t="s">
        <v>528</v>
      </c>
      <c r="E324" s="230" t="s">
        <v>267</v>
      </c>
      <c r="F324" s="66" t="s">
        <v>287</v>
      </c>
      <c r="G324" s="230" t="s">
        <v>361</v>
      </c>
      <c r="H324" s="66">
        <v>7</v>
      </c>
      <c r="I324" s="66">
        <v>0</v>
      </c>
      <c r="J324" s="66"/>
      <c r="K324" s="66"/>
      <c r="L324" s="66"/>
      <c r="M324" s="66" t="s">
        <v>402</v>
      </c>
      <c r="N324" s="66">
        <v>1997</v>
      </c>
      <c r="O324" s="66"/>
      <c r="P324" s="66">
        <v>28</v>
      </c>
      <c r="Q324" s="149" t="s">
        <v>277</v>
      </c>
      <c r="R324" s="56"/>
    </row>
    <row r="325" spans="1:18" ht="12.75">
      <c r="A325" s="60"/>
      <c r="B325" s="59" t="s">
        <v>542</v>
      </c>
      <c r="C325" s="60"/>
      <c r="D325" s="60"/>
      <c r="E325" s="60"/>
      <c r="F325" s="60"/>
      <c r="G325" s="60"/>
      <c r="H325" s="60"/>
      <c r="I325" s="60"/>
      <c r="J325" s="60"/>
      <c r="K325" s="60"/>
      <c r="L325" s="60"/>
      <c r="M325" s="60"/>
      <c r="N325" s="60"/>
      <c r="O325" s="60"/>
      <c r="P325" s="60"/>
      <c r="Q325" s="60"/>
      <c r="R325" s="59"/>
    </row>
    <row r="326" spans="1:18" ht="12.75">
      <c r="A326" s="66"/>
      <c r="B326" s="56"/>
      <c r="C326" s="66"/>
      <c r="D326" s="66"/>
      <c r="E326" s="66"/>
      <c r="F326" s="66"/>
      <c r="G326" s="66"/>
      <c r="H326" s="66"/>
      <c r="I326" s="66"/>
      <c r="J326" s="66"/>
      <c r="K326" s="66"/>
      <c r="L326" s="66"/>
      <c r="M326" s="66"/>
      <c r="N326" s="66"/>
      <c r="O326" s="66"/>
      <c r="P326" s="66"/>
      <c r="Q326" s="57"/>
      <c r="R326" s="61"/>
    </row>
    <row r="327" spans="1:18" ht="12.75">
      <c r="A327" s="66">
        <v>92</v>
      </c>
      <c r="B327" s="56" t="s">
        <v>543</v>
      </c>
      <c r="C327" s="233" t="s">
        <v>544</v>
      </c>
      <c r="D327" s="66" t="s">
        <v>399</v>
      </c>
      <c r="E327" s="230" t="s">
        <v>267</v>
      </c>
      <c r="F327" s="66" t="s">
        <v>287</v>
      </c>
      <c r="G327" s="230" t="s">
        <v>361</v>
      </c>
      <c r="H327" s="66">
        <v>7</v>
      </c>
      <c r="I327" s="66">
        <v>0</v>
      </c>
      <c r="J327" s="66"/>
      <c r="K327" s="66"/>
      <c r="L327" s="66"/>
      <c r="M327" s="66" t="s">
        <v>402</v>
      </c>
      <c r="N327" s="66">
        <v>1995</v>
      </c>
      <c r="O327" s="66"/>
      <c r="P327" s="66">
        <v>28</v>
      </c>
      <c r="Q327" s="149" t="s">
        <v>277</v>
      </c>
      <c r="R327" s="56"/>
    </row>
    <row r="328" spans="1:18" ht="12.75">
      <c r="A328" s="60"/>
      <c r="B328" s="59" t="s">
        <v>545</v>
      </c>
      <c r="C328" s="60"/>
      <c r="D328" s="66" t="s">
        <v>417</v>
      </c>
      <c r="E328" s="60"/>
      <c r="F328" s="60"/>
      <c r="G328" s="60"/>
      <c r="H328" s="60"/>
      <c r="I328" s="60"/>
      <c r="J328" s="60"/>
      <c r="K328" s="60"/>
      <c r="L328" s="60"/>
      <c r="M328" s="60"/>
      <c r="N328" s="60"/>
      <c r="O328" s="60"/>
      <c r="P328" s="60"/>
      <c r="Q328" s="60"/>
      <c r="R328" s="59"/>
    </row>
    <row r="329" spans="1:18" ht="12.75">
      <c r="A329" s="57"/>
      <c r="B329" s="61"/>
      <c r="C329" s="57"/>
      <c r="D329" s="57"/>
      <c r="E329" s="57"/>
      <c r="F329" s="57"/>
      <c r="G329" s="57"/>
      <c r="H329" s="57"/>
      <c r="I329" s="57"/>
      <c r="J329" s="57"/>
      <c r="K329" s="57"/>
      <c r="L329" s="57"/>
      <c r="M329" s="57"/>
      <c r="N329" s="57"/>
      <c r="O329" s="57"/>
      <c r="P329" s="57"/>
      <c r="Q329" s="57"/>
      <c r="R329" s="61"/>
    </row>
    <row r="330" spans="1:18" ht="12.75">
      <c r="A330" s="66">
        <v>93</v>
      </c>
      <c r="B330" s="56" t="s">
        <v>546</v>
      </c>
      <c r="C330" s="66" t="s">
        <v>547</v>
      </c>
      <c r="D330" s="66" t="s">
        <v>528</v>
      </c>
      <c r="E330" s="230" t="s">
        <v>420</v>
      </c>
      <c r="F330" s="66" t="s">
        <v>287</v>
      </c>
      <c r="G330" s="230" t="s">
        <v>361</v>
      </c>
      <c r="H330" s="66">
        <v>7</v>
      </c>
      <c r="I330" s="66">
        <v>0</v>
      </c>
      <c r="J330" s="66"/>
      <c r="K330" s="66"/>
      <c r="L330" s="66"/>
      <c r="M330" s="66" t="s">
        <v>402</v>
      </c>
      <c r="N330" s="66">
        <v>1996</v>
      </c>
      <c r="O330" s="66"/>
      <c r="P330" s="66">
        <v>26</v>
      </c>
      <c r="Q330" s="149" t="s">
        <v>277</v>
      </c>
      <c r="R330" s="56"/>
    </row>
    <row r="331" spans="1:18" ht="12.75">
      <c r="A331" s="60"/>
      <c r="B331" s="59" t="s">
        <v>548</v>
      </c>
      <c r="C331" s="60"/>
      <c r="D331" s="60"/>
      <c r="E331" s="66"/>
      <c r="F331" s="60"/>
      <c r="G331" s="60"/>
      <c r="H331" s="60"/>
      <c r="I331" s="60"/>
      <c r="J331" s="60"/>
      <c r="K331" s="60"/>
      <c r="L331" s="60"/>
      <c r="M331" s="60"/>
      <c r="N331" s="60"/>
      <c r="O331" s="60"/>
      <c r="P331" s="60"/>
      <c r="Q331" s="60"/>
      <c r="R331" s="60"/>
    </row>
    <row r="332" spans="1:18" ht="12.75">
      <c r="A332" s="66"/>
      <c r="B332" s="61"/>
      <c r="C332" s="57"/>
      <c r="D332" s="166"/>
      <c r="E332" s="57"/>
      <c r="F332" s="222"/>
      <c r="G332" s="57"/>
      <c r="H332" s="57"/>
      <c r="I332" s="57"/>
      <c r="J332" s="57"/>
      <c r="K332" s="57"/>
      <c r="L332" s="57"/>
      <c r="M332" s="57"/>
      <c r="N332" s="57"/>
      <c r="O332" s="57"/>
      <c r="P332" s="57"/>
      <c r="Q332" s="57"/>
      <c r="R332" s="61"/>
    </row>
    <row r="333" spans="1:18" ht="12.75">
      <c r="A333" s="66">
        <v>94</v>
      </c>
      <c r="B333" s="56" t="s">
        <v>549</v>
      </c>
      <c r="C333" s="202" t="s">
        <v>550</v>
      </c>
      <c r="D333" s="149" t="s">
        <v>532</v>
      </c>
      <c r="E333" s="230" t="s">
        <v>267</v>
      </c>
      <c r="F333" s="204" t="s">
        <v>287</v>
      </c>
      <c r="G333" s="230" t="s">
        <v>361</v>
      </c>
      <c r="H333" s="66">
        <v>6</v>
      </c>
      <c r="I333" s="66">
        <v>0</v>
      </c>
      <c r="J333" s="66"/>
      <c r="K333" s="66"/>
      <c r="L333" s="66"/>
      <c r="M333" s="66" t="s">
        <v>402</v>
      </c>
      <c r="N333" s="66">
        <v>1983</v>
      </c>
      <c r="O333" s="66"/>
      <c r="P333" s="66">
        <v>37</v>
      </c>
      <c r="Q333" s="149" t="s">
        <v>277</v>
      </c>
      <c r="R333" s="56"/>
    </row>
    <row r="334" spans="1:18" ht="12.75">
      <c r="A334" s="60"/>
      <c r="B334" s="59" t="s">
        <v>551</v>
      </c>
      <c r="C334" s="60"/>
      <c r="D334" s="167"/>
      <c r="E334" s="60"/>
      <c r="F334" s="203"/>
      <c r="G334" s="60"/>
      <c r="H334" s="60"/>
      <c r="I334" s="60"/>
      <c r="J334" s="60"/>
      <c r="K334" s="60"/>
      <c r="L334" s="60"/>
      <c r="M334" s="60"/>
      <c r="N334" s="60"/>
      <c r="O334" s="60"/>
      <c r="P334" s="60"/>
      <c r="Q334" s="60"/>
      <c r="R334" s="59"/>
    </row>
    <row r="335" spans="1:18" ht="12.75">
      <c r="A335" s="57"/>
      <c r="B335" s="61"/>
      <c r="C335" s="57"/>
      <c r="D335" s="66"/>
      <c r="E335" s="66"/>
      <c r="F335" s="57"/>
      <c r="G335" s="57"/>
      <c r="H335" s="57"/>
      <c r="I335" s="57"/>
      <c r="J335" s="57"/>
      <c r="K335" s="57"/>
      <c r="L335" s="57"/>
      <c r="M335" s="57"/>
      <c r="N335" s="57"/>
      <c r="O335" s="57"/>
      <c r="P335" s="57"/>
      <c r="Q335" s="57"/>
      <c r="R335" s="61"/>
    </row>
    <row r="336" spans="1:18" ht="12.75">
      <c r="A336" s="66">
        <v>95</v>
      </c>
      <c r="B336" s="56" t="s">
        <v>552</v>
      </c>
      <c r="C336" s="66" t="s">
        <v>553</v>
      </c>
      <c r="D336" s="66" t="s">
        <v>399</v>
      </c>
      <c r="E336" s="230" t="s">
        <v>267</v>
      </c>
      <c r="F336" s="66" t="s">
        <v>287</v>
      </c>
      <c r="G336" s="230" t="s">
        <v>361</v>
      </c>
      <c r="H336" s="66">
        <v>6</v>
      </c>
      <c r="I336" s="66">
        <v>0</v>
      </c>
      <c r="J336" s="66"/>
      <c r="K336" s="66"/>
      <c r="L336" s="66"/>
      <c r="M336" s="66" t="s">
        <v>402</v>
      </c>
      <c r="N336" s="66"/>
      <c r="O336" s="66"/>
      <c r="P336" s="66">
        <v>35</v>
      </c>
      <c r="Q336" s="149" t="s">
        <v>277</v>
      </c>
      <c r="R336" s="56"/>
    </row>
    <row r="337" spans="1:18" ht="12.75">
      <c r="A337" s="60"/>
      <c r="B337" s="59" t="s">
        <v>554</v>
      </c>
      <c r="C337" s="60"/>
      <c r="D337" s="66" t="s">
        <v>417</v>
      </c>
      <c r="E337" s="60"/>
      <c r="F337" s="60"/>
      <c r="G337" s="60"/>
      <c r="H337" s="60"/>
      <c r="I337" s="60"/>
      <c r="J337" s="60"/>
      <c r="K337" s="60"/>
      <c r="L337" s="60"/>
      <c r="M337" s="60"/>
      <c r="N337" s="60"/>
      <c r="O337" s="60"/>
      <c r="P337" s="60"/>
      <c r="Q337" s="60"/>
      <c r="R337" s="56"/>
    </row>
    <row r="338" spans="1:18" ht="12.75">
      <c r="A338" s="66"/>
      <c r="B338" s="61"/>
      <c r="C338" s="57"/>
      <c r="D338" s="57"/>
      <c r="E338" s="57"/>
      <c r="F338" s="57"/>
      <c r="G338" s="57"/>
      <c r="H338" s="57"/>
      <c r="I338" s="57"/>
      <c r="J338" s="57"/>
      <c r="K338" s="57"/>
      <c r="L338" s="57"/>
      <c r="M338" s="57"/>
      <c r="N338" s="57"/>
      <c r="O338" s="57"/>
      <c r="P338" s="57"/>
      <c r="Q338" s="57"/>
      <c r="R338" s="61"/>
    </row>
    <row r="339" spans="1:18" ht="12.75">
      <c r="A339" s="66">
        <v>96</v>
      </c>
      <c r="B339" s="56" t="s">
        <v>555</v>
      </c>
      <c r="C339" s="233" t="s">
        <v>556</v>
      </c>
      <c r="D339" s="66" t="s">
        <v>528</v>
      </c>
      <c r="E339" s="230" t="s">
        <v>420</v>
      </c>
      <c r="F339" s="66" t="s">
        <v>287</v>
      </c>
      <c r="G339" s="230" t="s">
        <v>361</v>
      </c>
      <c r="H339" s="66">
        <v>10</v>
      </c>
      <c r="I339" s="66">
        <v>10</v>
      </c>
      <c r="J339" s="66"/>
      <c r="K339" s="66"/>
      <c r="L339" s="66"/>
      <c r="M339" s="66" t="s">
        <v>402</v>
      </c>
      <c r="N339" s="66">
        <v>1998</v>
      </c>
      <c r="O339" s="66"/>
      <c r="P339" s="66">
        <v>39</v>
      </c>
      <c r="Q339" s="149" t="s">
        <v>277</v>
      </c>
      <c r="R339" s="56"/>
    </row>
    <row r="340" spans="1:18" ht="12.75">
      <c r="A340" s="66"/>
      <c r="B340" s="56" t="s">
        <v>557</v>
      </c>
      <c r="C340" s="66"/>
      <c r="D340" s="66"/>
      <c r="E340" s="66"/>
      <c r="F340" s="66"/>
      <c r="G340" s="66"/>
      <c r="H340" s="66"/>
      <c r="I340" s="66"/>
      <c r="J340" s="66"/>
      <c r="K340" s="66"/>
      <c r="L340" s="66"/>
      <c r="M340" s="66"/>
      <c r="N340" s="66"/>
      <c r="O340" s="66"/>
      <c r="P340" s="66"/>
      <c r="Q340" s="60"/>
      <c r="R340" s="59"/>
    </row>
    <row r="341" spans="1:18" ht="12.75">
      <c r="A341" s="66"/>
      <c r="B341" s="56"/>
      <c r="C341" s="66"/>
      <c r="D341" s="66"/>
      <c r="E341" s="66"/>
      <c r="F341" s="66"/>
      <c r="G341" s="66"/>
      <c r="H341" s="66"/>
      <c r="I341" s="66"/>
      <c r="J341" s="66"/>
      <c r="K341" s="66"/>
      <c r="L341" s="66"/>
      <c r="M341" s="66"/>
      <c r="N341" s="66"/>
      <c r="O341" s="66"/>
      <c r="P341" s="66"/>
      <c r="Q341" s="57"/>
      <c r="R341" s="61"/>
    </row>
    <row r="342" spans="1:18" ht="12.75">
      <c r="A342" s="66"/>
      <c r="B342" s="56"/>
      <c r="C342" s="66"/>
      <c r="D342" s="66"/>
      <c r="E342" s="66"/>
      <c r="F342" s="66"/>
      <c r="G342" s="66"/>
      <c r="H342" s="66"/>
      <c r="I342" s="66"/>
      <c r="J342" s="66"/>
      <c r="K342" s="66"/>
      <c r="L342" s="66"/>
      <c r="M342" s="66"/>
      <c r="N342" s="66"/>
      <c r="O342" s="66"/>
      <c r="P342" s="66"/>
      <c r="Q342" s="149" t="s">
        <v>277</v>
      </c>
      <c r="R342" s="56"/>
    </row>
    <row r="343" spans="1:18" ht="12.75">
      <c r="A343" s="57">
        <v>97</v>
      </c>
      <c r="B343" s="61" t="s">
        <v>558</v>
      </c>
      <c r="C343" s="234" t="s">
        <v>559</v>
      </c>
      <c r="D343" s="57" t="s">
        <v>532</v>
      </c>
      <c r="E343" s="231" t="s">
        <v>560</v>
      </c>
      <c r="F343" s="57" t="s">
        <v>287</v>
      </c>
      <c r="G343" s="231" t="s">
        <v>361</v>
      </c>
      <c r="H343" s="57">
        <v>10</v>
      </c>
      <c r="I343" s="57">
        <v>9</v>
      </c>
      <c r="J343" s="57"/>
      <c r="K343" s="57"/>
      <c r="L343" s="57"/>
      <c r="M343" s="57" t="s">
        <v>561</v>
      </c>
      <c r="N343" s="57"/>
      <c r="O343" s="57"/>
      <c r="P343" s="57">
        <v>38</v>
      </c>
      <c r="Q343" s="57"/>
      <c r="R343" s="61"/>
    </row>
    <row r="344" spans="1:18" ht="12.75">
      <c r="A344" s="66"/>
      <c r="B344" s="56" t="s">
        <v>562</v>
      </c>
      <c r="C344" s="66"/>
      <c r="D344" s="66"/>
      <c r="E344" s="66"/>
      <c r="F344" s="66"/>
      <c r="G344" s="66"/>
      <c r="H344" s="66"/>
      <c r="I344" s="66"/>
      <c r="J344" s="66"/>
      <c r="K344" s="66"/>
      <c r="L344" s="66"/>
      <c r="M344" s="66"/>
      <c r="N344" s="66"/>
      <c r="O344" s="66"/>
      <c r="P344" s="66"/>
      <c r="Q344" s="66"/>
      <c r="R344" s="56"/>
    </row>
    <row r="345" spans="1:18" ht="12.75">
      <c r="A345" s="60"/>
      <c r="B345" s="59"/>
      <c r="C345" s="60"/>
      <c r="D345" s="60"/>
      <c r="E345" s="60"/>
      <c r="F345" s="60"/>
      <c r="G345" s="60"/>
      <c r="H345" s="60"/>
      <c r="I345" s="60"/>
      <c r="J345" s="60"/>
      <c r="K345" s="60"/>
      <c r="L345" s="60"/>
      <c r="M345" s="60"/>
      <c r="N345" s="60"/>
      <c r="O345" s="60"/>
      <c r="P345" s="60"/>
      <c r="Q345" s="66"/>
      <c r="R345" s="56"/>
    </row>
    <row r="346" spans="1:18" ht="12.75">
      <c r="A346" s="57">
        <v>98</v>
      </c>
      <c r="B346" s="61" t="s">
        <v>563</v>
      </c>
      <c r="C346" s="234" t="s">
        <v>564</v>
      </c>
      <c r="D346" s="57" t="s">
        <v>532</v>
      </c>
      <c r="E346" s="231" t="s">
        <v>267</v>
      </c>
      <c r="F346" s="57" t="s">
        <v>287</v>
      </c>
      <c r="G346" s="231" t="s">
        <v>361</v>
      </c>
      <c r="H346" s="57">
        <v>12</v>
      </c>
      <c r="I346" s="57">
        <v>0</v>
      </c>
      <c r="J346" s="57"/>
      <c r="K346" s="57"/>
      <c r="L346" s="57"/>
      <c r="M346" s="57" t="s">
        <v>402</v>
      </c>
      <c r="N346" s="57">
        <v>1998</v>
      </c>
      <c r="O346" s="57"/>
      <c r="P346" s="57">
        <v>47</v>
      </c>
      <c r="Q346" s="57" t="s">
        <v>277</v>
      </c>
      <c r="R346" s="61"/>
    </row>
    <row r="347" spans="1:18" ht="12.75">
      <c r="A347" s="66"/>
      <c r="B347" s="56" t="s">
        <v>565</v>
      </c>
      <c r="C347" s="66"/>
      <c r="D347" s="66"/>
      <c r="E347" s="66"/>
      <c r="F347" s="66"/>
      <c r="G347" s="66"/>
      <c r="H347" s="66"/>
      <c r="I347" s="66"/>
      <c r="J347" s="66"/>
      <c r="K347" s="66"/>
      <c r="L347" s="66"/>
      <c r="M347" s="66"/>
      <c r="N347" s="66"/>
      <c r="O347" s="66"/>
      <c r="P347" s="66"/>
      <c r="Q347" s="66"/>
      <c r="R347" s="56"/>
    </row>
    <row r="348" spans="1:18" ht="12.75">
      <c r="A348" s="60"/>
      <c r="B348" s="59"/>
      <c r="C348" s="60"/>
      <c r="D348" s="60"/>
      <c r="E348" s="60"/>
      <c r="F348" s="60"/>
      <c r="G348" s="60"/>
      <c r="H348" s="60"/>
      <c r="I348" s="60"/>
      <c r="J348" s="60"/>
      <c r="K348" s="60"/>
      <c r="L348" s="60"/>
      <c r="M348" s="60"/>
      <c r="N348" s="60"/>
      <c r="O348" s="60"/>
      <c r="P348" s="60"/>
      <c r="Q348" s="66"/>
      <c r="R348" s="56"/>
    </row>
    <row r="349" spans="1:18" ht="12.75">
      <c r="A349" s="57">
        <v>99</v>
      </c>
      <c r="B349" s="61" t="s">
        <v>566</v>
      </c>
      <c r="C349" s="234" t="s">
        <v>567</v>
      </c>
      <c r="D349" s="57" t="s">
        <v>399</v>
      </c>
      <c r="E349" s="231" t="s">
        <v>267</v>
      </c>
      <c r="F349" s="57" t="s">
        <v>287</v>
      </c>
      <c r="G349" s="231" t="s">
        <v>361</v>
      </c>
      <c r="H349" s="57">
        <v>7</v>
      </c>
      <c r="I349" s="57">
        <v>10</v>
      </c>
      <c r="J349" s="57"/>
      <c r="K349" s="57"/>
      <c r="L349" s="57"/>
      <c r="M349" s="57" t="s">
        <v>402</v>
      </c>
      <c r="N349" s="57"/>
      <c r="O349" s="57"/>
      <c r="P349" s="57">
        <v>27</v>
      </c>
      <c r="Q349" s="57" t="s">
        <v>277</v>
      </c>
      <c r="R349" s="61"/>
    </row>
    <row r="350" spans="1:18" ht="12.75">
      <c r="A350" s="66"/>
      <c r="B350" s="188" t="s">
        <v>568</v>
      </c>
      <c r="C350" s="66"/>
      <c r="D350" s="66" t="s">
        <v>476</v>
      </c>
      <c r="E350" s="66"/>
      <c r="F350" s="66"/>
      <c r="G350" s="66"/>
      <c r="H350" s="66"/>
      <c r="I350" s="66"/>
      <c r="J350" s="66"/>
      <c r="K350" s="66"/>
      <c r="L350" s="66"/>
      <c r="M350" s="66"/>
      <c r="N350" s="66"/>
      <c r="O350" s="66"/>
      <c r="P350" s="66"/>
      <c r="Q350" s="66"/>
      <c r="R350" s="56"/>
    </row>
    <row r="351" spans="1:18" ht="12.75">
      <c r="A351" s="60"/>
      <c r="B351" s="60"/>
      <c r="C351" s="60"/>
      <c r="D351" s="60"/>
      <c r="E351" s="60"/>
      <c r="F351" s="60"/>
      <c r="G351" s="60"/>
      <c r="H351" s="60"/>
      <c r="I351" s="60"/>
      <c r="J351" s="60"/>
      <c r="K351" s="60"/>
      <c r="L351" s="60"/>
      <c r="M351" s="60"/>
      <c r="N351" s="60"/>
      <c r="O351" s="60"/>
      <c r="P351" s="60"/>
      <c r="Q351" s="66"/>
      <c r="R351" s="56"/>
    </row>
    <row r="352" spans="1:18" ht="12.75">
      <c r="A352" s="61"/>
      <c r="B352" s="61"/>
      <c r="C352" s="61"/>
      <c r="D352" s="57"/>
      <c r="E352" s="57"/>
      <c r="F352" s="61"/>
      <c r="G352" s="57"/>
      <c r="H352" s="61"/>
      <c r="I352" s="61"/>
      <c r="J352" s="61"/>
      <c r="K352" s="61"/>
      <c r="L352" s="61"/>
      <c r="M352" s="61"/>
      <c r="N352" s="61"/>
      <c r="O352" s="61"/>
      <c r="P352" s="57"/>
      <c r="Q352" s="57" t="s">
        <v>277</v>
      </c>
      <c r="R352" s="61"/>
    </row>
    <row r="353" spans="1:18" ht="12.75">
      <c r="A353" s="66">
        <v>100</v>
      </c>
      <c r="B353" s="56" t="s">
        <v>569</v>
      </c>
      <c r="C353" s="233" t="s">
        <v>570</v>
      </c>
      <c r="D353" s="66" t="s">
        <v>399</v>
      </c>
      <c r="E353" s="231" t="s">
        <v>267</v>
      </c>
      <c r="F353" s="66" t="s">
        <v>287</v>
      </c>
      <c r="G353" s="230" t="s">
        <v>361</v>
      </c>
      <c r="H353" s="66">
        <v>7</v>
      </c>
      <c r="I353" s="66">
        <v>10</v>
      </c>
      <c r="J353" s="66"/>
      <c r="K353" s="66"/>
      <c r="L353" s="66"/>
      <c r="M353" s="66" t="s">
        <v>402</v>
      </c>
      <c r="N353" s="66"/>
      <c r="O353" s="56"/>
      <c r="P353" s="66">
        <v>25</v>
      </c>
      <c r="Q353" s="66"/>
      <c r="R353" s="56"/>
    </row>
    <row r="354" spans="1:18" ht="12.75">
      <c r="A354" s="60"/>
      <c r="B354" s="59" t="s">
        <v>571</v>
      </c>
      <c r="C354" s="59"/>
      <c r="D354" s="60" t="s">
        <v>476</v>
      </c>
      <c r="E354" s="60"/>
      <c r="F354" s="59"/>
      <c r="G354" s="60"/>
      <c r="H354" s="60"/>
      <c r="I354" s="60"/>
      <c r="J354" s="60"/>
      <c r="K354" s="60"/>
      <c r="L354" s="60"/>
      <c r="M354" s="60"/>
      <c r="N354" s="60"/>
      <c r="O354" s="59"/>
      <c r="P354" s="60"/>
      <c r="Q354" s="66"/>
      <c r="R354" s="56"/>
    </row>
    <row r="355" spans="1:18" ht="12.75">
      <c r="A355" s="66"/>
      <c r="B355" s="56"/>
      <c r="C355" s="56"/>
      <c r="D355" s="209"/>
      <c r="E355" s="57"/>
      <c r="F355" s="215"/>
      <c r="G355" s="66"/>
      <c r="H355" s="66"/>
      <c r="I355" s="66"/>
      <c r="J355" s="66"/>
      <c r="K355" s="66"/>
      <c r="L355" s="66"/>
      <c r="M355" s="66"/>
      <c r="N355" s="66"/>
      <c r="O355" s="56"/>
      <c r="P355" s="66"/>
      <c r="Q355" s="57" t="s">
        <v>277</v>
      </c>
      <c r="R355" s="61"/>
    </row>
    <row r="356" spans="1:18" ht="12.75">
      <c r="A356" s="66">
        <v>101</v>
      </c>
      <c r="B356" s="56" t="s">
        <v>572</v>
      </c>
      <c r="C356" s="233" t="s">
        <v>573</v>
      </c>
      <c r="D356" s="149" t="s">
        <v>528</v>
      </c>
      <c r="E356" s="230" t="s">
        <v>267</v>
      </c>
      <c r="F356" s="204" t="s">
        <v>287</v>
      </c>
      <c r="G356" s="230" t="s">
        <v>361</v>
      </c>
      <c r="H356" s="66">
        <v>11</v>
      </c>
      <c r="I356" s="66">
        <v>9</v>
      </c>
      <c r="J356" s="66"/>
      <c r="K356" s="66"/>
      <c r="L356" s="66"/>
      <c r="M356" s="66" t="s">
        <v>402</v>
      </c>
      <c r="N356" s="66"/>
      <c r="O356" s="56"/>
      <c r="P356" s="66">
        <v>33</v>
      </c>
      <c r="Q356" s="66"/>
      <c r="R356" s="56"/>
    </row>
    <row r="357" spans="1:18" ht="12.75">
      <c r="A357" s="60"/>
      <c r="B357" s="59" t="s">
        <v>574</v>
      </c>
      <c r="C357" s="223"/>
      <c r="D357" s="210"/>
      <c r="E357" s="60"/>
      <c r="F357" s="216"/>
      <c r="G357" s="60"/>
      <c r="H357" s="60"/>
      <c r="I357" s="60"/>
      <c r="J357" s="60"/>
      <c r="K357" s="60"/>
      <c r="L357" s="60"/>
      <c r="M357" s="60"/>
      <c r="N357" s="60"/>
      <c r="O357" s="59"/>
      <c r="P357" s="60"/>
      <c r="Q357" s="66"/>
      <c r="R357" s="56"/>
    </row>
    <row r="358" spans="1:18" ht="12.75">
      <c r="A358" s="57"/>
      <c r="B358" s="61"/>
      <c r="C358" s="57"/>
      <c r="D358" s="57"/>
      <c r="E358" s="57"/>
      <c r="F358" s="61"/>
      <c r="G358" s="57"/>
      <c r="H358" s="57"/>
      <c r="I358" s="57"/>
      <c r="J358" s="57"/>
      <c r="K358" s="57"/>
      <c r="L358" s="57"/>
      <c r="M358" s="57"/>
      <c r="N358" s="57"/>
      <c r="O358" s="61"/>
      <c r="P358" s="57"/>
      <c r="Q358" s="57"/>
      <c r="R358" s="61"/>
    </row>
    <row r="359" spans="1:18" ht="12.75">
      <c r="A359" s="66">
        <v>102</v>
      </c>
      <c r="B359" s="56" t="s">
        <v>575</v>
      </c>
      <c r="C359" s="233" t="s">
        <v>576</v>
      </c>
      <c r="D359" s="66" t="s">
        <v>399</v>
      </c>
      <c r="E359" s="230" t="s">
        <v>420</v>
      </c>
      <c r="F359" s="66" t="s">
        <v>287</v>
      </c>
      <c r="G359" s="230" t="s">
        <v>361</v>
      </c>
      <c r="H359" s="66">
        <v>11</v>
      </c>
      <c r="I359" s="66">
        <v>0</v>
      </c>
      <c r="J359" s="66"/>
      <c r="K359" s="66"/>
      <c r="L359" s="66"/>
      <c r="M359" s="66" t="s">
        <v>402</v>
      </c>
      <c r="N359" s="66"/>
      <c r="O359" s="56"/>
      <c r="P359" s="66">
        <v>30</v>
      </c>
      <c r="Q359" s="66" t="s">
        <v>277</v>
      </c>
      <c r="R359" s="56"/>
    </row>
    <row r="360" spans="1:18" ht="12.75">
      <c r="A360" s="60"/>
      <c r="B360" s="59" t="s">
        <v>577</v>
      </c>
      <c r="C360" s="60"/>
      <c r="D360" s="60" t="s">
        <v>476</v>
      </c>
      <c r="E360" s="60"/>
      <c r="F360" s="59"/>
      <c r="G360" s="60"/>
      <c r="H360" s="60"/>
      <c r="I360" s="60"/>
      <c r="J360" s="60"/>
      <c r="K360" s="60"/>
      <c r="L360" s="60"/>
      <c r="M360" s="60"/>
      <c r="N360" s="60"/>
      <c r="O360" s="59"/>
      <c r="P360" s="60"/>
      <c r="Q360" s="66"/>
      <c r="R360" s="56"/>
    </row>
    <row r="361" spans="1:18" ht="12.75">
      <c r="A361" s="57"/>
      <c r="B361" s="61"/>
      <c r="C361" s="61"/>
      <c r="D361" s="57"/>
      <c r="E361" s="57"/>
      <c r="F361" s="57"/>
      <c r="G361" s="57"/>
      <c r="H361" s="57"/>
      <c r="I361" s="57"/>
      <c r="J361" s="57"/>
      <c r="K361" s="57"/>
      <c r="L361" s="57"/>
      <c r="M361" s="57"/>
      <c r="N361" s="57"/>
      <c r="O361" s="57"/>
      <c r="P361" s="57"/>
      <c r="Q361" s="57"/>
      <c r="R361" s="61"/>
    </row>
    <row r="362" spans="1:18" ht="12.75">
      <c r="A362" s="66">
        <v>103</v>
      </c>
      <c r="B362" s="188" t="s">
        <v>578</v>
      </c>
      <c r="C362" s="66" t="s">
        <v>579</v>
      </c>
      <c r="D362" s="66" t="s">
        <v>274</v>
      </c>
      <c r="E362" s="235" t="s">
        <v>560</v>
      </c>
      <c r="F362" s="66" t="s">
        <v>287</v>
      </c>
      <c r="G362" s="235" t="s">
        <v>560</v>
      </c>
      <c r="H362" s="66">
        <v>1</v>
      </c>
      <c r="I362" s="197">
        <v>0</v>
      </c>
      <c r="J362" s="66" t="s">
        <v>194</v>
      </c>
      <c r="K362" s="66" t="s">
        <v>194</v>
      </c>
      <c r="L362" s="66" t="s">
        <v>194</v>
      </c>
      <c r="M362" s="66" t="s">
        <v>110</v>
      </c>
      <c r="N362" s="66"/>
      <c r="O362" s="66" t="s">
        <v>580</v>
      </c>
      <c r="P362" s="66">
        <v>29</v>
      </c>
      <c r="Q362" s="66" t="s">
        <v>277</v>
      </c>
      <c r="R362" s="56"/>
    </row>
    <row r="363" spans="1:18" ht="12.75">
      <c r="A363" s="60"/>
      <c r="B363" s="64" t="s">
        <v>581</v>
      </c>
      <c r="C363" s="60"/>
      <c r="D363" s="60" t="s">
        <v>351</v>
      </c>
      <c r="E363" s="203"/>
      <c r="F363" s="60"/>
      <c r="G363" s="60"/>
      <c r="H363" s="60"/>
      <c r="I363" s="199"/>
      <c r="J363" s="60"/>
      <c r="K363" s="60"/>
      <c r="L363" s="60"/>
      <c r="M363" s="60"/>
      <c r="N363" s="60"/>
      <c r="O363" s="60"/>
      <c r="P363" s="60"/>
      <c r="Q363" s="66"/>
      <c r="R363" s="56"/>
    </row>
    <row r="364" spans="1:18" ht="12.75">
      <c r="A364" s="57"/>
      <c r="B364" s="189"/>
      <c r="C364" s="57"/>
      <c r="D364" s="57"/>
      <c r="E364" s="57"/>
      <c r="F364" s="57"/>
      <c r="G364" s="57"/>
      <c r="H364" s="57"/>
      <c r="I364" s="197"/>
      <c r="J364" s="66"/>
      <c r="K364" s="66"/>
      <c r="L364" s="66"/>
      <c r="M364" s="66"/>
      <c r="N364" s="66"/>
      <c r="O364" s="66"/>
      <c r="P364" s="66"/>
      <c r="Q364" s="57"/>
      <c r="R364" s="61"/>
    </row>
    <row r="365" spans="1:18" ht="12.75">
      <c r="A365" s="66">
        <v>104</v>
      </c>
      <c r="B365" s="188" t="s">
        <v>582</v>
      </c>
      <c r="C365" s="66" t="s">
        <v>583</v>
      </c>
      <c r="D365" s="66" t="s">
        <v>274</v>
      </c>
      <c r="E365" s="235" t="s">
        <v>560</v>
      </c>
      <c r="F365" s="66" t="s">
        <v>287</v>
      </c>
      <c r="G365" s="235" t="s">
        <v>560</v>
      </c>
      <c r="H365" s="66">
        <v>1</v>
      </c>
      <c r="I365" s="197">
        <v>0</v>
      </c>
      <c r="J365" s="66"/>
      <c r="K365" s="66"/>
      <c r="L365" s="66"/>
      <c r="M365" s="66" t="s">
        <v>110</v>
      </c>
      <c r="N365" s="66"/>
      <c r="O365" s="66" t="s">
        <v>584</v>
      </c>
      <c r="P365" s="66"/>
      <c r="Q365" s="66" t="s">
        <v>277</v>
      </c>
      <c r="R365" s="56"/>
    </row>
    <row r="366" spans="1:18" ht="12.75">
      <c r="A366" s="60"/>
      <c r="B366" s="64" t="s">
        <v>585</v>
      </c>
      <c r="C366" s="60"/>
      <c r="D366" s="60" t="s">
        <v>351</v>
      </c>
      <c r="E366" s="60"/>
      <c r="F366" s="60"/>
      <c r="G366" s="60"/>
      <c r="H366" s="60"/>
      <c r="I366" s="199"/>
      <c r="J366" s="60"/>
      <c r="K366" s="60"/>
      <c r="L366" s="60"/>
      <c r="M366" s="60"/>
      <c r="N366" s="60"/>
      <c r="O366" s="60"/>
      <c r="P366" s="60"/>
      <c r="Q366" s="60"/>
      <c r="R366" s="59"/>
    </row>
    <row r="367" spans="1:18" ht="12.75">
      <c r="A367" s="60"/>
      <c r="B367" s="64"/>
      <c r="C367" s="60"/>
      <c r="D367" s="60"/>
      <c r="E367" s="60"/>
      <c r="F367" s="60"/>
      <c r="G367" s="60"/>
      <c r="H367" s="60"/>
      <c r="I367" s="199"/>
      <c r="J367" s="60"/>
      <c r="K367" s="60"/>
      <c r="L367" s="60"/>
      <c r="M367" s="60"/>
      <c r="N367" s="60"/>
      <c r="O367" s="60"/>
      <c r="P367" s="60"/>
      <c r="Q367" s="187"/>
      <c r="R367" s="59"/>
    </row>
    <row r="368" spans="1:18" ht="12.75">
      <c r="A368" s="66">
        <v>105</v>
      </c>
      <c r="B368" s="188" t="s">
        <v>586</v>
      </c>
      <c r="C368" s="66" t="s">
        <v>587</v>
      </c>
      <c r="D368" s="66" t="s">
        <v>274</v>
      </c>
      <c r="E368" s="235" t="s">
        <v>560</v>
      </c>
      <c r="F368" s="66" t="s">
        <v>287</v>
      </c>
      <c r="G368" s="235" t="s">
        <v>560</v>
      </c>
      <c r="H368" s="66">
        <v>1</v>
      </c>
      <c r="I368" s="197">
        <v>0</v>
      </c>
      <c r="J368" s="66"/>
      <c r="K368" s="66"/>
      <c r="L368" s="66"/>
      <c r="M368" s="66" t="s">
        <v>110</v>
      </c>
      <c r="N368" s="66"/>
      <c r="O368" s="66" t="s">
        <v>328</v>
      </c>
      <c r="P368" s="66"/>
      <c r="Q368" s="149" t="s">
        <v>349</v>
      </c>
      <c r="R368" s="56"/>
    </row>
    <row r="369" spans="1:18" ht="12.75">
      <c r="A369" s="66"/>
      <c r="B369" s="188" t="s">
        <v>588</v>
      </c>
      <c r="C369" s="66"/>
      <c r="D369" s="66" t="s">
        <v>351</v>
      </c>
      <c r="E369" s="66"/>
      <c r="F369" s="66"/>
      <c r="G369" s="66"/>
      <c r="H369" s="66"/>
      <c r="I369" s="197"/>
      <c r="J369" s="66"/>
      <c r="K369" s="66"/>
      <c r="L369" s="66"/>
      <c r="M369" s="66"/>
      <c r="N369" s="66"/>
      <c r="O369" s="66"/>
      <c r="P369" s="66"/>
      <c r="Q369" s="149"/>
      <c r="R369" s="56"/>
    </row>
    <row r="370" spans="1:18" ht="12.75">
      <c r="A370" s="218"/>
      <c r="B370" s="224"/>
      <c r="C370" s="218"/>
      <c r="D370" s="218"/>
      <c r="E370" s="218"/>
      <c r="F370" s="218"/>
      <c r="G370" s="218"/>
      <c r="H370" s="218"/>
      <c r="I370" s="225"/>
      <c r="J370" s="218"/>
      <c r="K370" s="218"/>
      <c r="L370" s="218"/>
      <c r="M370" s="218"/>
      <c r="N370" s="218"/>
      <c r="O370" s="218"/>
      <c r="P370" s="218"/>
      <c r="Q370" s="218"/>
      <c r="R370" s="219"/>
    </row>
    <row r="371" spans="1:18" ht="12.75">
      <c r="A371" s="49"/>
      <c r="B371" s="207"/>
      <c r="C371" s="49"/>
      <c r="D371" s="49"/>
      <c r="E371" s="49"/>
      <c r="F371" s="49"/>
      <c r="G371" s="49"/>
      <c r="H371" s="49"/>
      <c r="I371" s="226"/>
      <c r="J371" s="49"/>
      <c r="K371" s="49"/>
      <c r="L371" s="49"/>
      <c r="M371" s="49"/>
      <c r="N371" s="49"/>
      <c r="O371" s="49"/>
      <c r="P371" s="49"/>
      <c r="Q371" s="49"/>
      <c r="R371" s="48"/>
    </row>
    <row r="372" spans="1:18" ht="15.75">
      <c r="A372" s="49"/>
      <c r="B372" s="207"/>
      <c r="C372" s="49"/>
      <c r="D372" s="49"/>
      <c r="E372" s="49"/>
      <c r="F372" s="49"/>
      <c r="G372" s="208">
        <v>7</v>
      </c>
      <c r="H372" s="49"/>
      <c r="I372" s="226"/>
      <c r="J372" s="49"/>
      <c r="K372" s="49"/>
      <c r="L372" s="49"/>
      <c r="M372" s="49"/>
      <c r="N372" s="49"/>
      <c r="O372" s="49"/>
      <c r="P372" s="49"/>
      <c r="Q372" s="49"/>
      <c r="R372" s="48"/>
    </row>
    <row r="373" spans="1:18" ht="12.75">
      <c r="A373" s="57"/>
      <c r="B373" s="189"/>
      <c r="C373" s="57"/>
      <c r="D373" s="57"/>
      <c r="E373" s="222"/>
      <c r="F373" s="57"/>
      <c r="G373" s="222"/>
      <c r="H373" s="57"/>
      <c r="I373" s="198"/>
      <c r="J373" s="57"/>
      <c r="K373" s="57"/>
      <c r="L373" s="57"/>
      <c r="M373" s="57"/>
      <c r="N373" s="57"/>
      <c r="O373" s="57"/>
      <c r="P373" s="57"/>
      <c r="Q373" s="166"/>
      <c r="R373" s="61"/>
    </row>
    <row r="374" spans="1:18" ht="12.75">
      <c r="A374" s="66">
        <v>106</v>
      </c>
      <c r="B374" s="188" t="s">
        <v>589</v>
      </c>
      <c r="C374" s="66" t="s">
        <v>590</v>
      </c>
      <c r="D374" s="66" t="s">
        <v>274</v>
      </c>
      <c r="E374" s="235" t="s">
        <v>560</v>
      </c>
      <c r="F374" s="66" t="s">
        <v>287</v>
      </c>
      <c r="G374" s="235" t="s">
        <v>560</v>
      </c>
      <c r="H374" s="66">
        <v>0</v>
      </c>
      <c r="I374" s="197">
        <v>0</v>
      </c>
      <c r="J374" s="66" t="s">
        <v>194</v>
      </c>
      <c r="K374" s="66" t="s">
        <v>194</v>
      </c>
      <c r="L374" s="66" t="s">
        <v>194</v>
      </c>
      <c r="M374" s="66" t="s">
        <v>110</v>
      </c>
      <c r="N374" s="66"/>
      <c r="O374" s="66" t="s">
        <v>289</v>
      </c>
      <c r="P374" s="66"/>
      <c r="Q374" s="149" t="s">
        <v>324</v>
      </c>
      <c r="R374" s="56"/>
    </row>
    <row r="375" spans="1:18" ht="12.75">
      <c r="A375" s="60"/>
      <c r="B375" s="64" t="s">
        <v>591</v>
      </c>
      <c r="C375" s="60"/>
      <c r="D375" s="60" t="s">
        <v>351</v>
      </c>
      <c r="E375" s="60"/>
      <c r="F375" s="60"/>
      <c r="G375" s="60"/>
      <c r="H375" s="60"/>
      <c r="I375" s="199"/>
      <c r="J375" s="60"/>
      <c r="K375" s="60"/>
      <c r="L375" s="60"/>
      <c r="M375" s="60"/>
      <c r="N375" s="60"/>
      <c r="O375" s="60"/>
      <c r="P375" s="60"/>
      <c r="Q375" s="167"/>
      <c r="R375" s="59"/>
    </row>
    <row r="376" spans="1:18" ht="12.75">
      <c r="A376" s="57"/>
      <c r="B376" s="189"/>
      <c r="C376" s="57"/>
      <c r="D376" s="57"/>
      <c r="E376" s="57"/>
      <c r="F376" s="57"/>
      <c r="G376" s="57"/>
      <c r="H376" s="57"/>
      <c r="I376" s="198"/>
      <c r="J376" s="57"/>
      <c r="K376" s="57"/>
      <c r="L376" s="57"/>
      <c r="M376" s="57"/>
      <c r="N376" s="57"/>
      <c r="O376" s="57"/>
      <c r="P376" s="57"/>
      <c r="Q376" s="166"/>
      <c r="R376" s="61"/>
    </row>
    <row r="377" spans="1:18" ht="12.75">
      <c r="A377" s="66">
        <v>107</v>
      </c>
      <c r="B377" s="188" t="s">
        <v>592</v>
      </c>
      <c r="C377" s="66" t="s">
        <v>593</v>
      </c>
      <c r="D377" s="66" t="s">
        <v>274</v>
      </c>
      <c r="E377" s="235" t="s">
        <v>560</v>
      </c>
      <c r="F377" s="66" t="s">
        <v>287</v>
      </c>
      <c r="G377" s="235" t="s">
        <v>560</v>
      </c>
      <c r="H377" s="66">
        <v>0</v>
      </c>
      <c r="I377" s="197">
        <v>0</v>
      </c>
      <c r="J377" s="66" t="s">
        <v>194</v>
      </c>
      <c r="K377" s="66" t="s">
        <v>194</v>
      </c>
      <c r="L377" s="66" t="s">
        <v>194</v>
      </c>
      <c r="M377" s="66" t="s">
        <v>110</v>
      </c>
      <c r="N377" s="66"/>
      <c r="O377" s="66" t="s">
        <v>289</v>
      </c>
      <c r="P377" s="66"/>
      <c r="Q377" s="149" t="s">
        <v>324</v>
      </c>
      <c r="R377" s="56"/>
    </row>
    <row r="378" spans="1:18" ht="12.75">
      <c r="A378" s="60"/>
      <c r="B378" s="64" t="s">
        <v>594</v>
      </c>
      <c r="C378" s="60"/>
      <c r="D378" s="60" t="s">
        <v>351</v>
      </c>
      <c r="E378" s="60"/>
      <c r="F378" s="60"/>
      <c r="G378" s="60"/>
      <c r="H378" s="60"/>
      <c r="I378" s="199"/>
      <c r="J378" s="60"/>
      <c r="K378" s="60"/>
      <c r="L378" s="60"/>
      <c r="M378" s="60"/>
      <c r="N378" s="60"/>
      <c r="O378" s="60"/>
      <c r="P378" s="60"/>
      <c r="Q378" s="167"/>
      <c r="R378" s="59"/>
    </row>
    <row r="379" spans="1:18" ht="12.75">
      <c r="A379" s="57"/>
      <c r="B379" s="188"/>
      <c r="C379" s="66"/>
      <c r="D379" s="66"/>
      <c r="E379" s="66"/>
      <c r="F379" s="66"/>
      <c r="G379" s="66"/>
      <c r="H379" s="66"/>
      <c r="I379" s="197"/>
      <c r="J379" s="66"/>
      <c r="K379" s="66"/>
      <c r="L379" s="66"/>
      <c r="M379" s="66"/>
      <c r="N379" s="66"/>
      <c r="O379" s="66"/>
      <c r="P379" s="66"/>
      <c r="Q379" s="166"/>
      <c r="R379" s="61"/>
    </row>
    <row r="380" spans="1:18" ht="12.75">
      <c r="A380" s="66">
        <v>108</v>
      </c>
      <c r="B380" s="188" t="s">
        <v>595</v>
      </c>
      <c r="C380" s="66" t="s">
        <v>596</v>
      </c>
      <c r="D380" s="66" t="s">
        <v>274</v>
      </c>
      <c r="E380" s="235" t="s">
        <v>560</v>
      </c>
      <c r="F380" s="66" t="s">
        <v>287</v>
      </c>
      <c r="G380" s="235" t="s">
        <v>560</v>
      </c>
      <c r="H380" s="66">
        <v>0</v>
      </c>
      <c r="I380" s="197">
        <v>0</v>
      </c>
      <c r="J380" s="66" t="s">
        <v>194</v>
      </c>
      <c r="K380" s="66" t="s">
        <v>194</v>
      </c>
      <c r="L380" s="66" t="s">
        <v>194</v>
      </c>
      <c r="M380" s="66" t="s">
        <v>110</v>
      </c>
      <c r="N380" s="66"/>
      <c r="O380" s="66" t="s">
        <v>289</v>
      </c>
      <c r="P380" s="66"/>
      <c r="Q380" s="149" t="s">
        <v>349</v>
      </c>
      <c r="R380" s="56"/>
    </row>
    <row r="381" spans="1:18" ht="12.75">
      <c r="A381" s="60"/>
      <c r="B381" s="64" t="s">
        <v>597</v>
      </c>
      <c r="C381" s="60"/>
      <c r="D381" s="60" t="s">
        <v>351</v>
      </c>
      <c r="E381" s="60"/>
      <c r="F381" s="60"/>
      <c r="G381" s="60"/>
      <c r="H381" s="60"/>
      <c r="I381" s="199"/>
      <c r="J381" s="60"/>
      <c r="K381" s="60"/>
      <c r="L381" s="60"/>
      <c r="M381" s="60"/>
      <c r="N381" s="60"/>
      <c r="O381" s="60"/>
      <c r="P381" s="60"/>
      <c r="Q381" s="167"/>
      <c r="R381" s="59"/>
    </row>
    <row r="382" spans="1:18" ht="12.75">
      <c r="A382" s="57"/>
      <c r="B382" s="188"/>
      <c r="C382" s="66"/>
      <c r="D382" s="66"/>
      <c r="E382" s="66"/>
      <c r="F382" s="66"/>
      <c r="G382" s="66"/>
      <c r="H382" s="66"/>
      <c r="I382" s="197"/>
      <c r="J382" s="66"/>
      <c r="K382" s="66"/>
      <c r="L382" s="66"/>
      <c r="M382" s="66"/>
      <c r="N382" s="66"/>
      <c r="O382" s="66"/>
      <c r="P382" s="66"/>
      <c r="Q382" s="149"/>
      <c r="R382" s="56"/>
    </row>
    <row r="383" spans="1:18" ht="12.75">
      <c r="A383" s="66">
        <v>109</v>
      </c>
      <c r="B383" s="188" t="s">
        <v>598</v>
      </c>
      <c r="C383" s="66" t="s">
        <v>599</v>
      </c>
      <c r="D383" s="66" t="s">
        <v>274</v>
      </c>
      <c r="E383" s="235" t="s">
        <v>560</v>
      </c>
      <c r="F383" s="66" t="s">
        <v>287</v>
      </c>
      <c r="G383" s="235" t="s">
        <v>560</v>
      </c>
      <c r="H383" s="66">
        <v>0</v>
      </c>
      <c r="I383" s="197">
        <v>0</v>
      </c>
      <c r="J383" s="66"/>
      <c r="K383" s="66"/>
      <c r="L383" s="66"/>
      <c r="M383" s="66" t="s">
        <v>110</v>
      </c>
      <c r="N383" s="66"/>
      <c r="O383" s="66" t="s">
        <v>600</v>
      </c>
      <c r="P383" s="66"/>
      <c r="Q383" s="149" t="s">
        <v>349</v>
      </c>
      <c r="R383" s="66"/>
    </row>
    <row r="384" spans="1:18" ht="12.75">
      <c r="A384" s="60"/>
      <c r="B384" s="64" t="s">
        <v>601</v>
      </c>
      <c r="C384" s="60"/>
      <c r="D384" s="60" t="s">
        <v>351</v>
      </c>
      <c r="E384" s="60"/>
      <c r="F384" s="60"/>
      <c r="G384" s="60"/>
      <c r="H384" s="60"/>
      <c r="I384" s="199"/>
      <c r="J384" s="60"/>
      <c r="K384" s="60"/>
      <c r="L384" s="60"/>
      <c r="M384" s="60"/>
      <c r="N384" s="60"/>
      <c r="O384" s="60"/>
      <c r="P384" s="60"/>
      <c r="Q384" s="60"/>
      <c r="R384" s="59"/>
    </row>
    <row r="385" spans="1:18" ht="12.75">
      <c r="A385" s="57"/>
      <c r="B385" s="188"/>
      <c r="C385" s="66"/>
      <c r="D385" s="66"/>
      <c r="E385" s="66"/>
      <c r="F385" s="149"/>
      <c r="G385" s="66"/>
      <c r="H385" s="204"/>
      <c r="I385" s="197"/>
      <c r="J385" s="66"/>
      <c r="K385" s="66"/>
      <c r="L385" s="66"/>
      <c r="M385" s="66"/>
      <c r="N385" s="66"/>
      <c r="O385" s="66"/>
      <c r="P385" s="66"/>
      <c r="Q385" s="149"/>
      <c r="R385" s="61"/>
    </row>
    <row r="386" spans="1:18" ht="12.75">
      <c r="A386" s="66">
        <v>110</v>
      </c>
      <c r="B386" s="188" t="s">
        <v>602</v>
      </c>
      <c r="C386" s="66" t="s">
        <v>603</v>
      </c>
      <c r="D386" s="66" t="s">
        <v>367</v>
      </c>
      <c r="E386" s="232" t="s">
        <v>347</v>
      </c>
      <c r="F386" s="66" t="s">
        <v>287</v>
      </c>
      <c r="G386" s="232" t="s">
        <v>348</v>
      </c>
      <c r="H386" s="66">
        <v>0</v>
      </c>
      <c r="I386" s="197">
        <v>0</v>
      </c>
      <c r="J386" s="66"/>
      <c r="K386" s="66"/>
      <c r="L386" s="66"/>
      <c r="M386" s="66" t="s">
        <v>362</v>
      </c>
      <c r="N386" s="66"/>
      <c r="O386" s="66" t="s">
        <v>604</v>
      </c>
      <c r="P386" s="66">
        <v>25</v>
      </c>
      <c r="Q386" s="149" t="s">
        <v>349</v>
      </c>
      <c r="R386" s="56"/>
    </row>
    <row r="387" spans="1:18" ht="12.75">
      <c r="A387" s="60"/>
      <c r="B387" s="64" t="s">
        <v>605</v>
      </c>
      <c r="C387" s="60"/>
      <c r="D387" s="60" t="s">
        <v>369</v>
      </c>
      <c r="E387" s="60"/>
      <c r="F387" s="60"/>
      <c r="G387" s="60"/>
      <c r="H387" s="60"/>
      <c r="I387" s="199"/>
      <c r="J387" s="60"/>
      <c r="K387" s="60"/>
      <c r="L387" s="60"/>
      <c r="M387" s="60"/>
      <c r="N387" s="60"/>
      <c r="O387" s="60"/>
      <c r="P387" s="60"/>
      <c r="Q387" s="149"/>
      <c r="R387" s="59"/>
    </row>
    <row r="388" spans="1:18" ht="12.75">
      <c r="A388" s="57"/>
      <c r="B388" s="61"/>
      <c r="C388" s="57"/>
      <c r="D388" s="66"/>
      <c r="E388" s="57"/>
      <c r="F388" s="57"/>
      <c r="G388" s="57"/>
      <c r="H388" s="57"/>
      <c r="I388" s="57"/>
      <c r="J388" s="57"/>
      <c r="K388" s="57"/>
      <c r="L388" s="57"/>
      <c r="M388" s="57"/>
      <c r="N388" s="57"/>
      <c r="O388" s="57"/>
      <c r="P388" s="57"/>
      <c r="Q388" s="166"/>
      <c r="R388" s="61"/>
    </row>
    <row r="389" spans="1:18" ht="12.75">
      <c r="A389" s="66">
        <v>111</v>
      </c>
      <c r="B389" s="56" t="s">
        <v>606</v>
      </c>
      <c r="C389" s="66" t="s">
        <v>607</v>
      </c>
      <c r="D389" s="66" t="s">
        <v>367</v>
      </c>
      <c r="E389" s="232" t="s">
        <v>560</v>
      </c>
      <c r="F389" s="66" t="s">
        <v>287</v>
      </c>
      <c r="G389" s="232" t="s">
        <v>560</v>
      </c>
      <c r="H389" s="66">
        <v>3</v>
      </c>
      <c r="I389" s="66">
        <v>0</v>
      </c>
      <c r="J389" s="66"/>
      <c r="K389" s="66"/>
      <c r="L389" s="66"/>
      <c r="M389" s="66" t="s">
        <v>362</v>
      </c>
      <c r="N389" s="66"/>
      <c r="O389" s="66" t="s">
        <v>600</v>
      </c>
      <c r="P389" s="66"/>
      <c r="Q389" s="149" t="s">
        <v>349</v>
      </c>
      <c r="R389" s="56"/>
    </row>
    <row r="390" spans="1:18" ht="12.75">
      <c r="A390" s="60"/>
      <c r="B390" s="59" t="s">
        <v>608</v>
      </c>
      <c r="C390" s="60"/>
      <c r="D390" s="60" t="s">
        <v>369</v>
      </c>
      <c r="E390" s="60"/>
      <c r="F390" s="60"/>
      <c r="G390" s="60"/>
      <c r="H390" s="60"/>
      <c r="I390" s="60"/>
      <c r="J390" s="60"/>
      <c r="K390" s="60"/>
      <c r="L390" s="60"/>
      <c r="M390" s="60"/>
      <c r="N390" s="60"/>
      <c r="O390" s="60"/>
      <c r="P390" s="60"/>
      <c r="Q390" s="167"/>
      <c r="R390" s="59"/>
    </row>
    <row r="391" spans="5:7" ht="12.75">
      <c r="E391" s="227"/>
      <c r="G391" s="227"/>
    </row>
    <row r="392" spans="5:17" ht="12.75">
      <c r="E392" s="227"/>
      <c r="G392" s="227"/>
      <c r="Q392" s="227" t="s">
        <v>609</v>
      </c>
    </row>
    <row r="393" spans="5:17" ht="12.75">
      <c r="E393" s="227"/>
      <c r="G393" s="227"/>
      <c r="O393" s="183" t="s">
        <v>610</v>
      </c>
      <c r="Q393" s="227" t="s">
        <v>611</v>
      </c>
    </row>
    <row r="394" spans="5:7" ht="12.75">
      <c r="E394" s="227"/>
      <c r="G394" s="227"/>
    </row>
    <row r="395" spans="5:7" ht="12.75">
      <c r="E395" s="227"/>
      <c r="G395" s="227"/>
    </row>
    <row r="396" spans="5:7" ht="12.75">
      <c r="E396" s="227"/>
      <c r="G396" s="227"/>
    </row>
    <row r="397" spans="5:7" ht="12.75">
      <c r="E397" s="228"/>
      <c r="G397" s="227"/>
    </row>
    <row r="398" spans="5:17" ht="12.75">
      <c r="E398" s="227"/>
      <c r="G398" s="227"/>
      <c r="Q398" s="229" t="s">
        <v>612</v>
      </c>
    </row>
    <row r="399" spans="5:17" ht="12.75">
      <c r="E399" s="227"/>
      <c r="G399" s="227"/>
      <c r="Q399" s="227" t="s">
        <v>613</v>
      </c>
    </row>
    <row r="400" spans="5:7" ht="12.75">
      <c r="E400" s="227"/>
      <c r="G400" s="227"/>
    </row>
    <row r="401" spans="5:7" ht="12.75">
      <c r="E401" s="227"/>
      <c r="G401" s="227"/>
    </row>
    <row r="402" spans="5:7" ht="12.75">
      <c r="E402" s="227"/>
      <c r="G402" s="227"/>
    </row>
    <row r="403" spans="5:7" ht="12.75">
      <c r="E403" s="227"/>
      <c r="G403" s="227"/>
    </row>
  </sheetData>
  <sheetProtection/>
  <mergeCells count="34">
    <mergeCell ref="H245:H246"/>
    <mergeCell ref="H273:H274"/>
    <mergeCell ref="H276:H277"/>
    <mergeCell ref="H288:H289"/>
    <mergeCell ref="H291:H292"/>
    <mergeCell ref="H294:H295"/>
    <mergeCell ref="F75:F79"/>
    <mergeCell ref="F80:F82"/>
    <mergeCell ref="G6:G7"/>
    <mergeCell ref="H195:H196"/>
    <mergeCell ref="H239:H240"/>
    <mergeCell ref="H242:H243"/>
    <mergeCell ref="F44:F48"/>
    <mergeCell ref="F49:F52"/>
    <mergeCell ref="F53:F57"/>
    <mergeCell ref="F58:F61"/>
    <mergeCell ref="F63:F70"/>
    <mergeCell ref="F71:F74"/>
    <mergeCell ref="F9:F14"/>
    <mergeCell ref="F15:F18"/>
    <mergeCell ref="F19:F25"/>
    <mergeCell ref="F26:F30"/>
    <mergeCell ref="F31:F36"/>
    <mergeCell ref="F37:F43"/>
    <mergeCell ref="A1:R1"/>
    <mergeCell ref="A2:R2"/>
    <mergeCell ref="A3:R3"/>
    <mergeCell ref="D6:E6"/>
    <mergeCell ref="H6:I6"/>
    <mergeCell ref="J6:L6"/>
    <mergeCell ref="M6:O6"/>
    <mergeCell ref="F6:F7"/>
    <mergeCell ref="P6:P7"/>
    <mergeCell ref="R6:R7"/>
  </mergeCells>
  <printOptions horizontalCentered="1"/>
  <pageMargins left="0.3937007874015748" right="1.1023622047244095" top="0.7480314960629921" bottom="0.7480314960629921" header="0.31496062992125984" footer="0.31496062992125984"/>
  <pageSetup horizontalDpi="300" verticalDpi="300" orientation="landscape" paperSize="5" scale="65" r:id="rId3"/>
  <legacyDrawing r:id="rId2"/>
</worksheet>
</file>

<file path=xl/worksheets/sheet10.xml><?xml version="1.0" encoding="utf-8"?>
<worksheet xmlns="http://schemas.openxmlformats.org/spreadsheetml/2006/main" xmlns:r="http://schemas.openxmlformats.org/officeDocument/2006/relationships">
  <dimension ref="A1:AJ156"/>
  <sheetViews>
    <sheetView zoomScaleSheetLayoutView="90" workbookViewId="0" topLeftCell="A4">
      <selection activeCell="C25" sqref="C25:C26"/>
    </sheetView>
  </sheetViews>
  <sheetFormatPr defaultColWidth="9.140625" defaultRowHeight="12.75"/>
  <cols>
    <col min="1" max="1" width="5.421875" style="0" customWidth="1"/>
    <col min="2" max="2" width="24.8515625" style="0" customWidth="1"/>
    <col min="3" max="3" width="18.7109375" style="0" customWidth="1"/>
    <col min="4" max="4" width="11.8515625" style="0" customWidth="1"/>
    <col min="5" max="5" width="9.421875" style="1" customWidth="1"/>
    <col min="6" max="7" width="5.7109375" style="0" customWidth="1"/>
    <col min="8" max="8" width="25.57421875" style="0" customWidth="1"/>
    <col min="9" max="9" width="10.421875" style="0" customWidth="1"/>
    <col min="10" max="10" width="11.421875" style="0" bestFit="1" customWidth="1"/>
    <col min="11" max="11" width="11.28125" style="0" bestFit="1" customWidth="1"/>
    <col min="12" max="12" width="8.140625" style="0" customWidth="1"/>
    <col min="13" max="13" width="7.8515625" style="0" customWidth="1"/>
    <col min="14" max="14" width="8.57421875" style="0" customWidth="1"/>
    <col min="15" max="15" width="15.421875" style="0" customWidth="1"/>
    <col min="16" max="16" width="4.7109375" style="0" customWidth="1"/>
    <col min="17" max="17" width="31.8515625" style="0" customWidth="1"/>
    <col min="18" max="18" width="9.7109375" style="0" customWidth="1"/>
  </cols>
  <sheetData>
    <row r="1" spans="1:18" ht="12.75" customHeight="1">
      <c r="A1" s="251" t="s">
        <v>614</v>
      </c>
      <c r="B1" s="251"/>
      <c r="C1" s="251"/>
      <c r="D1" s="251"/>
      <c r="E1" s="251"/>
      <c r="F1" s="251"/>
      <c r="G1" s="251"/>
      <c r="H1" s="251"/>
      <c r="I1" s="251"/>
      <c r="J1" s="251"/>
      <c r="K1" s="251"/>
      <c r="L1" s="251"/>
      <c r="M1" s="251"/>
      <c r="N1" s="251"/>
      <c r="O1" s="251"/>
      <c r="P1" s="251"/>
      <c r="Q1" s="251"/>
      <c r="R1" s="251"/>
    </row>
    <row r="2" spans="1:18" ht="12.75" customHeight="1">
      <c r="A2" s="251" t="s">
        <v>615</v>
      </c>
      <c r="B2" s="251"/>
      <c r="C2" s="251"/>
      <c r="D2" s="251"/>
      <c r="E2" s="251"/>
      <c r="F2" s="251"/>
      <c r="G2" s="251"/>
      <c r="H2" s="251"/>
      <c r="I2" s="251"/>
      <c r="J2" s="251"/>
      <c r="K2" s="251"/>
      <c r="L2" s="251"/>
      <c r="M2" s="251"/>
      <c r="N2" s="251"/>
      <c r="O2" s="251"/>
      <c r="P2" s="251"/>
      <c r="Q2" s="251"/>
      <c r="R2" s="251"/>
    </row>
    <row r="3" spans="1:18" ht="12.75" customHeight="1">
      <c r="A3" s="251" t="s">
        <v>1261</v>
      </c>
      <c r="B3" s="251"/>
      <c r="C3" s="251"/>
      <c r="D3" s="251"/>
      <c r="E3" s="251"/>
      <c r="F3" s="251"/>
      <c r="G3" s="251"/>
      <c r="H3" s="251"/>
      <c r="I3" s="251"/>
      <c r="J3" s="251"/>
      <c r="K3" s="251"/>
      <c r="L3" s="251"/>
      <c r="M3" s="251"/>
      <c r="N3" s="251"/>
      <c r="O3" s="251"/>
      <c r="P3" s="251"/>
      <c r="Q3" s="251"/>
      <c r="R3" s="251"/>
    </row>
    <row r="4" spans="1:18" ht="15.75">
      <c r="A4" s="251" t="s">
        <v>2</v>
      </c>
      <c r="B4" s="251"/>
      <c r="C4" s="251"/>
      <c r="D4" s="251"/>
      <c r="E4" s="251"/>
      <c r="F4" s="251"/>
      <c r="G4" s="251"/>
      <c r="H4" s="251"/>
      <c r="I4" s="251"/>
      <c r="J4" s="251"/>
      <c r="K4" s="251"/>
      <c r="L4" s="251"/>
      <c r="M4" s="251"/>
      <c r="N4" s="251"/>
      <c r="O4" s="251"/>
      <c r="P4" s="251"/>
      <c r="Q4" s="251"/>
      <c r="R4" s="251"/>
    </row>
    <row r="5" spans="1:18" ht="6.75" customHeight="1">
      <c r="A5" s="5"/>
      <c r="B5" s="5"/>
      <c r="C5" s="5"/>
      <c r="D5" s="5"/>
      <c r="E5" s="6"/>
      <c r="F5" s="5"/>
      <c r="G5" s="5"/>
      <c r="H5" s="5"/>
      <c r="I5" s="5"/>
      <c r="J5" s="5"/>
      <c r="K5" s="5"/>
      <c r="L5" s="5"/>
      <c r="M5" s="5"/>
      <c r="N5" s="5"/>
      <c r="O5" s="5"/>
      <c r="P5" s="5"/>
      <c r="Q5" s="5"/>
      <c r="R5" s="62"/>
    </row>
    <row r="6" spans="1:18" ht="12.75">
      <c r="A6" s="7" t="s">
        <v>3</v>
      </c>
      <c r="B6" s="7" t="s">
        <v>4</v>
      </c>
      <c r="C6" s="316" t="s">
        <v>903</v>
      </c>
      <c r="D6" s="310" t="s">
        <v>6</v>
      </c>
      <c r="E6" s="311"/>
      <c r="F6" s="310" t="s">
        <v>9</v>
      </c>
      <c r="G6" s="311"/>
      <c r="H6" s="316" t="s">
        <v>7</v>
      </c>
      <c r="I6" s="324" t="s">
        <v>1097</v>
      </c>
      <c r="J6" s="310" t="s">
        <v>10</v>
      </c>
      <c r="K6" s="312"/>
      <c r="L6" s="311"/>
      <c r="M6" s="310" t="s">
        <v>11</v>
      </c>
      <c r="N6" s="312"/>
      <c r="O6" s="311"/>
      <c r="P6" s="316" t="s">
        <v>12</v>
      </c>
      <c r="Q6" s="7" t="s">
        <v>13</v>
      </c>
      <c r="R6" s="316" t="s">
        <v>14</v>
      </c>
    </row>
    <row r="7" spans="1:18" ht="12.75">
      <c r="A7" s="8" t="s">
        <v>15</v>
      </c>
      <c r="B7" s="8" t="s">
        <v>16</v>
      </c>
      <c r="C7" s="317"/>
      <c r="D7" s="8" t="s">
        <v>18</v>
      </c>
      <c r="E7" s="8" t="s">
        <v>8</v>
      </c>
      <c r="F7" s="8" t="s">
        <v>19</v>
      </c>
      <c r="G7" s="8" t="s">
        <v>20</v>
      </c>
      <c r="H7" s="317"/>
      <c r="I7" s="325"/>
      <c r="J7" s="8" t="s">
        <v>21</v>
      </c>
      <c r="K7" s="8" t="s">
        <v>22</v>
      </c>
      <c r="L7" s="8" t="s">
        <v>23</v>
      </c>
      <c r="M7" s="8" t="s">
        <v>24</v>
      </c>
      <c r="N7" s="8" t="s">
        <v>25</v>
      </c>
      <c r="O7" s="8" t="s">
        <v>26</v>
      </c>
      <c r="P7" s="317"/>
      <c r="Q7" s="8" t="s">
        <v>27</v>
      </c>
      <c r="R7" s="317"/>
    </row>
    <row r="8" spans="1:18" ht="12.75">
      <c r="A8" s="9">
        <v>1</v>
      </c>
      <c r="B8" s="9">
        <v>2</v>
      </c>
      <c r="C8" s="9">
        <v>3</v>
      </c>
      <c r="D8" s="9">
        <v>4</v>
      </c>
      <c r="E8" s="9">
        <v>5</v>
      </c>
      <c r="F8" s="9">
        <v>6</v>
      </c>
      <c r="G8" s="9">
        <v>7</v>
      </c>
      <c r="H8" s="9">
        <v>8</v>
      </c>
      <c r="I8" s="9">
        <v>9</v>
      </c>
      <c r="J8" s="9">
        <v>10</v>
      </c>
      <c r="K8" s="9">
        <v>11</v>
      </c>
      <c r="L8" s="9">
        <v>12</v>
      </c>
      <c r="M8" s="9">
        <v>13</v>
      </c>
      <c r="N8" s="9">
        <v>14</v>
      </c>
      <c r="O8" s="9">
        <v>15</v>
      </c>
      <c r="P8" s="9">
        <v>16</v>
      </c>
      <c r="Q8" s="9">
        <v>17</v>
      </c>
      <c r="R8" s="9">
        <v>18</v>
      </c>
    </row>
    <row r="9" spans="1:18" ht="51.75" customHeight="1">
      <c r="A9" s="255">
        <v>1</v>
      </c>
      <c r="B9" s="20" t="s">
        <v>1262</v>
      </c>
      <c r="C9" s="255" t="s">
        <v>1263</v>
      </c>
      <c r="D9" s="21" t="s">
        <v>1264</v>
      </c>
      <c r="E9" s="293" t="s">
        <v>1265</v>
      </c>
      <c r="F9" s="278">
        <v>16</v>
      </c>
      <c r="G9" s="281" t="s">
        <v>288</v>
      </c>
      <c r="H9" s="269" t="s">
        <v>1266</v>
      </c>
      <c r="I9" s="261" t="s">
        <v>1267</v>
      </c>
      <c r="J9" s="255" t="s">
        <v>194</v>
      </c>
      <c r="K9" s="255" t="s">
        <v>194</v>
      </c>
      <c r="L9" s="255" t="s">
        <v>194</v>
      </c>
      <c r="M9" s="255" t="s">
        <v>36</v>
      </c>
      <c r="N9" s="255">
        <v>2007</v>
      </c>
      <c r="O9" s="269" t="s">
        <v>905</v>
      </c>
      <c r="P9" s="255">
        <v>43</v>
      </c>
      <c r="Q9" s="366" t="s">
        <v>1268</v>
      </c>
      <c r="R9" s="255"/>
    </row>
    <row r="10" spans="1:18" ht="51.75" customHeight="1">
      <c r="A10" s="257"/>
      <c r="B10" s="22" t="s">
        <v>1269</v>
      </c>
      <c r="C10" s="257"/>
      <c r="D10" s="23" t="s">
        <v>41</v>
      </c>
      <c r="E10" s="295"/>
      <c r="F10" s="280"/>
      <c r="G10" s="280"/>
      <c r="H10" s="271"/>
      <c r="I10" s="257"/>
      <c r="J10" s="257"/>
      <c r="K10" s="257"/>
      <c r="L10" s="257"/>
      <c r="M10" s="257"/>
      <c r="N10" s="257"/>
      <c r="O10" s="271"/>
      <c r="P10" s="257"/>
      <c r="Q10" s="367"/>
      <c r="R10" s="257"/>
    </row>
    <row r="11" spans="1:18" ht="17.25" customHeight="1">
      <c r="A11" s="255">
        <v>2</v>
      </c>
      <c r="B11" s="89" t="s">
        <v>1270</v>
      </c>
      <c r="C11" s="255" t="s">
        <v>1271</v>
      </c>
      <c r="D11" s="38" t="s">
        <v>1264</v>
      </c>
      <c r="E11" s="297" t="s">
        <v>1272</v>
      </c>
      <c r="F11" s="278">
        <v>18</v>
      </c>
      <c r="G11" s="278">
        <v>10</v>
      </c>
      <c r="H11" s="269" t="s">
        <v>1273</v>
      </c>
      <c r="I11" s="264" t="s">
        <v>1274</v>
      </c>
      <c r="J11" s="255" t="s">
        <v>972</v>
      </c>
      <c r="K11" s="255">
        <v>2017</v>
      </c>
      <c r="L11" s="255">
        <v>254</v>
      </c>
      <c r="M11" s="255" t="s">
        <v>36</v>
      </c>
      <c r="N11" s="255">
        <v>2008</v>
      </c>
      <c r="O11" s="269" t="s">
        <v>1275</v>
      </c>
      <c r="P11" s="255">
        <f>2019-1971</f>
        <v>48</v>
      </c>
      <c r="Q11" s="366" t="s">
        <v>1276</v>
      </c>
      <c r="R11" s="255"/>
    </row>
    <row r="12" spans="1:18" ht="17.25" customHeight="1">
      <c r="A12" s="257"/>
      <c r="B12" s="39" t="s">
        <v>1277</v>
      </c>
      <c r="C12" s="257"/>
      <c r="D12" s="90" t="s">
        <v>41</v>
      </c>
      <c r="E12" s="295"/>
      <c r="F12" s="280"/>
      <c r="G12" s="280"/>
      <c r="H12" s="271"/>
      <c r="I12" s="257"/>
      <c r="J12" s="257"/>
      <c r="K12" s="257"/>
      <c r="L12" s="257"/>
      <c r="M12" s="257"/>
      <c r="N12" s="257"/>
      <c r="O12" s="271"/>
      <c r="P12" s="257"/>
      <c r="Q12" s="367"/>
      <c r="R12" s="257"/>
    </row>
    <row r="13" spans="1:18" ht="38.25" customHeight="1">
      <c r="A13" s="255">
        <v>3</v>
      </c>
      <c r="B13" s="91" t="s">
        <v>1165</v>
      </c>
      <c r="C13" s="294" t="s">
        <v>1166</v>
      </c>
      <c r="D13" s="85" t="s">
        <v>47</v>
      </c>
      <c r="E13" s="293" t="s">
        <v>1122</v>
      </c>
      <c r="F13" s="338">
        <v>21</v>
      </c>
      <c r="G13" s="342" t="s">
        <v>634</v>
      </c>
      <c r="H13" s="346" t="s">
        <v>1132</v>
      </c>
      <c r="I13" s="293" t="s">
        <v>1176</v>
      </c>
      <c r="J13" s="255" t="s">
        <v>249</v>
      </c>
      <c r="K13" s="302">
        <v>2010</v>
      </c>
      <c r="L13" s="302">
        <v>300</v>
      </c>
      <c r="M13" s="302" t="s">
        <v>36</v>
      </c>
      <c r="N13" s="302">
        <v>2006</v>
      </c>
      <c r="O13" s="353" t="s">
        <v>1040</v>
      </c>
      <c r="P13" s="302">
        <v>50</v>
      </c>
      <c r="Q13" s="368" t="s">
        <v>1177</v>
      </c>
      <c r="R13" s="302"/>
    </row>
    <row r="14" spans="1:18" ht="45.75" customHeight="1">
      <c r="A14" s="257"/>
      <c r="B14" s="16" t="s">
        <v>1178</v>
      </c>
      <c r="C14" s="295"/>
      <c r="D14" s="18" t="s">
        <v>53</v>
      </c>
      <c r="E14" s="295"/>
      <c r="F14" s="339"/>
      <c r="G14" s="339"/>
      <c r="H14" s="347"/>
      <c r="I14" s="295"/>
      <c r="J14" s="257"/>
      <c r="K14" s="295"/>
      <c r="L14" s="295"/>
      <c r="M14" s="295"/>
      <c r="N14" s="295"/>
      <c r="O14" s="347"/>
      <c r="P14" s="295"/>
      <c r="Q14" s="369"/>
      <c r="R14" s="295"/>
    </row>
    <row r="15" spans="1:18" ht="34.5" customHeight="1">
      <c r="A15" s="255">
        <v>4</v>
      </c>
      <c r="B15" s="11" t="s">
        <v>1278</v>
      </c>
      <c r="C15" s="302" t="s">
        <v>201</v>
      </c>
      <c r="D15" s="13" t="s">
        <v>1197</v>
      </c>
      <c r="E15" s="293" t="s">
        <v>1279</v>
      </c>
      <c r="F15" s="338">
        <v>13</v>
      </c>
      <c r="G15" s="338">
        <v>10</v>
      </c>
      <c r="H15" s="269" t="s">
        <v>1112</v>
      </c>
      <c r="I15" s="293" t="s">
        <v>1274</v>
      </c>
      <c r="J15" s="255" t="s">
        <v>249</v>
      </c>
      <c r="K15" s="302">
        <v>2010</v>
      </c>
      <c r="L15" s="302">
        <v>285</v>
      </c>
      <c r="M15" s="302" t="s">
        <v>36</v>
      </c>
      <c r="N15" s="302">
        <v>2007</v>
      </c>
      <c r="O15" s="353" t="s">
        <v>1280</v>
      </c>
      <c r="P15" s="302">
        <v>43</v>
      </c>
      <c r="Q15" s="368" t="s">
        <v>1281</v>
      </c>
      <c r="R15" s="302"/>
    </row>
    <row r="16" spans="1:18" ht="24.75" customHeight="1">
      <c r="A16" s="257"/>
      <c r="B16" s="16" t="s">
        <v>1282</v>
      </c>
      <c r="C16" s="295"/>
      <c r="D16" s="18" t="s">
        <v>53</v>
      </c>
      <c r="E16" s="295"/>
      <c r="F16" s="339"/>
      <c r="G16" s="339"/>
      <c r="H16" s="271"/>
      <c r="I16" s="295"/>
      <c r="J16" s="257"/>
      <c r="K16" s="295"/>
      <c r="L16" s="295"/>
      <c r="M16" s="295"/>
      <c r="N16" s="295"/>
      <c r="O16" s="347"/>
      <c r="P16" s="295"/>
      <c r="Q16" s="369"/>
      <c r="R16" s="295"/>
    </row>
    <row r="17" spans="1:18" ht="23.25" customHeight="1">
      <c r="A17" s="255">
        <v>5</v>
      </c>
      <c r="B17" s="24" t="s">
        <v>1216</v>
      </c>
      <c r="C17" s="258" t="s">
        <v>1217</v>
      </c>
      <c r="D17" s="38" t="s">
        <v>1197</v>
      </c>
      <c r="E17" s="293" t="s">
        <v>1283</v>
      </c>
      <c r="F17" s="282">
        <v>20</v>
      </c>
      <c r="G17" s="285" t="s">
        <v>629</v>
      </c>
      <c r="H17" s="255" t="s">
        <v>1218</v>
      </c>
      <c r="I17" s="265" t="s">
        <v>1201</v>
      </c>
      <c r="J17" s="260" t="s">
        <v>194</v>
      </c>
      <c r="K17" s="260" t="s">
        <v>194</v>
      </c>
      <c r="L17" s="260" t="s">
        <v>194</v>
      </c>
      <c r="M17" s="302" t="s">
        <v>110</v>
      </c>
      <c r="N17" s="258">
        <v>2013</v>
      </c>
      <c r="O17" s="269" t="s">
        <v>1219</v>
      </c>
      <c r="P17" s="258">
        <v>51</v>
      </c>
      <c r="Q17" s="366" t="s">
        <v>1284</v>
      </c>
      <c r="R17" s="258"/>
    </row>
    <row r="18" spans="1:18" ht="47.25" customHeight="1">
      <c r="A18" s="257"/>
      <c r="B18" s="27" t="s">
        <v>1221</v>
      </c>
      <c r="C18" s="259"/>
      <c r="D18" s="23" t="s">
        <v>53</v>
      </c>
      <c r="E18" s="295"/>
      <c r="F18" s="283"/>
      <c r="G18" s="283"/>
      <c r="H18" s="257"/>
      <c r="I18" s="259"/>
      <c r="J18" s="259"/>
      <c r="K18" s="259"/>
      <c r="L18" s="259"/>
      <c r="M18" s="295"/>
      <c r="N18" s="259"/>
      <c r="O18" s="271"/>
      <c r="P18" s="259"/>
      <c r="Q18" s="367"/>
      <c r="R18" s="259"/>
    </row>
    <row r="19" spans="1:22" s="1" customFormat="1" ht="36.75" customHeight="1">
      <c r="A19" s="255">
        <v>6</v>
      </c>
      <c r="B19" s="37" t="s">
        <v>1205</v>
      </c>
      <c r="C19" s="255" t="s">
        <v>1206</v>
      </c>
      <c r="D19" s="38" t="s">
        <v>146</v>
      </c>
      <c r="E19" s="293" t="s">
        <v>1283</v>
      </c>
      <c r="F19" s="281" t="s">
        <v>679</v>
      </c>
      <c r="G19" s="281" t="s">
        <v>679</v>
      </c>
      <c r="H19" s="269" t="s">
        <v>1285</v>
      </c>
      <c r="I19" s="264" t="s">
        <v>1201</v>
      </c>
      <c r="J19" s="255" t="s">
        <v>249</v>
      </c>
      <c r="K19" s="255">
        <v>2017</v>
      </c>
      <c r="L19" s="255">
        <v>250</v>
      </c>
      <c r="M19" s="302" t="s">
        <v>110</v>
      </c>
      <c r="N19" s="255">
        <v>2003</v>
      </c>
      <c r="O19" s="269" t="s">
        <v>1207</v>
      </c>
      <c r="P19" s="255">
        <v>41</v>
      </c>
      <c r="Q19" s="366" t="s">
        <v>1208</v>
      </c>
      <c r="R19" s="255"/>
      <c r="T19">
        <v>2019</v>
      </c>
      <c r="U19" s="1">
        <v>1961</v>
      </c>
      <c r="V19" s="63">
        <f>T19-U19</f>
        <v>58</v>
      </c>
    </row>
    <row r="20" spans="1:22" s="1" customFormat="1" ht="36.75" customHeight="1">
      <c r="A20" s="257"/>
      <c r="B20" s="39" t="s">
        <v>1286</v>
      </c>
      <c r="C20" s="257"/>
      <c r="D20" s="23" t="s">
        <v>909</v>
      </c>
      <c r="E20" s="295"/>
      <c r="F20" s="280"/>
      <c r="G20" s="280"/>
      <c r="H20" s="271"/>
      <c r="I20" s="257"/>
      <c r="J20" s="257"/>
      <c r="K20" s="257"/>
      <c r="L20" s="257"/>
      <c r="M20" s="295"/>
      <c r="N20" s="257"/>
      <c r="O20" s="271"/>
      <c r="P20" s="257"/>
      <c r="Q20" s="367"/>
      <c r="R20" s="257"/>
      <c r="V20"/>
    </row>
    <row r="21" spans="1:22" s="1" customFormat="1" ht="27" customHeight="1">
      <c r="A21" s="255">
        <v>7</v>
      </c>
      <c r="B21" s="31" t="s">
        <v>1287</v>
      </c>
      <c r="C21" s="258" t="s">
        <v>1288</v>
      </c>
      <c r="D21" s="21" t="s">
        <v>1180</v>
      </c>
      <c r="E21" s="293" t="s">
        <v>1283</v>
      </c>
      <c r="F21" s="282">
        <v>10</v>
      </c>
      <c r="G21" s="285" t="s">
        <v>629</v>
      </c>
      <c r="H21" s="269" t="s">
        <v>1289</v>
      </c>
      <c r="I21" s="265" t="s">
        <v>1274</v>
      </c>
      <c r="J21" s="258" t="s">
        <v>194</v>
      </c>
      <c r="K21" s="258" t="s">
        <v>194</v>
      </c>
      <c r="L21" s="258" t="s">
        <v>194</v>
      </c>
      <c r="M21" s="302" t="s">
        <v>110</v>
      </c>
      <c r="N21" s="258">
        <v>2004</v>
      </c>
      <c r="O21" s="269" t="s">
        <v>1290</v>
      </c>
      <c r="P21" s="258">
        <v>39</v>
      </c>
      <c r="Q21" s="366" t="s">
        <v>1291</v>
      </c>
      <c r="R21" s="258"/>
      <c r="V21"/>
    </row>
    <row r="22" spans="1:22" s="1" customFormat="1" ht="27" customHeight="1">
      <c r="A22" s="257"/>
      <c r="B22" s="33" t="s">
        <v>1292</v>
      </c>
      <c r="C22" s="259"/>
      <c r="D22" s="23" t="s">
        <v>909</v>
      </c>
      <c r="E22" s="295"/>
      <c r="F22" s="283"/>
      <c r="G22" s="283"/>
      <c r="H22" s="271"/>
      <c r="I22" s="259"/>
      <c r="J22" s="259"/>
      <c r="K22" s="259"/>
      <c r="L22" s="259"/>
      <c r="M22" s="295"/>
      <c r="N22" s="259"/>
      <c r="O22" s="271"/>
      <c r="P22" s="259"/>
      <c r="Q22" s="367"/>
      <c r="R22" s="259"/>
      <c r="V22"/>
    </row>
    <row r="23" spans="1:22" s="1" customFormat="1" ht="14.25" customHeight="1">
      <c r="A23" s="255">
        <v>8</v>
      </c>
      <c r="B23" s="114" t="s">
        <v>723</v>
      </c>
      <c r="C23" s="256" t="s">
        <v>316</v>
      </c>
      <c r="D23" s="21" t="s">
        <v>1180</v>
      </c>
      <c r="E23" s="299" t="s">
        <v>1265</v>
      </c>
      <c r="F23" s="279">
        <v>16</v>
      </c>
      <c r="G23" s="279">
        <v>10</v>
      </c>
      <c r="H23" s="256" t="s">
        <v>1198</v>
      </c>
      <c r="I23" s="272" t="s">
        <v>725</v>
      </c>
      <c r="J23" s="256" t="s">
        <v>194</v>
      </c>
      <c r="K23" s="256" t="s">
        <v>194</v>
      </c>
      <c r="L23" s="256" t="s">
        <v>194</v>
      </c>
      <c r="M23" s="294" t="s">
        <v>110</v>
      </c>
      <c r="N23" s="256">
        <v>2001</v>
      </c>
      <c r="O23" s="270" t="s">
        <v>937</v>
      </c>
      <c r="P23" s="256">
        <v>44</v>
      </c>
      <c r="Q23" s="370" t="s">
        <v>1117</v>
      </c>
      <c r="R23" s="255"/>
      <c r="V23"/>
    </row>
    <row r="24" spans="1:22" s="1" customFormat="1" ht="14.25" customHeight="1">
      <c r="A24" s="257"/>
      <c r="B24" s="30" t="s">
        <v>868</v>
      </c>
      <c r="C24" s="257"/>
      <c r="D24" s="23" t="s">
        <v>909</v>
      </c>
      <c r="E24" s="298"/>
      <c r="F24" s="280"/>
      <c r="G24" s="280"/>
      <c r="H24" s="257"/>
      <c r="I24" s="257"/>
      <c r="J24" s="257"/>
      <c r="K24" s="257"/>
      <c r="L24" s="257"/>
      <c r="M24" s="295"/>
      <c r="N24" s="257"/>
      <c r="O24" s="271"/>
      <c r="P24" s="257"/>
      <c r="Q24" s="367"/>
      <c r="R24" s="257"/>
      <c r="V24"/>
    </row>
    <row r="25" spans="1:22" s="1" customFormat="1" ht="26.25" customHeight="1">
      <c r="A25" s="255">
        <v>9</v>
      </c>
      <c r="B25" s="40" t="s">
        <v>1033</v>
      </c>
      <c r="C25" s="255" t="s">
        <v>1034</v>
      </c>
      <c r="D25" s="21" t="s">
        <v>1180</v>
      </c>
      <c r="E25" s="297" t="s">
        <v>1265</v>
      </c>
      <c r="F25" s="278">
        <v>11</v>
      </c>
      <c r="G25" s="281" t="s">
        <v>634</v>
      </c>
      <c r="H25" s="269" t="s">
        <v>1118</v>
      </c>
      <c r="I25" s="264" t="s">
        <v>980</v>
      </c>
      <c r="J25" s="255" t="s">
        <v>249</v>
      </c>
      <c r="K25" s="255">
        <v>2016</v>
      </c>
      <c r="L25" s="255">
        <v>250</v>
      </c>
      <c r="M25" s="302" t="s">
        <v>36</v>
      </c>
      <c r="N25" s="255">
        <v>2013</v>
      </c>
      <c r="O25" s="269" t="s">
        <v>998</v>
      </c>
      <c r="P25" s="255">
        <v>40</v>
      </c>
      <c r="Q25" s="370" t="s">
        <v>1119</v>
      </c>
      <c r="R25" s="255"/>
      <c r="V25"/>
    </row>
    <row r="26" spans="1:22" s="1" customFormat="1" ht="26.25" customHeight="1">
      <c r="A26" s="257"/>
      <c r="B26" s="22" t="s">
        <v>1037</v>
      </c>
      <c r="C26" s="257"/>
      <c r="D26" s="23" t="s">
        <v>909</v>
      </c>
      <c r="E26" s="298"/>
      <c r="F26" s="280"/>
      <c r="G26" s="280"/>
      <c r="H26" s="271"/>
      <c r="I26" s="257"/>
      <c r="J26" s="257"/>
      <c r="K26" s="257"/>
      <c r="L26" s="257"/>
      <c r="M26" s="295"/>
      <c r="N26" s="257"/>
      <c r="O26" s="271"/>
      <c r="P26" s="257"/>
      <c r="Q26" s="367"/>
      <c r="R26" s="257"/>
      <c r="V26"/>
    </row>
    <row r="27" spans="1:22" s="1" customFormat="1" ht="22.5" customHeight="1">
      <c r="A27" s="255">
        <v>10</v>
      </c>
      <c r="B27" s="41" t="s">
        <v>1293</v>
      </c>
      <c r="C27" s="258" t="s">
        <v>1294</v>
      </c>
      <c r="D27" s="90" t="s">
        <v>146</v>
      </c>
      <c r="E27" s="293" t="s">
        <v>1272</v>
      </c>
      <c r="F27" s="282">
        <v>11</v>
      </c>
      <c r="G27" s="282">
        <v>10</v>
      </c>
      <c r="H27" s="269" t="s">
        <v>1295</v>
      </c>
      <c r="I27" s="265" t="s">
        <v>1274</v>
      </c>
      <c r="J27" s="258" t="s">
        <v>194</v>
      </c>
      <c r="K27" s="258" t="s">
        <v>194</v>
      </c>
      <c r="L27" s="258" t="s">
        <v>194</v>
      </c>
      <c r="M27" s="302" t="s">
        <v>36</v>
      </c>
      <c r="N27" s="258">
        <v>2011</v>
      </c>
      <c r="O27" s="269" t="s">
        <v>905</v>
      </c>
      <c r="P27" s="258">
        <v>36</v>
      </c>
      <c r="Q27" s="366" t="s">
        <v>1296</v>
      </c>
      <c r="R27" s="258"/>
      <c r="V27"/>
    </row>
    <row r="28" spans="1:22" s="1" customFormat="1" ht="22.5" customHeight="1">
      <c r="A28" s="257"/>
      <c r="B28" s="33" t="s">
        <v>1297</v>
      </c>
      <c r="C28" s="259"/>
      <c r="D28" s="23" t="s">
        <v>909</v>
      </c>
      <c r="E28" s="295"/>
      <c r="F28" s="283"/>
      <c r="G28" s="283"/>
      <c r="H28" s="271"/>
      <c r="I28" s="259"/>
      <c r="J28" s="259"/>
      <c r="K28" s="259"/>
      <c r="L28" s="259"/>
      <c r="M28" s="295"/>
      <c r="N28" s="259"/>
      <c r="O28" s="271"/>
      <c r="P28" s="259"/>
      <c r="Q28" s="367"/>
      <c r="R28" s="259"/>
      <c r="V28"/>
    </row>
    <row r="29" spans="1:18" ht="15.75" customHeight="1">
      <c r="A29" s="255">
        <v>11</v>
      </c>
      <c r="B29" s="68" t="s">
        <v>345</v>
      </c>
      <c r="C29" s="256" t="s">
        <v>346</v>
      </c>
      <c r="D29" s="10" t="s">
        <v>163</v>
      </c>
      <c r="E29" s="299" t="s">
        <v>1154</v>
      </c>
      <c r="F29" s="284" t="s">
        <v>692</v>
      </c>
      <c r="G29" s="284" t="s">
        <v>728</v>
      </c>
      <c r="H29" s="270" t="s">
        <v>1145</v>
      </c>
      <c r="I29" s="272" t="s">
        <v>725</v>
      </c>
      <c r="J29" s="256" t="s">
        <v>194</v>
      </c>
      <c r="K29" s="256" t="s">
        <v>194</v>
      </c>
      <c r="L29" s="256" t="s">
        <v>194</v>
      </c>
      <c r="M29" s="294" t="s">
        <v>110</v>
      </c>
      <c r="N29" s="256">
        <v>2003</v>
      </c>
      <c r="O29" s="270" t="s">
        <v>717</v>
      </c>
      <c r="P29" s="256">
        <v>43</v>
      </c>
      <c r="Q29" s="366" t="s">
        <v>1146</v>
      </c>
      <c r="R29" s="255"/>
    </row>
    <row r="30" spans="1:18" ht="15.75" customHeight="1">
      <c r="A30" s="257"/>
      <c r="B30" s="30" t="s">
        <v>350</v>
      </c>
      <c r="C30" s="257"/>
      <c r="D30" s="15" t="s">
        <v>170</v>
      </c>
      <c r="E30" s="298"/>
      <c r="F30" s="280"/>
      <c r="G30" s="280"/>
      <c r="H30" s="271"/>
      <c r="I30" s="257"/>
      <c r="J30" s="257"/>
      <c r="K30" s="257"/>
      <c r="L30" s="257"/>
      <c r="M30" s="295"/>
      <c r="N30" s="257"/>
      <c r="O30" s="271"/>
      <c r="P30" s="257"/>
      <c r="Q30" s="367"/>
      <c r="R30" s="257"/>
    </row>
    <row r="31" spans="1:24" s="1" customFormat="1" ht="27" customHeight="1">
      <c r="A31" s="255">
        <v>12</v>
      </c>
      <c r="B31" s="44" t="s">
        <v>1199</v>
      </c>
      <c r="C31" s="260" t="s">
        <v>1200</v>
      </c>
      <c r="D31" s="38" t="s">
        <v>163</v>
      </c>
      <c r="E31" s="293" t="s">
        <v>1212</v>
      </c>
      <c r="F31" s="281" t="s">
        <v>692</v>
      </c>
      <c r="G31" s="281" t="s">
        <v>728</v>
      </c>
      <c r="H31" s="270" t="s">
        <v>1137</v>
      </c>
      <c r="I31" s="264" t="s">
        <v>1201</v>
      </c>
      <c r="J31" s="255" t="s">
        <v>194</v>
      </c>
      <c r="K31" s="255" t="s">
        <v>194</v>
      </c>
      <c r="L31" s="255" t="s">
        <v>194</v>
      </c>
      <c r="M31" s="302" t="s">
        <v>110</v>
      </c>
      <c r="N31" s="255">
        <v>2003</v>
      </c>
      <c r="O31" s="269" t="s">
        <v>1202</v>
      </c>
      <c r="P31" s="255">
        <v>42</v>
      </c>
      <c r="Q31" s="366" t="s">
        <v>1203</v>
      </c>
      <c r="R31" s="255"/>
      <c r="T31">
        <v>2019</v>
      </c>
      <c r="U31" s="1">
        <v>1962</v>
      </c>
      <c r="V31">
        <f>T31-U31</f>
        <v>57</v>
      </c>
      <c r="W31" s="1">
        <f>X31-U31</f>
        <v>58</v>
      </c>
      <c r="X31" s="1">
        <v>2020</v>
      </c>
    </row>
    <row r="32" spans="1:22" s="1" customFormat="1" ht="27" customHeight="1">
      <c r="A32" s="257"/>
      <c r="B32" s="46" t="s">
        <v>1204</v>
      </c>
      <c r="C32" s="259"/>
      <c r="D32" s="23" t="s">
        <v>170</v>
      </c>
      <c r="E32" s="295"/>
      <c r="F32" s="280"/>
      <c r="G32" s="280"/>
      <c r="H32" s="271"/>
      <c r="I32" s="257"/>
      <c r="J32" s="257"/>
      <c r="K32" s="257"/>
      <c r="L32" s="257"/>
      <c r="M32" s="295"/>
      <c r="N32" s="257"/>
      <c r="O32" s="271"/>
      <c r="P32" s="257"/>
      <c r="Q32" s="367"/>
      <c r="R32" s="257"/>
      <c r="V32"/>
    </row>
    <row r="33" spans="1:18" ht="26.25" customHeight="1">
      <c r="A33" s="47"/>
      <c r="B33" s="48"/>
      <c r="C33" s="49"/>
      <c r="D33" s="49"/>
      <c r="E33" s="50"/>
      <c r="F33" s="51"/>
      <c r="G33" s="51"/>
      <c r="H33" s="47"/>
      <c r="I33" s="47"/>
      <c r="J33" s="47"/>
      <c r="K33" s="47"/>
      <c r="L33" s="47"/>
      <c r="M33" s="47"/>
      <c r="N33" s="47"/>
      <c r="O33" s="47"/>
      <c r="P33" s="47"/>
      <c r="Q33" s="47"/>
      <c r="R33" s="36"/>
    </row>
    <row r="34" spans="1:18" ht="26.25" customHeight="1">
      <c r="A34" s="47"/>
      <c r="B34" s="48"/>
      <c r="C34" s="49"/>
      <c r="D34" s="49"/>
      <c r="E34" s="50"/>
      <c r="F34" s="51"/>
      <c r="G34" s="51"/>
      <c r="H34" s="47"/>
      <c r="I34" s="47"/>
      <c r="J34" s="47"/>
      <c r="K34" s="47"/>
      <c r="L34" s="47"/>
      <c r="M34" s="47"/>
      <c r="N34" s="47"/>
      <c r="O34" s="47"/>
      <c r="P34" s="47"/>
      <c r="Q34" s="47"/>
      <c r="R34" s="36"/>
    </row>
    <row r="35" spans="1:18" s="2" customFormat="1" ht="12.75">
      <c r="A35" s="47"/>
      <c r="B35" s="48"/>
      <c r="C35" s="49"/>
      <c r="D35" s="49"/>
      <c r="E35" s="50"/>
      <c r="F35" s="51"/>
      <c r="G35" s="51"/>
      <c r="H35" s="47"/>
      <c r="I35" s="47"/>
      <c r="J35" s="47"/>
      <c r="K35" s="47"/>
      <c r="L35" s="47"/>
      <c r="M35" s="47"/>
      <c r="N35" s="47"/>
      <c r="O35" s="47"/>
      <c r="P35" s="47"/>
      <c r="Q35" s="47"/>
      <c r="R35" s="36"/>
    </row>
    <row r="36" spans="1:18" ht="12.75">
      <c r="A36" s="115" t="s">
        <v>3</v>
      </c>
      <c r="B36" s="7" t="s">
        <v>4</v>
      </c>
      <c r="C36" s="316" t="s">
        <v>903</v>
      </c>
      <c r="D36" s="310" t="s">
        <v>6</v>
      </c>
      <c r="E36" s="311"/>
      <c r="F36" s="310" t="s">
        <v>9</v>
      </c>
      <c r="G36" s="311"/>
      <c r="H36" s="316" t="s">
        <v>7</v>
      </c>
      <c r="I36" s="324" t="s">
        <v>1097</v>
      </c>
      <c r="J36" s="310" t="s">
        <v>10</v>
      </c>
      <c r="K36" s="312"/>
      <c r="L36" s="311"/>
      <c r="M36" s="310" t="s">
        <v>11</v>
      </c>
      <c r="N36" s="312"/>
      <c r="O36" s="311"/>
      <c r="P36" s="316" t="s">
        <v>12</v>
      </c>
      <c r="Q36" s="7" t="s">
        <v>13</v>
      </c>
      <c r="R36" s="316" t="s">
        <v>14</v>
      </c>
    </row>
    <row r="37" spans="1:18" ht="13.5" customHeight="1">
      <c r="A37" s="115" t="s">
        <v>15</v>
      </c>
      <c r="B37" s="8" t="s">
        <v>16</v>
      </c>
      <c r="C37" s="317"/>
      <c r="D37" s="8" t="s">
        <v>18</v>
      </c>
      <c r="E37" s="8" t="s">
        <v>8</v>
      </c>
      <c r="F37" s="8" t="s">
        <v>19</v>
      </c>
      <c r="G37" s="8" t="s">
        <v>20</v>
      </c>
      <c r="H37" s="317"/>
      <c r="I37" s="325"/>
      <c r="J37" s="8" t="s">
        <v>21</v>
      </c>
      <c r="K37" s="8" t="s">
        <v>22</v>
      </c>
      <c r="L37" s="8" t="s">
        <v>23</v>
      </c>
      <c r="M37" s="8" t="s">
        <v>24</v>
      </c>
      <c r="N37" s="8" t="s">
        <v>25</v>
      </c>
      <c r="O37" s="8" t="s">
        <v>26</v>
      </c>
      <c r="P37" s="317"/>
      <c r="Q37" s="8" t="s">
        <v>27</v>
      </c>
      <c r="R37" s="317"/>
    </row>
    <row r="38" spans="1:18" ht="13.5" customHeight="1">
      <c r="A38" s="9">
        <v>1</v>
      </c>
      <c r="B38" s="9">
        <v>2</v>
      </c>
      <c r="C38" s="9">
        <v>3</v>
      </c>
      <c r="D38" s="9">
        <v>4</v>
      </c>
      <c r="E38" s="9">
        <v>5</v>
      </c>
      <c r="F38" s="9">
        <v>6</v>
      </c>
      <c r="G38" s="9">
        <v>7</v>
      </c>
      <c r="H38" s="9">
        <v>8</v>
      </c>
      <c r="I38" s="9">
        <v>9</v>
      </c>
      <c r="J38" s="9">
        <v>10</v>
      </c>
      <c r="K38" s="9">
        <v>11</v>
      </c>
      <c r="L38" s="9">
        <v>12</v>
      </c>
      <c r="M38" s="9">
        <v>13</v>
      </c>
      <c r="N38" s="9">
        <v>14</v>
      </c>
      <c r="O38" s="9">
        <v>15</v>
      </c>
      <c r="P38" s="9">
        <v>16</v>
      </c>
      <c r="Q38" s="9">
        <v>17</v>
      </c>
      <c r="R38" s="9">
        <v>18</v>
      </c>
    </row>
    <row r="39" spans="1:18" ht="21" customHeight="1">
      <c r="A39" s="360">
        <v>13</v>
      </c>
      <c r="B39" s="53" t="s">
        <v>1298</v>
      </c>
      <c r="C39" s="256" t="s">
        <v>1299</v>
      </c>
      <c r="D39" s="38" t="s">
        <v>174</v>
      </c>
      <c r="E39" s="296" t="s">
        <v>1265</v>
      </c>
      <c r="F39" s="279">
        <v>12</v>
      </c>
      <c r="G39" s="284" t="s">
        <v>653</v>
      </c>
      <c r="H39" s="270" t="s">
        <v>148</v>
      </c>
      <c r="I39" s="272" t="s">
        <v>1300</v>
      </c>
      <c r="J39" s="256" t="s">
        <v>194</v>
      </c>
      <c r="K39" s="256" t="s">
        <v>194</v>
      </c>
      <c r="L39" s="256" t="s">
        <v>194</v>
      </c>
      <c r="M39" s="294" t="s">
        <v>110</v>
      </c>
      <c r="N39" s="256">
        <v>2012</v>
      </c>
      <c r="O39" s="270" t="s">
        <v>1301</v>
      </c>
      <c r="P39" s="256">
        <v>39</v>
      </c>
      <c r="Q39" s="270" t="s">
        <v>1302</v>
      </c>
      <c r="R39" s="256"/>
    </row>
    <row r="40" spans="1:18" ht="23.25" customHeight="1">
      <c r="A40" s="360"/>
      <c r="B40" s="54" t="s">
        <v>1303</v>
      </c>
      <c r="C40" s="257"/>
      <c r="D40" s="23" t="s">
        <v>1304</v>
      </c>
      <c r="E40" s="295"/>
      <c r="F40" s="280"/>
      <c r="G40" s="280"/>
      <c r="H40" s="271"/>
      <c r="I40" s="257"/>
      <c r="J40" s="257"/>
      <c r="K40" s="257"/>
      <c r="L40" s="257"/>
      <c r="M40" s="295"/>
      <c r="N40" s="257"/>
      <c r="O40" s="271"/>
      <c r="P40" s="257"/>
      <c r="Q40" s="271"/>
      <c r="R40" s="257"/>
    </row>
    <row r="41" spans="1:18" ht="13.5" customHeight="1">
      <c r="A41" s="360">
        <v>14</v>
      </c>
      <c r="B41" s="53" t="s">
        <v>1305</v>
      </c>
      <c r="C41" s="255" t="s">
        <v>1306</v>
      </c>
      <c r="D41" s="38" t="s">
        <v>274</v>
      </c>
      <c r="E41" s="293" t="s">
        <v>1122</v>
      </c>
      <c r="F41" s="281" t="s">
        <v>678</v>
      </c>
      <c r="G41" s="281" t="s">
        <v>728</v>
      </c>
      <c r="H41" s="269" t="s">
        <v>1116</v>
      </c>
      <c r="I41" s="264" t="s">
        <v>1307</v>
      </c>
      <c r="J41" s="255" t="s">
        <v>194</v>
      </c>
      <c r="K41" s="255" t="s">
        <v>194</v>
      </c>
      <c r="L41" s="255" t="s">
        <v>194</v>
      </c>
      <c r="M41" s="302" t="s">
        <v>110</v>
      </c>
      <c r="N41" s="255">
        <v>2010</v>
      </c>
      <c r="O41" s="269" t="s">
        <v>1219</v>
      </c>
      <c r="P41" s="255">
        <v>35</v>
      </c>
      <c r="Q41" s="269" t="s">
        <v>1308</v>
      </c>
      <c r="R41" s="255"/>
    </row>
    <row r="42" spans="1:18" ht="13.5" customHeight="1">
      <c r="A42" s="360"/>
      <c r="B42" s="54" t="s">
        <v>1309</v>
      </c>
      <c r="C42" s="257"/>
      <c r="D42" s="23" t="s">
        <v>1310</v>
      </c>
      <c r="E42" s="295"/>
      <c r="F42" s="280"/>
      <c r="G42" s="280"/>
      <c r="H42" s="271"/>
      <c r="I42" s="257"/>
      <c r="J42" s="257"/>
      <c r="K42" s="257"/>
      <c r="L42" s="257"/>
      <c r="M42" s="295"/>
      <c r="N42" s="257"/>
      <c r="O42" s="271"/>
      <c r="P42" s="257"/>
      <c r="Q42" s="271"/>
      <c r="R42" s="257"/>
    </row>
    <row r="43" spans="1:18" ht="15.75" customHeight="1">
      <c r="A43" s="360">
        <v>15</v>
      </c>
      <c r="B43" s="86" t="s">
        <v>747</v>
      </c>
      <c r="C43" s="264" t="s">
        <v>391</v>
      </c>
      <c r="D43" s="25" t="s">
        <v>274</v>
      </c>
      <c r="E43" s="293" t="s">
        <v>1089</v>
      </c>
      <c r="F43" s="279">
        <v>17</v>
      </c>
      <c r="G43" s="281" t="s">
        <v>165</v>
      </c>
      <c r="H43" s="255" t="s">
        <v>1116</v>
      </c>
      <c r="I43" s="264" t="s">
        <v>725</v>
      </c>
      <c r="J43" s="256" t="s">
        <v>194</v>
      </c>
      <c r="K43" s="256" t="s">
        <v>194</v>
      </c>
      <c r="L43" s="256" t="s">
        <v>194</v>
      </c>
      <c r="M43" s="302" t="s">
        <v>110</v>
      </c>
      <c r="N43" s="255">
        <v>2012</v>
      </c>
      <c r="O43" s="269" t="s">
        <v>195</v>
      </c>
      <c r="P43" s="255">
        <v>43</v>
      </c>
      <c r="Q43" s="269" t="s">
        <v>1117</v>
      </c>
      <c r="R43" s="255"/>
    </row>
    <row r="44" spans="1:18" ht="15.75" customHeight="1">
      <c r="A44" s="360"/>
      <c r="B44" s="69" t="s">
        <v>871</v>
      </c>
      <c r="C44" s="257"/>
      <c r="D44" s="15" t="s">
        <v>938</v>
      </c>
      <c r="E44" s="295"/>
      <c r="F44" s="280"/>
      <c r="G44" s="280"/>
      <c r="H44" s="257"/>
      <c r="I44" s="257"/>
      <c r="J44" s="257"/>
      <c r="K44" s="257"/>
      <c r="L44" s="257"/>
      <c r="M44" s="295"/>
      <c r="N44" s="257"/>
      <c r="O44" s="271"/>
      <c r="P44" s="257"/>
      <c r="Q44" s="271"/>
      <c r="R44" s="257"/>
    </row>
    <row r="45" spans="1:18" ht="12.75">
      <c r="A45" s="360">
        <v>16</v>
      </c>
      <c r="B45" s="56" t="s">
        <v>1311</v>
      </c>
      <c r="C45" s="248" t="s">
        <v>1312</v>
      </c>
      <c r="D45" s="58" t="s">
        <v>274</v>
      </c>
      <c r="E45" s="303" t="s">
        <v>1313</v>
      </c>
      <c r="F45" s="278">
        <v>0</v>
      </c>
      <c r="G45" s="278">
        <v>0</v>
      </c>
      <c r="H45" s="255" t="s">
        <v>1314</v>
      </c>
      <c r="I45" s="264" t="s">
        <v>1315</v>
      </c>
      <c r="J45" s="255" t="s">
        <v>194</v>
      </c>
      <c r="K45" s="255" t="s">
        <v>194</v>
      </c>
      <c r="L45" s="255" t="s">
        <v>194</v>
      </c>
      <c r="M45" s="255" t="s">
        <v>110</v>
      </c>
      <c r="N45" s="255">
        <v>2014</v>
      </c>
      <c r="O45" s="255" t="s">
        <v>50</v>
      </c>
      <c r="P45" s="255">
        <v>29</v>
      </c>
      <c r="Q45" s="269" t="s">
        <v>194</v>
      </c>
      <c r="R45" s="45"/>
    </row>
    <row r="46" spans="1:18" ht="12.75">
      <c r="A46" s="360"/>
      <c r="B46" s="59" t="s">
        <v>1316</v>
      </c>
      <c r="C46" s="249"/>
      <c r="D46" s="34" t="s">
        <v>1317</v>
      </c>
      <c r="E46" s="304"/>
      <c r="F46" s="280"/>
      <c r="G46" s="280"/>
      <c r="H46" s="257"/>
      <c r="I46" s="257"/>
      <c r="J46" s="257"/>
      <c r="K46" s="257"/>
      <c r="L46" s="257"/>
      <c r="M46" s="257"/>
      <c r="N46" s="257"/>
      <c r="O46" s="257"/>
      <c r="P46" s="257"/>
      <c r="Q46" s="271"/>
      <c r="R46" s="34"/>
    </row>
    <row r="47" spans="1:18" ht="12.75">
      <c r="A47" s="360">
        <v>17</v>
      </c>
      <c r="B47" s="56" t="s">
        <v>1318</v>
      </c>
      <c r="C47" s="248" t="s">
        <v>1319</v>
      </c>
      <c r="D47" s="58" t="s">
        <v>274</v>
      </c>
      <c r="E47" s="303" t="s">
        <v>1313</v>
      </c>
      <c r="F47" s="278">
        <v>0</v>
      </c>
      <c r="G47" s="278">
        <v>0</v>
      </c>
      <c r="H47" s="269" t="s">
        <v>1320</v>
      </c>
      <c r="I47" s="264" t="s">
        <v>1315</v>
      </c>
      <c r="J47" s="255" t="s">
        <v>194</v>
      </c>
      <c r="K47" s="255" t="s">
        <v>194</v>
      </c>
      <c r="L47" s="255" t="s">
        <v>194</v>
      </c>
      <c r="M47" s="255" t="s">
        <v>110</v>
      </c>
      <c r="N47" s="255">
        <v>2015</v>
      </c>
      <c r="O47" s="255" t="s">
        <v>323</v>
      </c>
      <c r="P47" s="255">
        <v>28</v>
      </c>
      <c r="Q47" s="269" t="s">
        <v>194</v>
      </c>
      <c r="R47" s="258"/>
    </row>
    <row r="48" spans="1:18" ht="12.75">
      <c r="A48" s="360"/>
      <c r="B48" s="59" t="s">
        <v>1321</v>
      </c>
      <c r="C48" s="249"/>
      <c r="D48" s="34" t="s">
        <v>1317</v>
      </c>
      <c r="E48" s="304"/>
      <c r="F48" s="280"/>
      <c r="G48" s="280"/>
      <c r="H48" s="271"/>
      <c r="I48" s="257"/>
      <c r="J48" s="257"/>
      <c r="K48" s="257"/>
      <c r="L48" s="257"/>
      <c r="M48" s="257"/>
      <c r="N48" s="257"/>
      <c r="O48" s="257"/>
      <c r="P48" s="257"/>
      <c r="Q48" s="271"/>
      <c r="R48" s="259"/>
    </row>
    <row r="49" spans="1:18" ht="12.75">
      <c r="A49" s="360">
        <v>18</v>
      </c>
      <c r="B49" s="56" t="s">
        <v>1322</v>
      </c>
      <c r="C49" s="248" t="s">
        <v>1323</v>
      </c>
      <c r="D49" s="102" t="s">
        <v>274</v>
      </c>
      <c r="E49" s="303" t="s">
        <v>1313</v>
      </c>
      <c r="F49" s="278">
        <v>0</v>
      </c>
      <c r="G49" s="278">
        <v>0</v>
      </c>
      <c r="H49" s="255" t="s">
        <v>1324</v>
      </c>
      <c r="I49" s="264" t="s">
        <v>1315</v>
      </c>
      <c r="J49" s="255" t="s">
        <v>194</v>
      </c>
      <c r="K49" s="255" t="s">
        <v>194</v>
      </c>
      <c r="L49" s="255" t="s">
        <v>194</v>
      </c>
      <c r="M49" s="255" t="s">
        <v>110</v>
      </c>
      <c r="N49" s="255">
        <v>2017</v>
      </c>
      <c r="O49" s="269" t="s">
        <v>1325</v>
      </c>
      <c r="P49" s="255">
        <v>26</v>
      </c>
      <c r="Q49" s="269" t="s">
        <v>194</v>
      </c>
      <c r="R49" s="45"/>
    </row>
    <row r="50" spans="1:18" ht="12.75">
      <c r="A50" s="360"/>
      <c r="B50" s="59" t="s">
        <v>1326</v>
      </c>
      <c r="C50" s="249"/>
      <c r="D50" s="103" t="s">
        <v>1317</v>
      </c>
      <c r="E50" s="304"/>
      <c r="F50" s="280"/>
      <c r="G50" s="280"/>
      <c r="H50" s="257"/>
      <c r="I50" s="257"/>
      <c r="J50" s="257"/>
      <c r="K50" s="257"/>
      <c r="L50" s="257"/>
      <c r="M50" s="257"/>
      <c r="N50" s="257"/>
      <c r="O50" s="271"/>
      <c r="P50" s="257"/>
      <c r="Q50" s="271"/>
      <c r="R50" s="34"/>
    </row>
    <row r="51" spans="1:18" ht="15" customHeight="1">
      <c r="A51" s="360">
        <v>19</v>
      </c>
      <c r="B51" s="24" t="s">
        <v>777</v>
      </c>
      <c r="C51" s="265" t="s">
        <v>426</v>
      </c>
      <c r="D51" s="25" t="s">
        <v>360</v>
      </c>
      <c r="E51" s="293" t="s">
        <v>1265</v>
      </c>
      <c r="F51" s="282">
        <v>21</v>
      </c>
      <c r="G51" s="285" t="s">
        <v>653</v>
      </c>
      <c r="H51" s="255" t="s">
        <v>1116</v>
      </c>
      <c r="I51" s="265" t="s">
        <v>725</v>
      </c>
      <c r="J51" s="260" t="s">
        <v>194</v>
      </c>
      <c r="K51" s="260" t="s">
        <v>194</v>
      </c>
      <c r="L51" s="260" t="s">
        <v>194</v>
      </c>
      <c r="M51" s="258" t="s">
        <v>313</v>
      </c>
      <c r="N51" s="258">
        <v>1998</v>
      </c>
      <c r="O51" s="258" t="s">
        <v>338</v>
      </c>
      <c r="P51" s="258">
        <v>41</v>
      </c>
      <c r="Q51" s="269" t="s">
        <v>1117</v>
      </c>
      <c r="R51" s="42"/>
    </row>
    <row r="52" spans="1:18" ht="15" customHeight="1">
      <c r="A52" s="360"/>
      <c r="B52" s="43" t="s">
        <v>882</v>
      </c>
      <c r="C52" s="259"/>
      <c r="D52" s="15" t="s">
        <v>947</v>
      </c>
      <c r="E52" s="295"/>
      <c r="F52" s="283"/>
      <c r="G52" s="283"/>
      <c r="H52" s="257"/>
      <c r="I52" s="259"/>
      <c r="J52" s="259"/>
      <c r="K52" s="259"/>
      <c r="L52" s="259"/>
      <c r="M52" s="259"/>
      <c r="N52" s="259"/>
      <c r="O52" s="259"/>
      <c r="P52" s="259"/>
      <c r="Q52" s="271"/>
      <c r="R52" s="43"/>
    </row>
    <row r="53" spans="1:18" ht="17.25" customHeight="1">
      <c r="A53" s="360">
        <v>20</v>
      </c>
      <c r="B53" s="24" t="s">
        <v>778</v>
      </c>
      <c r="C53" s="265" t="s">
        <v>438</v>
      </c>
      <c r="D53" s="25" t="s">
        <v>360</v>
      </c>
      <c r="E53" s="293" t="s">
        <v>1265</v>
      </c>
      <c r="F53" s="282">
        <v>18</v>
      </c>
      <c r="G53" s="285" t="s">
        <v>653</v>
      </c>
      <c r="H53" s="255" t="s">
        <v>1116</v>
      </c>
      <c r="I53" s="265" t="s">
        <v>725</v>
      </c>
      <c r="J53" s="260" t="s">
        <v>194</v>
      </c>
      <c r="K53" s="260" t="s">
        <v>194</v>
      </c>
      <c r="L53" s="260" t="s">
        <v>194</v>
      </c>
      <c r="M53" s="258" t="s">
        <v>392</v>
      </c>
      <c r="N53" s="258">
        <v>2004</v>
      </c>
      <c r="O53" s="258" t="s">
        <v>194</v>
      </c>
      <c r="P53" s="258">
        <v>42</v>
      </c>
      <c r="Q53" s="269" t="s">
        <v>1117</v>
      </c>
      <c r="R53" s="42"/>
    </row>
    <row r="54" spans="1:18" ht="17.25" customHeight="1">
      <c r="A54" s="360"/>
      <c r="B54" s="43" t="s">
        <v>883</v>
      </c>
      <c r="C54" s="259"/>
      <c r="D54" s="15" t="s">
        <v>947</v>
      </c>
      <c r="E54" s="295"/>
      <c r="F54" s="283"/>
      <c r="G54" s="283"/>
      <c r="H54" s="257"/>
      <c r="I54" s="259"/>
      <c r="J54" s="259"/>
      <c r="K54" s="259"/>
      <c r="L54" s="259"/>
      <c r="M54" s="259"/>
      <c r="N54" s="259"/>
      <c r="O54" s="259"/>
      <c r="P54" s="259"/>
      <c r="Q54" s="271"/>
      <c r="R54" s="43"/>
    </row>
    <row r="55" spans="1:18" ht="15.75" customHeight="1">
      <c r="A55" s="360">
        <v>21</v>
      </c>
      <c r="B55" s="86" t="s">
        <v>790</v>
      </c>
      <c r="C55" s="255" t="s">
        <v>791</v>
      </c>
      <c r="D55" s="45" t="s">
        <v>367</v>
      </c>
      <c r="E55" s="303" t="s">
        <v>1283</v>
      </c>
      <c r="F55" s="278">
        <v>23</v>
      </c>
      <c r="G55" s="281" t="s">
        <v>653</v>
      </c>
      <c r="H55" s="255" t="s">
        <v>1116</v>
      </c>
      <c r="I55" s="264" t="s">
        <v>725</v>
      </c>
      <c r="J55" s="256" t="s">
        <v>194</v>
      </c>
      <c r="K55" s="256" t="s">
        <v>194</v>
      </c>
      <c r="L55" s="256" t="s">
        <v>194</v>
      </c>
      <c r="M55" s="255" t="s">
        <v>392</v>
      </c>
      <c r="N55" s="255">
        <v>2009</v>
      </c>
      <c r="O55" s="255" t="s">
        <v>194</v>
      </c>
      <c r="P55" s="255">
        <v>57</v>
      </c>
      <c r="Q55" s="269" t="s">
        <v>1117</v>
      </c>
      <c r="R55" s="258"/>
    </row>
    <row r="56" spans="1:18" ht="15.75" customHeight="1">
      <c r="A56" s="360"/>
      <c r="B56" s="69" t="s">
        <v>885</v>
      </c>
      <c r="C56" s="257"/>
      <c r="D56" s="15" t="s">
        <v>1049</v>
      </c>
      <c r="E56" s="304"/>
      <c r="F56" s="280"/>
      <c r="G56" s="280"/>
      <c r="H56" s="257"/>
      <c r="I56" s="257"/>
      <c r="J56" s="257"/>
      <c r="K56" s="257"/>
      <c r="L56" s="257"/>
      <c r="M56" s="257"/>
      <c r="N56" s="257"/>
      <c r="O56" s="257"/>
      <c r="P56" s="257"/>
      <c r="Q56" s="271"/>
      <c r="R56" s="259"/>
    </row>
    <row r="57" spans="1:18" ht="12.75">
      <c r="A57" s="360">
        <v>22</v>
      </c>
      <c r="B57" s="61" t="s">
        <v>797</v>
      </c>
      <c r="C57" s="266" t="s">
        <v>576</v>
      </c>
      <c r="D57" s="45" t="s">
        <v>367</v>
      </c>
      <c r="E57" s="303" t="s">
        <v>1283</v>
      </c>
      <c r="F57" s="278">
        <v>17</v>
      </c>
      <c r="G57" s="281" t="s">
        <v>629</v>
      </c>
      <c r="H57" s="255" t="s">
        <v>1116</v>
      </c>
      <c r="I57" s="264" t="s">
        <v>725</v>
      </c>
      <c r="J57" s="256" t="s">
        <v>194</v>
      </c>
      <c r="K57" s="256" t="s">
        <v>194</v>
      </c>
      <c r="L57" s="256" t="s">
        <v>194</v>
      </c>
      <c r="M57" s="255" t="s">
        <v>392</v>
      </c>
      <c r="N57" s="255">
        <v>2008</v>
      </c>
      <c r="O57" s="255" t="s">
        <v>194</v>
      </c>
      <c r="P57" s="255">
        <v>41</v>
      </c>
      <c r="Q57" s="269" t="s">
        <v>1117</v>
      </c>
      <c r="R57" s="258"/>
    </row>
    <row r="58" spans="1:18" ht="12.75">
      <c r="A58" s="360"/>
      <c r="B58" s="59" t="s">
        <v>887</v>
      </c>
      <c r="C58" s="249"/>
      <c r="D58" s="15" t="s">
        <v>1049</v>
      </c>
      <c r="E58" s="304"/>
      <c r="F58" s="280"/>
      <c r="G58" s="280"/>
      <c r="H58" s="257"/>
      <c r="I58" s="257"/>
      <c r="J58" s="257"/>
      <c r="K58" s="257"/>
      <c r="L58" s="257"/>
      <c r="M58" s="257"/>
      <c r="N58" s="257"/>
      <c r="O58" s="257"/>
      <c r="P58" s="257"/>
      <c r="Q58" s="271"/>
      <c r="R58" s="259"/>
    </row>
    <row r="59" spans="1:18" ht="12.75">
      <c r="A59" s="360">
        <v>23</v>
      </c>
      <c r="B59" s="61" t="s">
        <v>795</v>
      </c>
      <c r="C59" s="266" t="s">
        <v>573</v>
      </c>
      <c r="D59" s="45" t="s">
        <v>367</v>
      </c>
      <c r="E59" s="303" t="s">
        <v>1283</v>
      </c>
      <c r="F59" s="278">
        <v>17</v>
      </c>
      <c r="G59" s="281" t="s">
        <v>165</v>
      </c>
      <c r="H59" s="255" t="s">
        <v>1116</v>
      </c>
      <c r="I59" s="264" t="s">
        <v>725</v>
      </c>
      <c r="J59" s="256" t="s">
        <v>194</v>
      </c>
      <c r="K59" s="256" t="s">
        <v>194</v>
      </c>
      <c r="L59" s="256" t="s">
        <v>194</v>
      </c>
      <c r="M59" s="255" t="s">
        <v>392</v>
      </c>
      <c r="N59" s="255">
        <v>2008</v>
      </c>
      <c r="O59" s="255" t="s">
        <v>194</v>
      </c>
      <c r="P59" s="255">
        <v>44</v>
      </c>
      <c r="Q59" s="269" t="s">
        <v>1117</v>
      </c>
      <c r="R59" s="258"/>
    </row>
    <row r="60" spans="1:18" ht="12.75">
      <c r="A60" s="360"/>
      <c r="B60" s="59" t="s">
        <v>886</v>
      </c>
      <c r="C60" s="249"/>
      <c r="D60" s="15" t="s">
        <v>1049</v>
      </c>
      <c r="E60" s="304"/>
      <c r="F60" s="280"/>
      <c r="G60" s="280"/>
      <c r="H60" s="257"/>
      <c r="I60" s="257"/>
      <c r="J60" s="257"/>
      <c r="K60" s="257"/>
      <c r="L60" s="257"/>
      <c r="M60" s="257"/>
      <c r="N60" s="257"/>
      <c r="O60" s="257"/>
      <c r="P60" s="257"/>
      <c r="Q60" s="271"/>
      <c r="R60" s="259"/>
    </row>
    <row r="61" spans="1:18" ht="12.75">
      <c r="A61" s="360">
        <v>24</v>
      </c>
      <c r="B61" s="61" t="s">
        <v>803</v>
      </c>
      <c r="C61" s="266" t="s">
        <v>567</v>
      </c>
      <c r="D61" s="45" t="s">
        <v>367</v>
      </c>
      <c r="E61" s="303" t="s">
        <v>1283</v>
      </c>
      <c r="F61" s="278">
        <v>13</v>
      </c>
      <c r="G61" s="281" t="s">
        <v>629</v>
      </c>
      <c r="H61" s="255" t="s">
        <v>1116</v>
      </c>
      <c r="I61" s="264" t="s">
        <v>725</v>
      </c>
      <c r="J61" s="256" t="s">
        <v>194</v>
      </c>
      <c r="K61" s="256" t="s">
        <v>194</v>
      </c>
      <c r="L61" s="256" t="s">
        <v>194</v>
      </c>
      <c r="M61" s="255" t="s">
        <v>392</v>
      </c>
      <c r="N61" s="255">
        <v>2008</v>
      </c>
      <c r="O61" s="255" t="s">
        <v>194</v>
      </c>
      <c r="P61" s="255">
        <v>39</v>
      </c>
      <c r="Q61" s="269" t="s">
        <v>1117</v>
      </c>
      <c r="R61" s="258"/>
    </row>
    <row r="62" spans="1:18" ht="12.75">
      <c r="A62" s="360"/>
      <c r="B62" s="64" t="s">
        <v>888</v>
      </c>
      <c r="C62" s="249"/>
      <c r="D62" s="15" t="s">
        <v>1049</v>
      </c>
      <c r="E62" s="304"/>
      <c r="F62" s="280"/>
      <c r="G62" s="280"/>
      <c r="H62" s="257"/>
      <c r="I62" s="257"/>
      <c r="J62" s="257"/>
      <c r="K62" s="257"/>
      <c r="L62" s="257"/>
      <c r="M62" s="257"/>
      <c r="N62" s="257"/>
      <c r="O62" s="257"/>
      <c r="P62" s="257"/>
      <c r="Q62" s="271"/>
      <c r="R62" s="259"/>
    </row>
    <row r="63" spans="1:18" ht="12.75">
      <c r="A63" s="360">
        <v>25</v>
      </c>
      <c r="B63" s="61" t="s">
        <v>804</v>
      </c>
      <c r="C63" s="266" t="s">
        <v>570</v>
      </c>
      <c r="D63" s="45" t="s">
        <v>367</v>
      </c>
      <c r="E63" s="303" t="s">
        <v>1283</v>
      </c>
      <c r="F63" s="278">
        <v>13</v>
      </c>
      <c r="G63" s="281" t="s">
        <v>629</v>
      </c>
      <c r="H63" s="255" t="s">
        <v>1116</v>
      </c>
      <c r="I63" s="264" t="s">
        <v>725</v>
      </c>
      <c r="J63" s="256" t="s">
        <v>194</v>
      </c>
      <c r="K63" s="256" t="s">
        <v>194</v>
      </c>
      <c r="L63" s="256" t="s">
        <v>194</v>
      </c>
      <c r="M63" s="255" t="s">
        <v>392</v>
      </c>
      <c r="N63" s="255">
        <v>2008</v>
      </c>
      <c r="O63" s="255" t="s">
        <v>194</v>
      </c>
      <c r="P63" s="255">
        <v>37</v>
      </c>
      <c r="Q63" s="269" t="s">
        <v>1117</v>
      </c>
      <c r="R63" s="258"/>
    </row>
    <row r="64" spans="1:18" ht="12.75">
      <c r="A64" s="360"/>
      <c r="B64" s="59" t="s">
        <v>889</v>
      </c>
      <c r="C64" s="249"/>
      <c r="D64" s="15" t="s">
        <v>1049</v>
      </c>
      <c r="E64" s="304"/>
      <c r="F64" s="280"/>
      <c r="G64" s="280"/>
      <c r="H64" s="257"/>
      <c r="I64" s="257"/>
      <c r="J64" s="257"/>
      <c r="K64" s="257"/>
      <c r="L64" s="257"/>
      <c r="M64" s="257"/>
      <c r="N64" s="257"/>
      <c r="O64" s="257"/>
      <c r="P64" s="257"/>
      <c r="Q64" s="271"/>
      <c r="R64" s="259"/>
    </row>
    <row r="65" spans="1:18" ht="12.75">
      <c r="A65" s="360">
        <v>26</v>
      </c>
      <c r="B65" s="68" t="s">
        <v>811</v>
      </c>
      <c r="C65" s="255" t="s">
        <v>1327</v>
      </c>
      <c r="D65" s="32" t="s">
        <v>367</v>
      </c>
      <c r="E65" s="303" t="s">
        <v>1283</v>
      </c>
      <c r="F65" s="278">
        <v>10</v>
      </c>
      <c r="G65" s="281" t="s">
        <v>629</v>
      </c>
      <c r="H65" s="255" t="s">
        <v>1116</v>
      </c>
      <c r="I65" s="264" t="s">
        <v>725</v>
      </c>
      <c r="J65" s="255" t="s">
        <v>194</v>
      </c>
      <c r="K65" s="255" t="s">
        <v>194</v>
      </c>
      <c r="L65" s="255" t="s">
        <v>194</v>
      </c>
      <c r="M65" s="255" t="s">
        <v>392</v>
      </c>
      <c r="N65" s="255">
        <v>2008</v>
      </c>
      <c r="O65" s="255" t="s">
        <v>194</v>
      </c>
      <c r="P65" s="255">
        <v>41</v>
      </c>
      <c r="Q65" s="269" t="s">
        <v>1117</v>
      </c>
      <c r="R65" s="258"/>
    </row>
    <row r="66" spans="1:18" ht="12.75">
      <c r="A66" s="360"/>
      <c r="B66" s="69" t="s">
        <v>507</v>
      </c>
      <c r="C66" s="257"/>
      <c r="D66" s="15" t="s">
        <v>1049</v>
      </c>
      <c r="E66" s="304"/>
      <c r="F66" s="280"/>
      <c r="G66" s="280"/>
      <c r="H66" s="257"/>
      <c r="I66" s="257"/>
      <c r="J66" s="257"/>
      <c r="K66" s="257"/>
      <c r="L66" s="257"/>
      <c r="M66" s="257"/>
      <c r="N66" s="257"/>
      <c r="O66" s="257"/>
      <c r="P66" s="257"/>
      <c r="Q66" s="271"/>
      <c r="R66" s="259"/>
    </row>
    <row r="67" spans="1:18" ht="12.75">
      <c r="A67" s="360"/>
      <c r="B67" s="42"/>
      <c r="C67" s="255"/>
      <c r="D67" s="36"/>
      <c r="E67" s="364"/>
      <c r="F67" s="278"/>
      <c r="G67" s="278"/>
      <c r="H67" s="255"/>
      <c r="I67" s="255"/>
      <c r="J67" s="255"/>
      <c r="K67" s="255"/>
      <c r="L67" s="255"/>
      <c r="M67" s="255"/>
      <c r="N67" s="255"/>
      <c r="O67" s="255"/>
      <c r="P67" s="255"/>
      <c r="Q67" s="269"/>
      <c r="R67" s="32"/>
    </row>
    <row r="68" spans="1:18" ht="12.75">
      <c r="A68" s="360"/>
      <c r="B68" s="43"/>
      <c r="C68" s="257"/>
      <c r="D68" s="34"/>
      <c r="E68" s="304"/>
      <c r="F68" s="280"/>
      <c r="G68" s="280"/>
      <c r="H68" s="257"/>
      <c r="I68" s="257"/>
      <c r="J68" s="257"/>
      <c r="K68" s="257"/>
      <c r="L68" s="257"/>
      <c r="M68" s="257"/>
      <c r="N68" s="257"/>
      <c r="O68" s="257"/>
      <c r="P68" s="257"/>
      <c r="Q68" s="271"/>
      <c r="R68" s="34"/>
    </row>
    <row r="69" spans="1:18" ht="12.75">
      <c r="A69" s="360"/>
      <c r="B69" s="42"/>
      <c r="C69" s="256"/>
      <c r="D69" s="36"/>
      <c r="E69" s="365"/>
      <c r="F69" s="279"/>
      <c r="G69" s="279"/>
      <c r="H69" s="256"/>
      <c r="I69" s="256"/>
      <c r="J69" s="256"/>
      <c r="K69" s="256"/>
      <c r="L69" s="256"/>
      <c r="M69" s="256"/>
      <c r="N69" s="256"/>
      <c r="O69" s="256"/>
      <c r="P69" s="256"/>
      <c r="Q69" s="270"/>
      <c r="R69" s="45"/>
    </row>
    <row r="70" spans="1:18" ht="12.75">
      <c r="A70" s="360"/>
      <c r="B70" s="43"/>
      <c r="C70" s="257"/>
      <c r="D70" s="34"/>
      <c r="E70" s="304"/>
      <c r="F70" s="280"/>
      <c r="G70" s="280"/>
      <c r="H70" s="257"/>
      <c r="I70" s="257"/>
      <c r="J70" s="257"/>
      <c r="K70" s="257"/>
      <c r="L70" s="257"/>
      <c r="M70" s="257"/>
      <c r="N70" s="257"/>
      <c r="O70" s="257"/>
      <c r="P70" s="257"/>
      <c r="Q70" s="271"/>
      <c r="R70" s="45"/>
    </row>
    <row r="71" spans="1:36" ht="12.75">
      <c r="A71" s="360"/>
      <c r="B71" s="42"/>
      <c r="C71" s="255"/>
      <c r="D71" s="36"/>
      <c r="E71" s="364"/>
      <c r="F71" s="278"/>
      <c r="G71" s="278"/>
      <c r="H71" s="255"/>
      <c r="I71" s="255"/>
      <c r="J71" s="255"/>
      <c r="K71" s="255"/>
      <c r="L71" s="255"/>
      <c r="M71" s="255"/>
      <c r="N71" s="255"/>
      <c r="O71" s="255"/>
      <c r="P71" s="255"/>
      <c r="Q71" s="269"/>
      <c r="R71" s="32"/>
      <c r="S71" s="371"/>
      <c r="T71" s="93"/>
      <c r="U71" s="371"/>
      <c r="V71" s="36"/>
      <c r="W71" s="372"/>
      <c r="X71" s="373"/>
      <c r="Y71" s="373"/>
      <c r="Z71" s="371"/>
      <c r="AA71" s="371"/>
      <c r="AB71" s="371"/>
      <c r="AC71" s="371"/>
      <c r="AD71" s="371"/>
      <c r="AE71" s="371"/>
      <c r="AF71" s="371"/>
      <c r="AG71" s="371"/>
      <c r="AH71" s="371"/>
      <c r="AI71" s="374"/>
      <c r="AJ71" s="36"/>
    </row>
    <row r="72" spans="1:36" ht="12.75">
      <c r="A72" s="360"/>
      <c r="B72" s="43"/>
      <c r="C72" s="257"/>
      <c r="D72" s="34"/>
      <c r="E72" s="304"/>
      <c r="F72" s="280"/>
      <c r="G72" s="280"/>
      <c r="H72" s="257"/>
      <c r="I72" s="257"/>
      <c r="J72" s="257"/>
      <c r="K72" s="257"/>
      <c r="L72" s="257"/>
      <c r="M72" s="257"/>
      <c r="N72" s="257"/>
      <c r="O72" s="257"/>
      <c r="P72" s="257"/>
      <c r="Q72" s="271"/>
      <c r="R72" s="34"/>
      <c r="S72" s="371"/>
      <c r="T72" s="93"/>
      <c r="U72" s="371"/>
      <c r="V72" s="36"/>
      <c r="W72" s="372"/>
      <c r="X72" s="373"/>
      <c r="Y72" s="373"/>
      <c r="Z72" s="371"/>
      <c r="AA72" s="371"/>
      <c r="AB72" s="371"/>
      <c r="AC72" s="371"/>
      <c r="AD72" s="371"/>
      <c r="AE72" s="371"/>
      <c r="AF72" s="371"/>
      <c r="AG72" s="371"/>
      <c r="AH72" s="371"/>
      <c r="AI72" s="374"/>
      <c r="AJ72" s="36"/>
    </row>
    <row r="73" spans="1:18" ht="12.75">
      <c r="A73" s="360"/>
      <c r="B73" s="42"/>
      <c r="C73" s="255"/>
      <c r="D73" s="36"/>
      <c r="E73" s="365"/>
      <c r="F73" s="279"/>
      <c r="G73" s="279"/>
      <c r="H73" s="256"/>
      <c r="I73" s="256"/>
      <c r="J73" s="256"/>
      <c r="K73" s="256"/>
      <c r="L73" s="255"/>
      <c r="M73" s="255"/>
      <c r="N73" s="255"/>
      <c r="O73" s="255"/>
      <c r="P73" s="255"/>
      <c r="Q73" s="269"/>
      <c r="R73" s="32"/>
    </row>
    <row r="74" spans="1:18" ht="12.75">
      <c r="A74" s="360"/>
      <c r="B74" s="43"/>
      <c r="C74" s="257"/>
      <c r="D74" s="34"/>
      <c r="E74" s="304"/>
      <c r="F74" s="280"/>
      <c r="G74" s="280"/>
      <c r="H74" s="257"/>
      <c r="I74" s="257"/>
      <c r="J74" s="257"/>
      <c r="K74" s="257"/>
      <c r="L74" s="257"/>
      <c r="M74" s="257"/>
      <c r="N74" s="257"/>
      <c r="O74" s="257"/>
      <c r="P74" s="257"/>
      <c r="Q74" s="271"/>
      <c r="R74" s="34"/>
    </row>
    <row r="75" spans="1:18" ht="25.5">
      <c r="A75" s="360">
        <v>27</v>
      </c>
      <c r="B75" s="113" t="s">
        <v>1328</v>
      </c>
      <c r="C75" s="250" t="s">
        <v>1329</v>
      </c>
      <c r="D75" s="58" t="s">
        <v>1330</v>
      </c>
      <c r="E75" s="303" t="s">
        <v>1313</v>
      </c>
      <c r="F75" s="278">
        <v>3</v>
      </c>
      <c r="G75" s="278">
        <v>0</v>
      </c>
      <c r="H75" s="269" t="s">
        <v>1331</v>
      </c>
      <c r="I75" s="264" t="s">
        <v>1315</v>
      </c>
      <c r="J75" s="255" t="s">
        <v>194</v>
      </c>
      <c r="K75" s="255" t="s">
        <v>194</v>
      </c>
      <c r="L75" s="256" t="s">
        <v>194</v>
      </c>
      <c r="M75" s="256" t="s">
        <v>362</v>
      </c>
      <c r="N75" s="256">
        <v>2012</v>
      </c>
      <c r="O75" s="256" t="s">
        <v>1332</v>
      </c>
      <c r="P75" s="256">
        <v>30</v>
      </c>
      <c r="Q75" s="270" t="s">
        <v>194</v>
      </c>
      <c r="R75" s="45"/>
    </row>
    <row r="76" spans="1:18" ht="12.75">
      <c r="A76" s="360"/>
      <c r="B76" s="56" t="s">
        <v>1333</v>
      </c>
      <c r="C76" s="249"/>
      <c r="D76" s="58" t="s">
        <v>1049</v>
      </c>
      <c r="E76" s="304"/>
      <c r="F76" s="280"/>
      <c r="G76" s="280"/>
      <c r="H76" s="271"/>
      <c r="I76" s="257"/>
      <c r="J76" s="257"/>
      <c r="K76" s="257"/>
      <c r="L76" s="257"/>
      <c r="M76" s="257"/>
      <c r="N76" s="257"/>
      <c r="O76" s="257"/>
      <c r="P76" s="257"/>
      <c r="Q76" s="271"/>
      <c r="R76" s="34"/>
    </row>
    <row r="77" spans="1:18" ht="21" customHeight="1">
      <c r="A77" s="360">
        <v>28</v>
      </c>
      <c r="B77" s="68" t="s">
        <v>1334</v>
      </c>
      <c r="C77" s="255" t="s">
        <v>1335</v>
      </c>
      <c r="D77" s="32" t="s">
        <v>1330</v>
      </c>
      <c r="E77" s="303" t="s">
        <v>1313</v>
      </c>
      <c r="F77" s="278">
        <v>3</v>
      </c>
      <c r="G77" s="278">
        <v>0</v>
      </c>
      <c r="H77" s="255" t="s">
        <v>1336</v>
      </c>
      <c r="I77" s="264" t="s">
        <v>1315</v>
      </c>
      <c r="J77" s="255" t="s">
        <v>194</v>
      </c>
      <c r="K77" s="255" t="s">
        <v>194</v>
      </c>
      <c r="L77" s="255" t="s">
        <v>194</v>
      </c>
      <c r="M77" s="255" t="s">
        <v>362</v>
      </c>
      <c r="N77" s="255">
        <v>2018</v>
      </c>
      <c r="O77" s="366" t="s">
        <v>1337</v>
      </c>
      <c r="P77" s="255">
        <v>22</v>
      </c>
      <c r="Q77" s="269" t="s">
        <v>194</v>
      </c>
      <c r="R77" s="258"/>
    </row>
    <row r="78" spans="1:18" ht="21" customHeight="1">
      <c r="A78" s="360"/>
      <c r="B78" s="69" t="s">
        <v>1338</v>
      </c>
      <c r="C78" s="257"/>
      <c r="D78" s="15" t="s">
        <v>1049</v>
      </c>
      <c r="E78" s="304"/>
      <c r="F78" s="280"/>
      <c r="G78" s="280"/>
      <c r="H78" s="257"/>
      <c r="I78" s="257"/>
      <c r="J78" s="257"/>
      <c r="K78" s="257"/>
      <c r="L78" s="257"/>
      <c r="M78" s="257"/>
      <c r="N78" s="257"/>
      <c r="O78" s="367"/>
      <c r="P78" s="257"/>
      <c r="Q78" s="271"/>
      <c r="R78" s="259"/>
    </row>
    <row r="79" spans="6:18" ht="12.75">
      <c r="F79" s="70"/>
      <c r="G79" s="70"/>
      <c r="R79" s="87"/>
    </row>
    <row r="80" spans="6:18" ht="12.75">
      <c r="F80" s="70"/>
      <c r="G80" s="70"/>
      <c r="R80" s="2"/>
    </row>
    <row r="81" spans="6:18" ht="12.75">
      <c r="F81" s="70"/>
      <c r="G81" s="70"/>
      <c r="R81" s="2"/>
    </row>
    <row r="82" spans="2:17" ht="15">
      <c r="B82" s="313" t="s">
        <v>1054</v>
      </c>
      <c r="C82" s="313"/>
      <c r="Q82" s="71" t="s">
        <v>1339</v>
      </c>
    </row>
    <row r="83" spans="2:17" ht="15">
      <c r="B83" s="321" t="s">
        <v>1340</v>
      </c>
      <c r="C83" s="321"/>
      <c r="Q83" s="94"/>
    </row>
    <row r="84" spans="2:17" ht="14.25">
      <c r="B84" s="321" t="s">
        <v>1150</v>
      </c>
      <c r="C84" s="321"/>
      <c r="P84" s="73"/>
      <c r="Q84" s="72" t="s">
        <v>1056</v>
      </c>
    </row>
    <row r="85" spans="2:17" ht="14.25">
      <c r="B85" s="72"/>
      <c r="C85" s="73"/>
      <c r="P85" s="73"/>
      <c r="Q85" s="72"/>
    </row>
    <row r="86" spans="2:17" ht="21.75" customHeight="1">
      <c r="B86" s="72"/>
      <c r="C86" s="73"/>
      <c r="P86" s="73"/>
      <c r="Q86" s="72"/>
    </row>
    <row r="87" spans="2:17" ht="21.75" customHeight="1">
      <c r="B87" s="72"/>
      <c r="C87" s="73"/>
      <c r="P87" s="73"/>
      <c r="Q87" s="72"/>
    </row>
    <row r="88" spans="2:17" ht="14.25">
      <c r="B88" s="72"/>
      <c r="C88" s="73"/>
      <c r="P88" s="73"/>
      <c r="Q88" s="72"/>
    </row>
    <row r="89" spans="2:17" ht="21.75" customHeight="1">
      <c r="B89" s="315" t="s">
        <v>1262</v>
      </c>
      <c r="C89" s="315"/>
      <c r="P89" s="73"/>
      <c r="Q89" s="74" t="s">
        <v>1293</v>
      </c>
    </row>
    <row r="90" spans="2:17" ht="21.75" customHeight="1">
      <c r="B90" s="321" t="s">
        <v>1341</v>
      </c>
      <c r="C90" s="321"/>
      <c r="P90" s="73"/>
      <c r="Q90" s="72" t="s">
        <v>1342</v>
      </c>
    </row>
    <row r="91" spans="1:22" s="3" customFormat="1" ht="21" customHeight="1">
      <c r="A91"/>
      <c r="B91"/>
      <c r="C91"/>
      <c r="D91"/>
      <c r="E91" s="1"/>
      <c r="F91"/>
      <c r="G91"/>
      <c r="H91"/>
      <c r="I91"/>
      <c r="J91"/>
      <c r="K91"/>
      <c r="L91"/>
      <c r="M91"/>
      <c r="N91"/>
      <c r="O91"/>
      <c r="P91"/>
      <c r="Q91"/>
      <c r="R91"/>
      <c r="V91" s="95"/>
    </row>
    <row r="92" spans="1:18" s="3" customFormat="1" ht="21" customHeight="1">
      <c r="A92" s="76" t="s">
        <v>1156</v>
      </c>
      <c r="B92"/>
      <c r="C92"/>
      <c r="D92"/>
      <c r="E92" s="1"/>
      <c r="F92"/>
      <c r="G92"/>
      <c r="H92"/>
      <c r="I92"/>
      <c r="J92"/>
      <c r="K92"/>
      <c r="L92"/>
      <c r="M92"/>
      <c r="N92"/>
      <c r="O92"/>
      <c r="P92"/>
      <c r="Q92"/>
      <c r="R92"/>
    </row>
    <row r="93" ht="21" customHeight="1">
      <c r="A93" s="76" t="s">
        <v>1224</v>
      </c>
    </row>
    <row r="94" spans="1:18" ht="21" customHeight="1">
      <c r="A94" s="7" t="s">
        <v>3</v>
      </c>
      <c r="B94" s="7" t="s">
        <v>4</v>
      </c>
      <c r="C94" s="316" t="s">
        <v>903</v>
      </c>
      <c r="D94" s="310" t="s">
        <v>6</v>
      </c>
      <c r="E94" s="311"/>
      <c r="F94" s="310" t="s">
        <v>9</v>
      </c>
      <c r="G94" s="311"/>
      <c r="H94" s="316" t="s">
        <v>7</v>
      </c>
      <c r="I94" s="324" t="s">
        <v>1097</v>
      </c>
      <c r="J94" s="310" t="s">
        <v>10</v>
      </c>
      <c r="K94" s="312"/>
      <c r="L94" s="311"/>
      <c r="M94" s="310" t="s">
        <v>11</v>
      </c>
      <c r="N94" s="312"/>
      <c r="O94" s="311"/>
      <c r="P94" s="316" t="s">
        <v>12</v>
      </c>
      <c r="Q94" s="7" t="s">
        <v>13</v>
      </c>
      <c r="R94" s="316" t="s">
        <v>14</v>
      </c>
    </row>
    <row r="95" spans="1:18" ht="21" customHeight="1">
      <c r="A95" s="8" t="s">
        <v>15</v>
      </c>
      <c r="B95" s="8" t="s">
        <v>16</v>
      </c>
      <c r="C95" s="317"/>
      <c r="D95" s="8" t="s">
        <v>18</v>
      </c>
      <c r="E95" s="8" t="s">
        <v>8</v>
      </c>
      <c r="F95" s="8" t="s">
        <v>19</v>
      </c>
      <c r="G95" s="8" t="s">
        <v>20</v>
      </c>
      <c r="H95" s="317"/>
      <c r="I95" s="325"/>
      <c r="J95" s="8" t="s">
        <v>21</v>
      </c>
      <c r="K95" s="8" t="s">
        <v>22</v>
      </c>
      <c r="L95" s="8" t="s">
        <v>23</v>
      </c>
      <c r="M95" s="8" t="s">
        <v>24</v>
      </c>
      <c r="N95" s="8" t="s">
        <v>25</v>
      </c>
      <c r="O95" s="8" t="s">
        <v>26</v>
      </c>
      <c r="P95" s="317"/>
      <c r="Q95" s="8" t="s">
        <v>27</v>
      </c>
      <c r="R95" s="317"/>
    </row>
    <row r="96" spans="1:18" ht="21" customHeight="1">
      <c r="A96" s="9">
        <v>1</v>
      </c>
      <c r="B96" s="9">
        <v>2</v>
      </c>
      <c r="C96" s="9">
        <v>3</v>
      </c>
      <c r="D96" s="9">
        <v>4</v>
      </c>
      <c r="E96" s="9">
        <v>5</v>
      </c>
      <c r="F96" s="9">
        <v>6</v>
      </c>
      <c r="G96" s="9">
        <v>7</v>
      </c>
      <c r="H96" s="9">
        <v>8</v>
      </c>
      <c r="I96" s="9">
        <v>9</v>
      </c>
      <c r="J96" s="9">
        <v>10</v>
      </c>
      <c r="K96" s="9">
        <v>11</v>
      </c>
      <c r="L96" s="9">
        <v>12</v>
      </c>
      <c r="M96" s="9">
        <v>13</v>
      </c>
      <c r="N96" s="9">
        <v>14</v>
      </c>
      <c r="O96" s="9">
        <v>15</v>
      </c>
      <c r="P96" s="9">
        <v>16</v>
      </c>
      <c r="Q96" s="9">
        <v>17</v>
      </c>
      <c r="R96" s="9">
        <v>18</v>
      </c>
    </row>
    <row r="97" spans="1:18" ht="21" customHeight="1">
      <c r="A97" s="258">
        <v>1</v>
      </c>
      <c r="B97" s="77" t="s">
        <v>988</v>
      </c>
      <c r="C97" s="258" t="s">
        <v>989</v>
      </c>
      <c r="D97" s="45" t="s">
        <v>146</v>
      </c>
      <c r="E97" s="265" t="s">
        <v>936</v>
      </c>
      <c r="F97" s="282">
        <v>19</v>
      </c>
      <c r="G97" s="285" t="s">
        <v>653</v>
      </c>
      <c r="H97" s="287" t="s">
        <v>1110</v>
      </c>
      <c r="I97" s="276" t="s">
        <v>991</v>
      </c>
      <c r="J97" s="258" t="s">
        <v>972</v>
      </c>
      <c r="K97" s="258">
        <v>2015</v>
      </c>
      <c r="L97" s="258">
        <v>300</v>
      </c>
      <c r="M97" s="258" t="s">
        <v>36</v>
      </c>
      <c r="N97" s="258">
        <v>2010</v>
      </c>
      <c r="O97" s="287" t="s">
        <v>930</v>
      </c>
      <c r="P97" s="258">
        <v>58</v>
      </c>
      <c r="Q97" s="287" t="s">
        <v>1183</v>
      </c>
      <c r="R97" s="78" t="s">
        <v>1184</v>
      </c>
    </row>
    <row r="98" spans="1:18" ht="12.75">
      <c r="A98" s="259"/>
      <c r="B98" s="46" t="s">
        <v>993</v>
      </c>
      <c r="C98" s="259"/>
      <c r="D98" s="34" t="s">
        <v>909</v>
      </c>
      <c r="E98" s="259"/>
      <c r="F98" s="283"/>
      <c r="G98" s="283"/>
      <c r="H98" s="288"/>
      <c r="I98" s="277"/>
      <c r="J98" s="259"/>
      <c r="K98" s="259"/>
      <c r="L98" s="259"/>
      <c r="M98" s="259"/>
      <c r="N98" s="259"/>
      <c r="O98" s="288"/>
      <c r="P98" s="259"/>
      <c r="Q98" s="288"/>
      <c r="R98" s="240" t="s">
        <v>1185</v>
      </c>
    </row>
    <row r="99" spans="1:18" ht="15.75" customHeight="1">
      <c r="A99" s="255">
        <v>2</v>
      </c>
      <c r="B99" s="362" t="s">
        <v>1100</v>
      </c>
      <c r="C99" s="255" t="s">
        <v>31</v>
      </c>
      <c r="D99" s="79" t="s">
        <v>1101</v>
      </c>
      <c r="E99" s="293" t="s">
        <v>1102</v>
      </c>
      <c r="F99" s="278">
        <v>22</v>
      </c>
      <c r="G99" s="281" t="s">
        <v>629</v>
      </c>
      <c r="H99" s="269" t="s">
        <v>1103</v>
      </c>
      <c r="I99" s="261" t="s">
        <v>1104</v>
      </c>
      <c r="J99" s="10" t="s">
        <v>1105</v>
      </c>
      <c r="K99" s="92">
        <v>1997</v>
      </c>
      <c r="L99" s="10">
        <v>250</v>
      </c>
      <c r="M99" s="302" t="s">
        <v>36</v>
      </c>
      <c r="N99" s="255">
        <v>2000</v>
      </c>
      <c r="O99" s="269" t="s">
        <v>905</v>
      </c>
      <c r="P99" s="255">
        <v>59</v>
      </c>
      <c r="Q99" s="269" t="s">
        <v>1106</v>
      </c>
      <c r="R99" s="269" t="s">
        <v>1225</v>
      </c>
    </row>
    <row r="100" spans="1:18" ht="15.75" customHeight="1">
      <c r="A100" s="256"/>
      <c r="B100" s="363"/>
      <c r="C100" s="256"/>
      <c r="D100" s="47" t="s">
        <v>1107</v>
      </c>
      <c r="E100" s="294"/>
      <c r="F100" s="279"/>
      <c r="G100" s="279"/>
      <c r="H100" s="270"/>
      <c r="I100" s="262"/>
      <c r="J100" s="10" t="s">
        <v>623</v>
      </c>
      <c r="K100" s="10">
        <v>2011</v>
      </c>
      <c r="L100" s="10">
        <v>300</v>
      </c>
      <c r="M100" s="294"/>
      <c r="N100" s="256"/>
      <c r="O100" s="270"/>
      <c r="P100" s="256"/>
      <c r="Q100" s="270"/>
      <c r="R100" s="270"/>
    </row>
    <row r="101" spans="1:18" ht="17.25" customHeight="1">
      <c r="A101" s="257"/>
      <c r="B101" s="80" t="s">
        <v>1108</v>
      </c>
      <c r="C101" s="257"/>
      <c r="D101" s="62" t="s">
        <v>1109</v>
      </c>
      <c r="E101" s="295"/>
      <c r="F101" s="280"/>
      <c r="G101" s="280"/>
      <c r="H101" s="271"/>
      <c r="I101" s="263"/>
      <c r="J101" s="10" t="s">
        <v>969</v>
      </c>
      <c r="K101" s="10">
        <v>2014</v>
      </c>
      <c r="L101" s="10">
        <v>300</v>
      </c>
      <c r="M101" s="295"/>
      <c r="N101" s="257"/>
      <c r="O101" s="271"/>
      <c r="P101" s="257"/>
      <c r="Q101" s="271"/>
      <c r="R101" s="271"/>
    </row>
    <row r="102" spans="1:18" ht="12.75">
      <c r="A102" s="255">
        <v>3</v>
      </c>
      <c r="B102" s="81" t="s">
        <v>963</v>
      </c>
      <c r="C102" s="255" t="s">
        <v>73</v>
      </c>
      <c r="D102" s="79" t="s">
        <v>32</v>
      </c>
      <c r="E102" s="293" t="s">
        <v>620</v>
      </c>
      <c r="F102" s="278">
        <v>27</v>
      </c>
      <c r="G102" s="281" t="s">
        <v>621</v>
      </c>
      <c r="H102" s="269" t="s">
        <v>1098</v>
      </c>
      <c r="I102" s="261" t="s">
        <v>965</v>
      </c>
      <c r="J102" s="10" t="s">
        <v>655</v>
      </c>
      <c r="K102" s="92">
        <v>2001</v>
      </c>
      <c r="L102" s="10">
        <v>250</v>
      </c>
      <c r="M102" s="302" t="s">
        <v>36</v>
      </c>
      <c r="N102" s="255">
        <v>2006</v>
      </c>
      <c r="O102" s="269" t="s">
        <v>966</v>
      </c>
      <c r="P102" s="255">
        <v>58</v>
      </c>
      <c r="Q102" s="269" t="s">
        <v>1099</v>
      </c>
      <c r="R102" s="269" t="s">
        <v>1226</v>
      </c>
    </row>
    <row r="103" spans="1:18" ht="18" customHeight="1">
      <c r="A103" s="257"/>
      <c r="B103" s="82" t="s">
        <v>968</v>
      </c>
      <c r="C103" s="257"/>
      <c r="D103" s="62" t="s">
        <v>41</v>
      </c>
      <c r="E103" s="295"/>
      <c r="F103" s="280"/>
      <c r="G103" s="280"/>
      <c r="H103" s="271"/>
      <c r="I103" s="263"/>
      <c r="J103" s="10" t="s">
        <v>623</v>
      </c>
      <c r="K103" s="92">
        <v>2012</v>
      </c>
      <c r="L103" s="10">
        <v>300</v>
      </c>
      <c r="M103" s="295"/>
      <c r="N103" s="257"/>
      <c r="O103" s="271"/>
      <c r="P103" s="257"/>
      <c r="Q103" s="271"/>
      <c r="R103" s="271"/>
    </row>
    <row r="104" spans="1:18" ht="18" customHeight="1">
      <c r="A104" s="361">
        <v>4</v>
      </c>
      <c r="B104" s="84" t="s">
        <v>1179</v>
      </c>
      <c r="C104" s="294" t="s">
        <v>1171</v>
      </c>
      <c r="D104" s="85" t="s">
        <v>1180</v>
      </c>
      <c r="E104" s="293" t="s">
        <v>846</v>
      </c>
      <c r="F104" s="338">
        <v>22</v>
      </c>
      <c r="G104" s="342" t="s">
        <v>653</v>
      </c>
      <c r="H104" s="346" t="s">
        <v>1128</v>
      </c>
      <c r="I104" s="293" t="s">
        <v>1176</v>
      </c>
      <c r="J104" s="255" t="s">
        <v>249</v>
      </c>
      <c r="K104" s="302">
        <v>1997</v>
      </c>
      <c r="L104" s="302">
        <v>300</v>
      </c>
      <c r="M104" s="302" t="s">
        <v>110</v>
      </c>
      <c r="N104" s="302">
        <v>2007</v>
      </c>
      <c r="O104" s="353" t="s">
        <v>973</v>
      </c>
      <c r="P104" s="302">
        <v>58</v>
      </c>
      <c r="Q104" s="353" t="s">
        <v>1181</v>
      </c>
      <c r="R104" s="353" t="s">
        <v>1343</v>
      </c>
    </row>
    <row r="105" spans="1:22" ht="18" customHeight="1">
      <c r="A105" s="361"/>
      <c r="B105" s="16" t="s">
        <v>1182</v>
      </c>
      <c r="C105" s="295"/>
      <c r="D105" s="18" t="s">
        <v>909</v>
      </c>
      <c r="E105" s="295"/>
      <c r="F105" s="339"/>
      <c r="G105" s="339"/>
      <c r="H105" s="347"/>
      <c r="I105" s="295"/>
      <c r="J105" s="256"/>
      <c r="K105" s="295"/>
      <c r="L105" s="295"/>
      <c r="M105" s="295"/>
      <c r="N105" s="295"/>
      <c r="O105" s="347"/>
      <c r="P105" s="295"/>
      <c r="Q105" s="347"/>
      <c r="R105" s="347"/>
      <c r="T105">
        <v>2019</v>
      </c>
      <c r="U105">
        <v>1974</v>
      </c>
      <c r="V105">
        <f>T105-U105</f>
        <v>45</v>
      </c>
    </row>
    <row r="106" spans="1:18" ht="28.5" customHeight="1">
      <c r="A106" s="255">
        <v>2</v>
      </c>
      <c r="B106" s="41" t="s">
        <v>1344</v>
      </c>
      <c r="C106" s="258" t="s">
        <v>1256</v>
      </c>
      <c r="D106" s="38" t="s">
        <v>1197</v>
      </c>
      <c r="E106" s="293" t="s">
        <v>936</v>
      </c>
      <c r="F106" s="282">
        <v>15</v>
      </c>
      <c r="G106" s="285" t="s">
        <v>288</v>
      </c>
      <c r="H106" s="255" t="s">
        <v>1345</v>
      </c>
      <c r="I106" s="265" t="s">
        <v>1346</v>
      </c>
      <c r="J106" s="258" t="s">
        <v>194</v>
      </c>
      <c r="K106" s="258" t="s">
        <v>194</v>
      </c>
      <c r="L106" s="258" t="s">
        <v>194</v>
      </c>
      <c r="M106" s="302" t="s">
        <v>36</v>
      </c>
      <c r="N106" s="258">
        <v>2002</v>
      </c>
      <c r="O106" s="269" t="s">
        <v>905</v>
      </c>
      <c r="P106" s="258">
        <v>58</v>
      </c>
      <c r="Q106" s="269" t="s">
        <v>1347</v>
      </c>
      <c r="R106" s="32"/>
    </row>
    <row r="107" spans="1:18" ht="28.5" customHeight="1">
      <c r="A107" s="257"/>
      <c r="B107" s="33" t="s">
        <v>1348</v>
      </c>
      <c r="C107" s="259"/>
      <c r="D107" s="23" t="s">
        <v>53</v>
      </c>
      <c r="E107" s="295"/>
      <c r="F107" s="283"/>
      <c r="G107" s="283"/>
      <c r="H107" s="257"/>
      <c r="I107" s="259"/>
      <c r="J107" s="259"/>
      <c r="K107" s="259"/>
      <c r="L107" s="259"/>
      <c r="M107" s="295"/>
      <c r="N107" s="259"/>
      <c r="O107" s="271"/>
      <c r="P107" s="259"/>
      <c r="Q107" s="271"/>
      <c r="R107" s="34"/>
    </row>
    <row r="108" spans="1:14" ht="18" customHeight="1">
      <c r="A108" s="87"/>
      <c r="B108" s="87"/>
      <c r="C108" s="87"/>
      <c r="D108" s="87"/>
      <c r="E108" s="88"/>
      <c r="F108" s="87"/>
      <c r="G108" s="87"/>
      <c r="H108" s="87"/>
      <c r="I108" s="87"/>
      <c r="J108" s="87"/>
      <c r="K108" s="87"/>
      <c r="L108" s="87"/>
      <c r="M108" s="87"/>
      <c r="N108" s="87"/>
    </row>
    <row r="109" ht="18" customHeight="1">
      <c r="A109" s="76" t="s">
        <v>1227</v>
      </c>
    </row>
    <row r="110" spans="1:18" ht="18" customHeight="1">
      <c r="A110" s="7" t="s">
        <v>3</v>
      </c>
      <c r="B110" s="7" t="s">
        <v>4</v>
      </c>
      <c r="C110" s="316" t="s">
        <v>903</v>
      </c>
      <c r="D110" s="310" t="s">
        <v>6</v>
      </c>
      <c r="E110" s="311"/>
      <c r="F110" s="310" t="s">
        <v>9</v>
      </c>
      <c r="G110" s="311"/>
      <c r="H110" s="316" t="s">
        <v>7</v>
      </c>
      <c r="I110" s="324" t="s">
        <v>1097</v>
      </c>
      <c r="J110" s="310" t="s">
        <v>10</v>
      </c>
      <c r="K110" s="312"/>
      <c r="L110" s="311"/>
      <c r="M110" s="310" t="s">
        <v>11</v>
      </c>
      <c r="N110" s="312"/>
      <c r="O110" s="311"/>
      <c r="P110" s="316" t="s">
        <v>12</v>
      </c>
      <c r="Q110" s="7" t="s">
        <v>13</v>
      </c>
      <c r="R110" s="316" t="s">
        <v>14</v>
      </c>
    </row>
    <row r="111" spans="1:18" ht="18" customHeight="1">
      <c r="A111" s="8" t="s">
        <v>15</v>
      </c>
      <c r="B111" s="8" t="s">
        <v>16</v>
      </c>
      <c r="C111" s="317"/>
      <c r="D111" s="8" t="s">
        <v>18</v>
      </c>
      <c r="E111" s="8" t="s">
        <v>8</v>
      </c>
      <c r="F111" s="8" t="s">
        <v>19</v>
      </c>
      <c r="G111" s="8" t="s">
        <v>20</v>
      </c>
      <c r="H111" s="317"/>
      <c r="I111" s="325"/>
      <c r="J111" s="8" t="s">
        <v>21</v>
      </c>
      <c r="K111" s="8" t="s">
        <v>22</v>
      </c>
      <c r="L111" s="8" t="s">
        <v>23</v>
      </c>
      <c r="M111" s="8" t="s">
        <v>24</v>
      </c>
      <c r="N111" s="8" t="s">
        <v>25</v>
      </c>
      <c r="O111" s="8" t="s">
        <v>26</v>
      </c>
      <c r="P111" s="317"/>
      <c r="Q111" s="8" t="s">
        <v>27</v>
      </c>
      <c r="R111" s="317"/>
    </row>
    <row r="112" spans="1:18" ht="18" customHeight="1">
      <c r="A112" s="9">
        <v>1</v>
      </c>
      <c r="B112" s="9">
        <v>2</v>
      </c>
      <c r="C112" s="9">
        <v>3</v>
      </c>
      <c r="D112" s="9">
        <v>4</v>
      </c>
      <c r="E112" s="9">
        <v>5</v>
      </c>
      <c r="F112" s="9">
        <v>6</v>
      </c>
      <c r="G112" s="9">
        <v>7</v>
      </c>
      <c r="H112" s="9">
        <v>8</v>
      </c>
      <c r="I112" s="9">
        <v>9</v>
      </c>
      <c r="J112" s="9">
        <v>10</v>
      </c>
      <c r="K112" s="9">
        <v>11</v>
      </c>
      <c r="L112" s="9">
        <v>12</v>
      </c>
      <c r="M112" s="9">
        <v>13</v>
      </c>
      <c r="N112" s="9">
        <v>14</v>
      </c>
      <c r="O112" s="9">
        <v>15</v>
      </c>
      <c r="P112" s="9">
        <v>16</v>
      </c>
      <c r="Q112" s="9">
        <v>17</v>
      </c>
      <c r="R112" s="9">
        <v>18</v>
      </c>
    </row>
    <row r="113" spans="1:18" ht="18" customHeight="1">
      <c r="A113" s="255">
        <v>1</v>
      </c>
      <c r="B113" s="104" t="s">
        <v>1135</v>
      </c>
      <c r="C113" s="256" t="s">
        <v>1136</v>
      </c>
      <c r="D113" s="10" t="s">
        <v>163</v>
      </c>
      <c r="E113" s="293" t="s">
        <v>1154</v>
      </c>
      <c r="F113" s="281" t="s">
        <v>629</v>
      </c>
      <c r="G113" s="281" t="s">
        <v>728</v>
      </c>
      <c r="H113" s="270" t="s">
        <v>1137</v>
      </c>
      <c r="I113" s="264" t="s">
        <v>1124</v>
      </c>
      <c r="J113" s="255" t="s">
        <v>194</v>
      </c>
      <c r="K113" s="255" t="s">
        <v>194</v>
      </c>
      <c r="L113" s="255" t="s">
        <v>194</v>
      </c>
      <c r="M113" s="302" t="s">
        <v>36</v>
      </c>
      <c r="N113" s="255">
        <v>2012</v>
      </c>
      <c r="O113" s="269" t="s">
        <v>905</v>
      </c>
      <c r="P113" s="255">
        <v>32</v>
      </c>
      <c r="Q113" s="269" t="s">
        <v>1138</v>
      </c>
      <c r="R113" s="255"/>
    </row>
    <row r="114" spans="1:18" ht="18" customHeight="1">
      <c r="A114" s="257"/>
      <c r="B114" s="105" t="s">
        <v>1139</v>
      </c>
      <c r="C114" s="257"/>
      <c r="D114" s="15" t="s">
        <v>170</v>
      </c>
      <c r="E114" s="295"/>
      <c r="F114" s="280"/>
      <c r="G114" s="280"/>
      <c r="H114" s="271"/>
      <c r="I114" s="257"/>
      <c r="J114" s="257"/>
      <c r="K114" s="257"/>
      <c r="L114" s="257"/>
      <c r="M114" s="295"/>
      <c r="N114" s="257"/>
      <c r="O114" s="271"/>
      <c r="P114" s="257"/>
      <c r="Q114" s="271"/>
      <c r="R114" s="257"/>
    </row>
    <row r="115" spans="1:18" ht="18" customHeight="1">
      <c r="A115" s="255">
        <v>2</v>
      </c>
      <c r="B115" s="68" t="s">
        <v>749</v>
      </c>
      <c r="C115" s="264" t="s">
        <v>750</v>
      </c>
      <c r="D115" s="25" t="s">
        <v>274</v>
      </c>
      <c r="E115" s="293" t="s">
        <v>1089</v>
      </c>
      <c r="F115" s="278">
        <v>16</v>
      </c>
      <c r="G115" s="281" t="s">
        <v>679</v>
      </c>
      <c r="H115" s="255" t="s">
        <v>1116</v>
      </c>
      <c r="I115" s="264" t="s">
        <v>725</v>
      </c>
      <c r="J115" s="255" t="s">
        <v>194</v>
      </c>
      <c r="K115" s="255" t="s">
        <v>194</v>
      </c>
      <c r="L115" s="255" t="s">
        <v>194</v>
      </c>
      <c r="M115" s="302" t="s">
        <v>110</v>
      </c>
      <c r="N115" s="255">
        <v>2010</v>
      </c>
      <c r="O115" s="269" t="s">
        <v>195</v>
      </c>
      <c r="P115" s="255">
        <v>44</v>
      </c>
      <c r="Q115" s="270" t="s">
        <v>1189</v>
      </c>
      <c r="R115" s="255"/>
    </row>
    <row r="116" spans="1:18" ht="18" customHeight="1">
      <c r="A116" s="257"/>
      <c r="B116" s="69" t="s">
        <v>386</v>
      </c>
      <c r="C116" s="257"/>
      <c r="D116" s="15" t="s">
        <v>938</v>
      </c>
      <c r="E116" s="295"/>
      <c r="F116" s="280"/>
      <c r="G116" s="280"/>
      <c r="H116" s="257"/>
      <c r="I116" s="257"/>
      <c r="J116" s="257"/>
      <c r="K116" s="257"/>
      <c r="L116" s="257"/>
      <c r="M116" s="295"/>
      <c r="N116" s="257"/>
      <c r="O116" s="271"/>
      <c r="P116" s="257"/>
      <c r="Q116" s="271"/>
      <c r="R116" s="257"/>
    </row>
    <row r="117" spans="1:18" ht="18" customHeight="1">
      <c r="A117" s="255">
        <v>3</v>
      </c>
      <c r="B117" s="42" t="s">
        <v>873</v>
      </c>
      <c r="C117" s="258" t="s">
        <v>419</v>
      </c>
      <c r="D117" s="25" t="s">
        <v>274</v>
      </c>
      <c r="E117" s="293" t="s">
        <v>1122</v>
      </c>
      <c r="F117" s="282">
        <v>16</v>
      </c>
      <c r="G117" s="285" t="s">
        <v>653</v>
      </c>
      <c r="H117" s="260" t="s">
        <v>1116</v>
      </c>
      <c r="I117" s="265" t="s">
        <v>725</v>
      </c>
      <c r="J117" s="260" t="s">
        <v>194</v>
      </c>
      <c r="K117" s="260" t="s">
        <v>194</v>
      </c>
      <c r="L117" s="260" t="s">
        <v>194</v>
      </c>
      <c r="M117" s="302" t="s">
        <v>110</v>
      </c>
      <c r="N117" s="258">
        <v>2011</v>
      </c>
      <c r="O117" s="269" t="s">
        <v>195</v>
      </c>
      <c r="P117" s="258">
        <v>42</v>
      </c>
      <c r="Q117" s="270" t="s">
        <v>1189</v>
      </c>
      <c r="R117" s="42"/>
    </row>
    <row r="118" spans="1:18" ht="18" customHeight="1">
      <c r="A118" s="257"/>
      <c r="B118" s="43" t="s">
        <v>421</v>
      </c>
      <c r="C118" s="259"/>
      <c r="D118" s="15" t="s">
        <v>938</v>
      </c>
      <c r="E118" s="295"/>
      <c r="F118" s="283"/>
      <c r="G118" s="283"/>
      <c r="H118" s="259"/>
      <c r="I118" s="259"/>
      <c r="J118" s="259"/>
      <c r="K118" s="259"/>
      <c r="L118" s="259"/>
      <c r="M118" s="295"/>
      <c r="N118" s="259"/>
      <c r="O118" s="271"/>
      <c r="P118" s="259"/>
      <c r="Q118" s="271"/>
      <c r="R118" s="43"/>
    </row>
    <row r="119" spans="1:18" ht="18" customHeight="1">
      <c r="A119" s="255">
        <v>4</v>
      </c>
      <c r="B119" s="42" t="s">
        <v>876</v>
      </c>
      <c r="C119" s="258" t="s">
        <v>773</v>
      </c>
      <c r="D119" s="25" t="s">
        <v>274</v>
      </c>
      <c r="E119" s="293" t="s">
        <v>1122</v>
      </c>
      <c r="F119" s="282">
        <v>15</v>
      </c>
      <c r="G119" s="285" t="s">
        <v>679</v>
      </c>
      <c r="H119" s="255" t="s">
        <v>1116</v>
      </c>
      <c r="I119" s="265" t="s">
        <v>725</v>
      </c>
      <c r="J119" s="260" t="s">
        <v>194</v>
      </c>
      <c r="K119" s="260" t="s">
        <v>194</v>
      </c>
      <c r="L119" s="260" t="s">
        <v>194</v>
      </c>
      <c r="M119" s="302" t="s">
        <v>110</v>
      </c>
      <c r="N119" s="258">
        <v>2011</v>
      </c>
      <c r="O119" s="255" t="s">
        <v>195</v>
      </c>
      <c r="P119" s="258">
        <v>41</v>
      </c>
      <c r="Q119" s="270" t="s">
        <v>1189</v>
      </c>
      <c r="R119" s="258"/>
    </row>
    <row r="120" spans="1:18" ht="18" customHeight="1">
      <c r="A120" s="257"/>
      <c r="B120" s="43" t="s">
        <v>424</v>
      </c>
      <c r="C120" s="259"/>
      <c r="D120" s="15" t="s">
        <v>938</v>
      </c>
      <c r="E120" s="295"/>
      <c r="F120" s="283"/>
      <c r="G120" s="283"/>
      <c r="H120" s="257"/>
      <c r="I120" s="259"/>
      <c r="J120" s="259"/>
      <c r="K120" s="259"/>
      <c r="L120" s="259"/>
      <c r="M120" s="295"/>
      <c r="N120" s="259"/>
      <c r="O120" s="257"/>
      <c r="P120" s="259"/>
      <c r="Q120" s="271"/>
      <c r="R120" s="259"/>
    </row>
    <row r="121" spans="1:18" ht="18" customHeight="1">
      <c r="A121" s="255">
        <v>5</v>
      </c>
      <c r="B121" s="104" t="s">
        <v>1140</v>
      </c>
      <c r="C121" s="256" t="s">
        <v>1141</v>
      </c>
      <c r="D121" s="25" t="s">
        <v>274</v>
      </c>
      <c r="E121" s="293" t="s">
        <v>936</v>
      </c>
      <c r="F121" s="281" t="s">
        <v>165</v>
      </c>
      <c r="G121" s="281" t="s">
        <v>165</v>
      </c>
      <c r="H121" s="270" t="s">
        <v>1142</v>
      </c>
      <c r="I121" s="264" t="s">
        <v>1124</v>
      </c>
      <c r="J121" s="255" t="s">
        <v>249</v>
      </c>
      <c r="K121" s="255">
        <v>2017</v>
      </c>
      <c r="L121" s="255">
        <v>250</v>
      </c>
      <c r="M121" s="302" t="s">
        <v>36</v>
      </c>
      <c r="N121" s="255">
        <v>2014</v>
      </c>
      <c r="O121" s="269" t="s">
        <v>998</v>
      </c>
      <c r="P121" s="255">
        <v>43</v>
      </c>
      <c r="Q121" s="269" t="s">
        <v>1143</v>
      </c>
      <c r="R121" s="255"/>
    </row>
    <row r="122" spans="1:18" ht="18" customHeight="1">
      <c r="A122" s="257"/>
      <c r="B122" s="105" t="s">
        <v>1144</v>
      </c>
      <c r="C122" s="257"/>
      <c r="D122" s="15" t="s">
        <v>938</v>
      </c>
      <c r="E122" s="295"/>
      <c r="F122" s="280"/>
      <c r="G122" s="280"/>
      <c r="H122" s="271"/>
      <c r="I122" s="257"/>
      <c r="J122" s="257"/>
      <c r="K122" s="257"/>
      <c r="L122" s="257"/>
      <c r="M122" s="295"/>
      <c r="N122" s="257"/>
      <c r="O122" s="271"/>
      <c r="P122" s="257"/>
      <c r="Q122" s="271"/>
      <c r="R122" s="257"/>
    </row>
    <row r="123" spans="1:18" ht="18" customHeight="1">
      <c r="A123" s="255">
        <v>6</v>
      </c>
      <c r="B123" s="106" t="s">
        <v>745</v>
      </c>
      <c r="C123" s="255" t="s">
        <v>590</v>
      </c>
      <c r="D123" s="25" t="s">
        <v>274</v>
      </c>
      <c r="E123" s="297" t="s">
        <v>1001</v>
      </c>
      <c r="F123" s="281" t="s">
        <v>288</v>
      </c>
      <c r="G123" s="284" t="s">
        <v>728</v>
      </c>
      <c r="H123" s="255" t="s">
        <v>1116</v>
      </c>
      <c r="I123" s="264" t="s">
        <v>725</v>
      </c>
      <c r="J123" s="256" t="s">
        <v>194</v>
      </c>
      <c r="K123" s="256" t="s">
        <v>194</v>
      </c>
      <c r="L123" s="256" t="s">
        <v>194</v>
      </c>
      <c r="M123" s="302" t="s">
        <v>110</v>
      </c>
      <c r="N123" s="255">
        <v>2009</v>
      </c>
      <c r="O123" s="269" t="s">
        <v>717</v>
      </c>
      <c r="P123" s="255">
        <v>36</v>
      </c>
      <c r="Q123" s="269" t="s">
        <v>1146</v>
      </c>
      <c r="R123" s="255"/>
    </row>
    <row r="124" spans="1:18" ht="18" customHeight="1">
      <c r="A124" s="257"/>
      <c r="B124" s="30" t="s">
        <v>591</v>
      </c>
      <c r="C124" s="257"/>
      <c r="D124" s="15" t="s">
        <v>938</v>
      </c>
      <c r="E124" s="298"/>
      <c r="F124" s="280"/>
      <c r="G124" s="280"/>
      <c r="H124" s="257"/>
      <c r="I124" s="257"/>
      <c r="J124" s="257"/>
      <c r="K124" s="257"/>
      <c r="L124" s="257"/>
      <c r="M124" s="295"/>
      <c r="N124" s="257"/>
      <c r="O124" s="271"/>
      <c r="P124" s="257"/>
      <c r="Q124" s="271"/>
      <c r="R124" s="257"/>
    </row>
    <row r="125" spans="1:22" ht="18" customHeight="1">
      <c r="A125" s="255">
        <v>7</v>
      </c>
      <c r="B125" s="107" t="s">
        <v>737</v>
      </c>
      <c r="C125" s="255" t="s">
        <v>738</v>
      </c>
      <c r="D125" s="25" t="s">
        <v>274</v>
      </c>
      <c r="E125" s="293" t="s">
        <v>1060</v>
      </c>
      <c r="F125" s="281" t="s">
        <v>679</v>
      </c>
      <c r="G125" s="281" t="s">
        <v>728</v>
      </c>
      <c r="H125" s="255" t="s">
        <v>1116</v>
      </c>
      <c r="I125" s="264" t="s">
        <v>620</v>
      </c>
      <c r="J125" s="256" t="s">
        <v>194</v>
      </c>
      <c r="K125" s="256" t="s">
        <v>194</v>
      </c>
      <c r="L125" s="256" t="s">
        <v>194</v>
      </c>
      <c r="M125" s="302" t="s">
        <v>110</v>
      </c>
      <c r="N125" s="255">
        <v>2005</v>
      </c>
      <c r="O125" s="269" t="s">
        <v>150</v>
      </c>
      <c r="P125" s="255">
        <v>43</v>
      </c>
      <c r="Q125" s="269" t="s">
        <v>1147</v>
      </c>
      <c r="R125" s="255"/>
      <c r="T125">
        <v>2019</v>
      </c>
      <c r="U125">
        <v>1976</v>
      </c>
      <c r="V125">
        <f>T125-U125</f>
        <v>43</v>
      </c>
    </row>
    <row r="126" spans="1:18" ht="18" customHeight="1">
      <c r="A126" s="257"/>
      <c r="B126" s="108" t="s">
        <v>870</v>
      </c>
      <c r="C126" s="257"/>
      <c r="D126" s="15" t="s">
        <v>938</v>
      </c>
      <c r="E126" s="295"/>
      <c r="F126" s="280"/>
      <c r="G126" s="280"/>
      <c r="H126" s="257"/>
      <c r="I126" s="257"/>
      <c r="J126" s="257"/>
      <c r="K126" s="257"/>
      <c r="L126" s="257"/>
      <c r="M126" s="295"/>
      <c r="N126" s="257"/>
      <c r="O126" s="271"/>
      <c r="P126" s="257"/>
      <c r="Q126" s="271"/>
      <c r="R126" s="257"/>
    </row>
    <row r="127" spans="1:22" ht="18" customHeight="1">
      <c r="A127" s="255">
        <v>8</v>
      </c>
      <c r="B127" s="86" t="s">
        <v>746</v>
      </c>
      <c r="C127" s="264" t="s">
        <v>376</v>
      </c>
      <c r="D127" s="25" t="s">
        <v>274</v>
      </c>
      <c r="E127" s="293" t="s">
        <v>1089</v>
      </c>
      <c r="F127" s="278">
        <v>18</v>
      </c>
      <c r="G127" s="281" t="s">
        <v>629</v>
      </c>
      <c r="H127" s="255" t="s">
        <v>1116</v>
      </c>
      <c r="I127" s="264" t="s">
        <v>725</v>
      </c>
      <c r="J127" s="256" t="s">
        <v>194</v>
      </c>
      <c r="K127" s="256" t="s">
        <v>194</v>
      </c>
      <c r="L127" s="256" t="s">
        <v>194</v>
      </c>
      <c r="M127" s="302" t="s">
        <v>110</v>
      </c>
      <c r="N127" s="255">
        <v>2012</v>
      </c>
      <c r="O127" s="269" t="s">
        <v>195</v>
      </c>
      <c r="P127" s="255">
        <v>46</v>
      </c>
      <c r="Q127" s="269" t="s">
        <v>1117</v>
      </c>
      <c r="R127" s="255"/>
      <c r="T127">
        <v>2019</v>
      </c>
      <c r="U127">
        <v>1977</v>
      </c>
      <c r="V127">
        <f>T127-U127</f>
        <v>42</v>
      </c>
    </row>
    <row r="128" spans="1:18" ht="18" customHeight="1">
      <c r="A128" s="257"/>
      <c r="B128" s="69" t="s">
        <v>378</v>
      </c>
      <c r="C128" s="257"/>
      <c r="D128" s="15" t="s">
        <v>938</v>
      </c>
      <c r="E128" s="295"/>
      <c r="F128" s="280"/>
      <c r="G128" s="280"/>
      <c r="H128" s="257"/>
      <c r="I128" s="257"/>
      <c r="J128" s="257"/>
      <c r="K128" s="257"/>
      <c r="L128" s="257"/>
      <c r="M128" s="295"/>
      <c r="N128" s="257"/>
      <c r="O128" s="271"/>
      <c r="P128" s="257"/>
      <c r="Q128" s="271"/>
      <c r="R128" s="257"/>
    </row>
    <row r="129" spans="1:18" ht="12.75">
      <c r="A129" s="255">
        <v>9</v>
      </c>
      <c r="B129" s="42" t="s">
        <v>1210</v>
      </c>
      <c r="C129" s="258" t="s">
        <v>1211</v>
      </c>
      <c r="D129" s="25" t="s">
        <v>163</v>
      </c>
      <c r="E129" s="293" t="s">
        <v>1212</v>
      </c>
      <c r="F129" s="285" t="s">
        <v>692</v>
      </c>
      <c r="G129" s="285" t="s">
        <v>728</v>
      </c>
      <c r="H129" s="260" t="s">
        <v>1116</v>
      </c>
      <c r="I129" s="265" t="s">
        <v>1213</v>
      </c>
      <c r="J129" s="260" t="s">
        <v>194</v>
      </c>
      <c r="K129" s="260" t="s">
        <v>194</v>
      </c>
      <c r="L129" s="260" t="s">
        <v>194</v>
      </c>
      <c r="M129" s="302" t="s">
        <v>110</v>
      </c>
      <c r="N129" s="258">
        <v>2010</v>
      </c>
      <c r="O129" s="269" t="s">
        <v>233</v>
      </c>
      <c r="P129" s="258">
        <f>2019-1984</f>
        <v>35</v>
      </c>
      <c r="Q129" s="258" t="s">
        <v>1214</v>
      </c>
      <c r="R129" s="42"/>
    </row>
    <row r="130" spans="1:18" ht="21.75" customHeight="1">
      <c r="A130" s="257"/>
      <c r="B130" s="43" t="s">
        <v>1215</v>
      </c>
      <c r="C130" s="259"/>
      <c r="D130" s="15" t="s">
        <v>170</v>
      </c>
      <c r="E130" s="295"/>
      <c r="F130" s="283"/>
      <c r="G130" s="283"/>
      <c r="H130" s="259"/>
      <c r="I130" s="259"/>
      <c r="J130" s="259"/>
      <c r="K130" s="259"/>
      <c r="L130" s="259"/>
      <c r="M130" s="295"/>
      <c r="N130" s="259"/>
      <c r="O130" s="271"/>
      <c r="P130" s="259"/>
      <c r="Q130" s="259"/>
      <c r="R130" s="43"/>
    </row>
    <row r="131" spans="1:18" ht="24.75" customHeight="1">
      <c r="A131" s="255">
        <v>10</v>
      </c>
      <c r="B131" s="29" t="s">
        <v>694</v>
      </c>
      <c r="C131" s="255" t="s">
        <v>1078</v>
      </c>
      <c r="D131" s="25" t="s">
        <v>146</v>
      </c>
      <c r="E131" s="293" t="s">
        <v>1001</v>
      </c>
      <c r="F131" s="278">
        <v>12</v>
      </c>
      <c r="G131" s="281" t="s">
        <v>288</v>
      </c>
      <c r="H131" s="269" t="s">
        <v>1112</v>
      </c>
      <c r="I131" s="264" t="s">
        <v>622</v>
      </c>
      <c r="J131" s="255" t="s">
        <v>249</v>
      </c>
      <c r="K131" s="255">
        <v>2015</v>
      </c>
      <c r="L131" s="255">
        <v>250</v>
      </c>
      <c r="M131" s="302" t="s">
        <v>36</v>
      </c>
      <c r="N131" s="255">
        <v>2007</v>
      </c>
      <c r="O131" s="269" t="s">
        <v>250</v>
      </c>
      <c r="P131" s="255">
        <v>42</v>
      </c>
      <c r="Q131" s="269" t="s">
        <v>1113</v>
      </c>
      <c r="R131" s="255"/>
    </row>
    <row r="132" spans="1:18" ht="24.75" customHeight="1">
      <c r="A132" s="257"/>
      <c r="B132" s="30" t="s">
        <v>698</v>
      </c>
      <c r="C132" s="257"/>
      <c r="D132" s="15" t="s">
        <v>909</v>
      </c>
      <c r="E132" s="295"/>
      <c r="F132" s="280"/>
      <c r="G132" s="280"/>
      <c r="H132" s="271"/>
      <c r="I132" s="257"/>
      <c r="J132" s="256"/>
      <c r="K132" s="256"/>
      <c r="L132" s="256"/>
      <c r="M132" s="295"/>
      <c r="N132" s="257"/>
      <c r="O132" s="271"/>
      <c r="P132" s="257"/>
      <c r="Q132" s="271"/>
      <c r="R132" s="257"/>
    </row>
    <row r="133" spans="1:18" s="4" customFormat="1" ht="37.5" customHeight="1">
      <c r="A133" s="255">
        <v>11</v>
      </c>
      <c r="B133" s="89" t="s">
        <v>691</v>
      </c>
      <c r="C133" s="255" t="s">
        <v>243</v>
      </c>
      <c r="D133" s="25" t="s">
        <v>146</v>
      </c>
      <c r="E133" s="293" t="s">
        <v>1001</v>
      </c>
      <c r="F133" s="278">
        <v>12</v>
      </c>
      <c r="G133" s="281" t="s">
        <v>288</v>
      </c>
      <c r="H133" s="269" t="s">
        <v>1114</v>
      </c>
      <c r="I133" s="261" t="s">
        <v>980</v>
      </c>
      <c r="J133" s="258" t="s">
        <v>249</v>
      </c>
      <c r="K133" s="258">
        <v>2011</v>
      </c>
      <c r="L133" s="258">
        <v>250</v>
      </c>
      <c r="M133" s="302" t="s">
        <v>110</v>
      </c>
      <c r="N133" s="255">
        <v>2001</v>
      </c>
      <c r="O133" s="269" t="s">
        <v>1003</v>
      </c>
      <c r="P133" s="255">
        <v>47</v>
      </c>
      <c r="Q133" s="269" t="s">
        <v>1115</v>
      </c>
      <c r="R133" s="255"/>
    </row>
    <row r="134" spans="1:18" s="4" customFormat="1" ht="32.25" customHeight="1">
      <c r="A134" s="257"/>
      <c r="B134" s="22" t="s">
        <v>1005</v>
      </c>
      <c r="C134" s="257"/>
      <c r="D134" s="15" t="s">
        <v>909</v>
      </c>
      <c r="E134" s="295"/>
      <c r="F134" s="280"/>
      <c r="G134" s="280"/>
      <c r="H134" s="271"/>
      <c r="I134" s="263"/>
      <c r="J134" s="259"/>
      <c r="K134" s="259"/>
      <c r="L134" s="259"/>
      <c r="M134" s="295"/>
      <c r="N134" s="257"/>
      <c r="O134" s="271"/>
      <c r="P134" s="257"/>
      <c r="Q134" s="271"/>
      <c r="R134" s="257"/>
    </row>
    <row r="135" spans="1:18" s="4" customFormat="1" ht="27.75" customHeight="1">
      <c r="A135" s="255">
        <v>12</v>
      </c>
      <c r="B135" s="104" t="s">
        <v>1120</v>
      </c>
      <c r="C135" s="256" t="s">
        <v>1121</v>
      </c>
      <c r="D135" s="10" t="s">
        <v>163</v>
      </c>
      <c r="E135" s="293" t="s">
        <v>1122</v>
      </c>
      <c r="F135" s="281" t="s">
        <v>629</v>
      </c>
      <c r="G135" s="281" t="s">
        <v>728</v>
      </c>
      <c r="H135" s="270" t="s">
        <v>1123</v>
      </c>
      <c r="I135" s="264" t="s">
        <v>1124</v>
      </c>
      <c r="J135" s="255" t="s">
        <v>194</v>
      </c>
      <c r="K135" s="255" t="s">
        <v>194</v>
      </c>
      <c r="L135" s="255" t="s">
        <v>194</v>
      </c>
      <c r="M135" s="302" t="s">
        <v>36</v>
      </c>
      <c r="N135" s="255">
        <v>2012</v>
      </c>
      <c r="O135" s="269" t="s">
        <v>905</v>
      </c>
      <c r="P135" s="255">
        <v>40</v>
      </c>
      <c r="Q135" s="269" t="s">
        <v>1125</v>
      </c>
      <c r="R135" s="255"/>
    </row>
    <row r="136" spans="1:18" s="4" customFormat="1" ht="21" customHeight="1">
      <c r="A136" s="257"/>
      <c r="B136" s="105" t="s">
        <v>1126</v>
      </c>
      <c r="C136" s="257"/>
      <c r="D136" s="15" t="s">
        <v>170</v>
      </c>
      <c r="E136" s="295"/>
      <c r="F136" s="280"/>
      <c r="G136" s="280"/>
      <c r="H136" s="271"/>
      <c r="I136" s="257"/>
      <c r="J136" s="257"/>
      <c r="K136" s="257"/>
      <c r="L136" s="257"/>
      <c r="M136" s="295"/>
      <c r="N136" s="257"/>
      <c r="O136" s="271"/>
      <c r="P136" s="257"/>
      <c r="Q136" s="271"/>
      <c r="R136" s="257"/>
    </row>
    <row r="137" spans="1:18" s="4" customFormat="1" ht="34.5" customHeight="1">
      <c r="A137" s="255">
        <v>13</v>
      </c>
      <c r="B137" s="42" t="s">
        <v>1349</v>
      </c>
      <c r="C137" s="258" t="s">
        <v>1350</v>
      </c>
      <c r="D137" s="25" t="s">
        <v>1264</v>
      </c>
      <c r="E137" s="293" t="s">
        <v>1212</v>
      </c>
      <c r="F137" s="282">
        <v>15</v>
      </c>
      <c r="G137" s="282">
        <v>4</v>
      </c>
      <c r="H137" s="269" t="s">
        <v>1351</v>
      </c>
      <c r="I137" s="265" t="s">
        <v>1300</v>
      </c>
      <c r="J137" s="260" t="s">
        <v>194</v>
      </c>
      <c r="K137" s="260" t="s">
        <v>194</v>
      </c>
      <c r="L137" s="260" t="s">
        <v>194</v>
      </c>
      <c r="M137" s="302" t="s">
        <v>110</v>
      </c>
      <c r="N137" s="258">
        <v>2011</v>
      </c>
      <c r="O137" s="255" t="s">
        <v>195</v>
      </c>
      <c r="P137" s="258">
        <v>41</v>
      </c>
      <c r="Q137" s="270" t="s">
        <v>1352</v>
      </c>
      <c r="R137" s="258"/>
    </row>
    <row r="138" spans="1:18" s="4" customFormat="1" ht="44.25" customHeight="1">
      <c r="A138" s="257"/>
      <c r="B138" s="43" t="s">
        <v>1353</v>
      </c>
      <c r="C138" s="259"/>
      <c r="D138" s="15" t="s">
        <v>41</v>
      </c>
      <c r="E138" s="295"/>
      <c r="F138" s="283"/>
      <c r="G138" s="283"/>
      <c r="H138" s="271"/>
      <c r="I138" s="259"/>
      <c r="J138" s="259"/>
      <c r="K138" s="259"/>
      <c r="L138" s="259"/>
      <c r="M138" s="295"/>
      <c r="N138" s="259"/>
      <c r="O138" s="257"/>
      <c r="P138" s="259"/>
      <c r="Q138" s="271"/>
      <c r="R138" s="259"/>
    </row>
    <row r="139" spans="1:18" s="4" customFormat="1" ht="15" customHeight="1">
      <c r="A139" s="255">
        <v>14</v>
      </c>
      <c r="B139" s="89" t="s">
        <v>1270</v>
      </c>
      <c r="C139" s="255" t="s">
        <v>1271</v>
      </c>
      <c r="D139" s="38" t="s">
        <v>1264</v>
      </c>
      <c r="E139" s="297" t="s">
        <v>1272</v>
      </c>
      <c r="F139" s="278">
        <v>18</v>
      </c>
      <c r="G139" s="278">
        <v>10</v>
      </c>
      <c r="H139" s="269" t="s">
        <v>1273</v>
      </c>
      <c r="I139" s="264" t="s">
        <v>1274</v>
      </c>
      <c r="J139" s="255" t="s">
        <v>972</v>
      </c>
      <c r="K139" s="255">
        <v>2017</v>
      </c>
      <c r="L139" s="255">
        <v>254</v>
      </c>
      <c r="M139" s="255" t="s">
        <v>36</v>
      </c>
      <c r="N139" s="255">
        <v>2008</v>
      </c>
      <c r="O139" s="269" t="s">
        <v>1275</v>
      </c>
      <c r="P139" s="255">
        <f>2019-1971</f>
        <v>48</v>
      </c>
      <c r="Q139" s="366" t="s">
        <v>1276</v>
      </c>
      <c r="R139" s="255"/>
    </row>
    <row r="140" spans="1:18" s="4" customFormat="1" ht="15" customHeight="1">
      <c r="A140" s="257"/>
      <c r="B140" s="39" t="s">
        <v>1277</v>
      </c>
      <c r="C140" s="257"/>
      <c r="D140" s="90" t="s">
        <v>41</v>
      </c>
      <c r="E140" s="295"/>
      <c r="F140" s="280"/>
      <c r="G140" s="280"/>
      <c r="H140" s="271"/>
      <c r="I140" s="257"/>
      <c r="J140" s="257"/>
      <c r="K140" s="257"/>
      <c r="L140" s="257"/>
      <c r="M140" s="257"/>
      <c r="N140" s="257"/>
      <c r="O140" s="271"/>
      <c r="P140" s="257"/>
      <c r="Q140" s="367"/>
      <c r="R140" s="257"/>
    </row>
    <row r="141" spans="1:18" s="4" customFormat="1" ht="37.5" customHeight="1">
      <c r="A141" s="255">
        <v>15</v>
      </c>
      <c r="B141" s="24" t="s">
        <v>1216</v>
      </c>
      <c r="C141" s="258" t="s">
        <v>1217</v>
      </c>
      <c r="D141" s="38" t="s">
        <v>1197</v>
      </c>
      <c r="E141" s="293" t="s">
        <v>1283</v>
      </c>
      <c r="F141" s="282">
        <v>20</v>
      </c>
      <c r="G141" s="285" t="s">
        <v>629</v>
      </c>
      <c r="H141" s="255" t="s">
        <v>1218</v>
      </c>
      <c r="I141" s="265" t="s">
        <v>1201</v>
      </c>
      <c r="J141" s="260" t="s">
        <v>194</v>
      </c>
      <c r="K141" s="260" t="s">
        <v>194</v>
      </c>
      <c r="L141" s="260" t="s">
        <v>194</v>
      </c>
      <c r="M141" s="302" t="s">
        <v>110</v>
      </c>
      <c r="N141" s="258">
        <v>2013</v>
      </c>
      <c r="O141" s="269" t="s">
        <v>1219</v>
      </c>
      <c r="P141" s="258">
        <v>51</v>
      </c>
      <c r="Q141" s="366" t="s">
        <v>1284</v>
      </c>
      <c r="R141" s="258"/>
    </row>
    <row r="142" spans="1:18" s="4" customFormat="1" ht="37.5" customHeight="1">
      <c r="A142" s="257"/>
      <c r="B142" s="27" t="s">
        <v>1221</v>
      </c>
      <c r="C142" s="259"/>
      <c r="D142" s="23" t="s">
        <v>53</v>
      </c>
      <c r="E142" s="295"/>
      <c r="F142" s="283"/>
      <c r="G142" s="283"/>
      <c r="H142" s="257"/>
      <c r="I142" s="259"/>
      <c r="J142" s="259"/>
      <c r="K142" s="259"/>
      <c r="L142" s="259"/>
      <c r="M142" s="295"/>
      <c r="N142" s="259"/>
      <c r="O142" s="271"/>
      <c r="P142" s="259"/>
      <c r="Q142" s="367"/>
      <c r="R142" s="259"/>
    </row>
    <row r="143" spans="1:14" ht="12.75">
      <c r="A143" s="2"/>
      <c r="B143" s="2"/>
      <c r="C143" s="2"/>
      <c r="D143" s="2"/>
      <c r="E143" s="109"/>
      <c r="F143" s="2"/>
      <c r="G143" s="2"/>
      <c r="H143" s="2"/>
      <c r="I143" s="2"/>
      <c r="J143" s="2"/>
      <c r="K143" s="2"/>
      <c r="L143" s="2"/>
      <c r="M143" s="2"/>
      <c r="N143" s="2"/>
    </row>
    <row r="144" ht="12.75">
      <c r="A144" s="76" t="s">
        <v>1156</v>
      </c>
    </row>
    <row r="145" spans="1:15" ht="12.75">
      <c r="A145" s="354" t="s">
        <v>3</v>
      </c>
      <c r="B145" s="354" t="s">
        <v>4</v>
      </c>
      <c r="C145" s="354" t="s">
        <v>903</v>
      </c>
      <c r="D145" s="354" t="s">
        <v>1157</v>
      </c>
      <c r="E145" s="354"/>
      <c r="F145" s="354"/>
      <c r="G145" s="354" t="s">
        <v>13</v>
      </c>
      <c r="H145" s="354"/>
      <c r="I145" s="354"/>
      <c r="J145" s="354"/>
      <c r="K145" s="354"/>
      <c r="L145" s="354" t="s">
        <v>1228</v>
      </c>
      <c r="M145" s="354"/>
      <c r="N145" s="354"/>
      <c r="O145" s="358" t="s">
        <v>8</v>
      </c>
    </row>
    <row r="146" spans="1:15" ht="12.75">
      <c r="A146" s="354"/>
      <c r="B146" s="354"/>
      <c r="C146" s="354"/>
      <c r="D146" s="354"/>
      <c r="E146" s="354"/>
      <c r="F146" s="354"/>
      <c r="G146" s="354" t="s">
        <v>1159</v>
      </c>
      <c r="H146" s="354"/>
      <c r="I146" s="354" t="s">
        <v>1160</v>
      </c>
      <c r="J146" s="354"/>
      <c r="K146" s="354"/>
      <c r="L146" s="354"/>
      <c r="M146" s="354"/>
      <c r="N146" s="354"/>
      <c r="O146" s="359"/>
    </row>
    <row r="147" spans="1:18" ht="12.75">
      <c r="A147" s="92">
        <v>1</v>
      </c>
      <c r="B147" s="110" t="s">
        <v>1135</v>
      </c>
      <c r="C147" s="92" t="s">
        <v>1136</v>
      </c>
      <c r="D147" s="355" t="s">
        <v>1128</v>
      </c>
      <c r="E147" s="356"/>
      <c r="F147" s="357"/>
      <c r="G147" s="252" t="s">
        <v>1161</v>
      </c>
      <c r="H147" s="253"/>
      <c r="I147" s="252" t="s">
        <v>1229</v>
      </c>
      <c r="J147" s="254"/>
      <c r="K147" s="253"/>
      <c r="L147" s="355" t="s">
        <v>1230</v>
      </c>
      <c r="M147" s="356"/>
      <c r="N147" s="357"/>
      <c r="O147" s="241" t="s">
        <v>1231</v>
      </c>
      <c r="P147" s="4"/>
      <c r="Q147" s="4"/>
      <c r="R147" s="4"/>
    </row>
    <row r="148" spans="1:18" ht="12.75">
      <c r="A148" s="92">
        <v>2</v>
      </c>
      <c r="B148" s="110" t="s">
        <v>749</v>
      </c>
      <c r="C148" s="242" t="s">
        <v>750</v>
      </c>
      <c r="D148" s="252" t="s">
        <v>1232</v>
      </c>
      <c r="E148" s="254"/>
      <c r="F148" s="253"/>
      <c r="G148" s="252" t="s">
        <v>1161</v>
      </c>
      <c r="H148" s="253"/>
      <c r="I148" s="252" t="s">
        <v>1233</v>
      </c>
      <c r="J148" s="254"/>
      <c r="K148" s="253"/>
      <c r="L148" s="355" t="s">
        <v>1234</v>
      </c>
      <c r="M148" s="356"/>
      <c r="N148" s="357"/>
      <c r="O148" s="241" t="s">
        <v>1231</v>
      </c>
      <c r="P148" s="4"/>
      <c r="Q148" s="4"/>
      <c r="R148" s="4"/>
    </row>
    <row r="149" spans="1:18" ht="12.75">
      <c r="A149" s="92">
        <v>3</v>
      </c>
      <c r="B149" s="110" t="s">
        <v>873</v>
      </c>
      <c r="C149" s="92" t="s">
        <v>419</v>
      </c>
      <c r="D149" s="355" t="s">
        <v>1232</v>
      </c>
      <c r="E149" s="356"/>
      <c r="F149" s="357"/>
      <c r="G149" s="252" t="s">
        <v>1161</v>
      </c>
      <c r="H149" s="253"/>
      <c r="I149" s="252" t="s">
        <v>1236</v>
      </c>
      <c r="J149" s="254"/>
      <c r="K149" s="253"/>
      <c r="L149" s="355" t="s">
        <v>1237</v>
      </c>
      <c r="M149" s="356"/>
      <c r="N149" s="357"/>
      <c r="O149" s="241" t="s">
        <v>1231</v>
      </c>
      <c r="P149" s="4"/>
      <c r="Q149" s="4"/>
      <c r="R149" s="4"/>
    </row>
    <row r="150" spans="1:18" ht="12.75">
      <c r="A150" s="92">
        <v>4</v>
      </c>
      <c r="B150" s="110" t="s">
        <v>876</v>
      </c>
      <c r="C150" s="92" t="s">
        <v>773</v>
      </c>
      <c r="D150" s="252" t="s">
        <v>1232</v>
      </c>
      <c r="E150" s="254"/>
      <c r="F150" s="253"/>
      <c r="G150" s="252" t="s">
        <v>1161</v>
      </c>
      <c r="H150" s="253"/>
      <c r="I150" s="252" t="s">
        <v>1239</v>
      </c>
      <c r="J150" s="254"/>
      <c r="K150" s="253"/>
      <c r="L150" s="355" t="s">
        <v>1240</v>
      </c>
      <c r="M150" s="356"/>
      <c r="N150" s="357"/>
      <c r="O150" s="241" t="s">
        <v>1231</v>
      </c>
      <c r="P150" s="4"/>
      <c r="Q150" s="4"/>
      <c r="R150" s="4"/>
    </row>
    <row r="151" spans="1:18" ht="12.75">
      <c r="A151" s="92">
        <v>5</v>
      </c>
      <c r="B151" s="110" t="s">
        <v>1018</v>
      </c>
      <c r="C151" s="92" t="s">
        <v>286</v>
      </c>
      <c r="D151" s="355" t="s">
        <v>1242</v>
      </c>
      <c r="E151" s="356"/>
      <c r="F151" s="357"/>
      <c r="G151" s="252" t="s">
        <v>1243</v>
      </c>
      <c r="H151" s="253"/>
      <c r="I151" s="252" t="s">
        <v>1161</v>
      </c>
      <c r="J151" s="254"/>
      <c r="K151" s="253"/>
      <c r="L151" s="355" t="s">
        <v>1244</v>
      </c>
      <c r="M151" s="356"/>
      <c r="N151" s="357"/>
      <c r="O151" s="241" t="s">
        <v>1231</v>
      </c>
      <c r="P151" s="4"/>
      <c r="Q151" s="4"/>
      <c r="R151" s="4"/>
    </row>
    <row r="152" spans="1:18" ht="12.75">
      <c r="A152" s="92">
        <v>6</v>
      </c>
      <c r="B152" s="110" t="s">
        <v>1205</v>
      </c>
      <c r="C152" s="92" t="s">
        <v>1206</v>
      </c>
      <c r="D152" s="355" t="s">
        <v>1246</v>
      </c>
      <c r="E152" s="356"/>
      <c r="F152" s="357"/>
      <c r="G152" s="252" t="s">
        <v>1247</v>
      </c>
      <c r="H152" s="253"/>
      <c r="I152" s="252" t="s">
        <v>1161</v>
      </c>
      <c r="J152" s="254"/>
      <c r="K152" s="253"/>
      <c r="L152" s="355" t="s">
        <v>1110</v>
      </c>
      <c r="M152" s="356"/>
      <c r="N152" s="357"/>
      <c r="O152" s="241" t="s">
        <v>1231</v>
      </c>
      <c r="P152" s="4"/>
      <c r="Q152" s="4"/>
      <c r="R152" s="4"/>
    </row>
    <row r="153" spans="1:18" ht="12.75">
      <c r="A153" s="92">
        <v>7</v>
      </c>
      <c r="B153" s="110" t="s">
        <v>1199</v>
      </c>
      <c r="C153" s="92" t="s">
        <v>1200</v>
      </c>
      <c r="D153" s="355" t="s">
        <v>1249</v>
      </c>
      <c r="E153" s="356"/>
      <c r="F153" s="357"/>
      <c r="G153" s="252" t="s">
        <v>1247</v>
      </c>
      <c r="H153" s="253"/>
      <c r="I153" s="252" t="s">
        <v>1161</v>
      </c>
      <c r="J153" s="254"/>
      <c r="K153" s="253"/>
      <c r="L153" s="355" t="s">
        <v>1128</v>
      </c>
      <c r="M153" s="356"/>
      <c r="N153" s="357"/>
      <c r="O153" s="241" t="s">
        <v>1231</v>
      </c>
      <c r="P153" s="4"/>
      <c r="Q153" s="4"/>
      <c r="R153" s="4"/>
    </row>
    <row r="154" spans="1:18" ht="12.75">
      <c r="A154" s="92">
        <v>8</v>
      </c>
      <c r="B154" s="110" t="s">
        <v>1216</v>
      </c>
      <c r="C154" s="92" t="s">
        <v>1217</v>
      </c>
      <c r="D154" s="252" t="s">
        <v>1251</v>
      </c>
      <c r="E154" s="254"/>
      <c r="F154" s="253"/>
      <c r="G154" s="252" t="s">
        <v>1252</v>
      </c>
      <c r="H154" s="253"/>
      <c r="I154" s="252" t="s">
        <v>1161</v>
      </c>
      <c r="J154" s="254"/>
      <c r="K154" s="253"/>
      <c r="L154" s="355" t="s">
        <v>1253</v>
      </c>
      <c r="M154" s="356"/>
      <c r="N154" s="357"/>
      <c r="O154" s="241" t="s">
        <v>1231</v>
      </c>
      <c r="P154" s="4"/>
      <c r="Q154" s="4"/>
      <c r="R154" s="4"/>
    </row>
    <row r="155" spans="1:18" ht="12.75">
      <c r="A155" s="92">
        <v>9</v>
      </c>
      <c r="B155" s="110" t="s">
        <v>1255</v>
      </c>
      <c r="C155" s="92" t="s">
        <v>1256</v>
      </c>
      <c r="D155" s="355" t="s">
        <v>136</v>
      </c>
      <c r="E155" s="356"/>
      <c r="F155" s="357"/>
      <c r="G155" s="252" t="s">
        <v>1257</v>
      </c>
      <c r="H155" s="253"/>
      <c r="I155" s="252" t="s">
        <v>1161</v>
      </c>
      <c r="J155" s="254"/>
      <c r="K155" s="253"/>
      <c r="L155" s="355" t="s">
        <v>136</v>
      </c>
      <c r="M155" s="356"/>
      <c r="N155" s="357"/>
      <c r="O155" s="241" t="s">
        <v>1258</v>
      </c>
      <c r="P155" s="4"/>
      <c r="Q155" s="4"/>
      <c r="R155" s="4"/>
    </row>
    <row r="156" spans="1:18" ht="12.75">
      <c r="A156" s="92">
        <v>10</v>
      </c>
      <c r="B156" s="110" t="s">
        <v>1210</v>
      </c>
      <c r="C156" s="92" t="s">
        <v>1211</v>
      </c>
      <c r="D156" s="252" t="s">
        <v>1259</v>
      </c>
      <c r="E156" s="254"/>
      <c r="F156" s="253"/>
      <c r="G156" s="252" t="s">
        <v>1260</v>
      </c>
      <c r="H156" s="253"/>
      <c r="I156" s="252" t="s">
        <v>1161</v>
      </c>
      <c r="J156" s="254"/>
      <c r="K156" s="253"/>
      <c r="L156" s="355" t="s">
        <v>136</v>
      </c>
      <c r="M156" s="356"/>
      <c r="N156" s="357"/>
      <c r="O156" s="241" t="s">
        <v>1258</v>
      </c>
      <c r="P156" s="4"/>
      <c r="Q156" s="4"/>
      <c r="R156" s="4"/>
    </row>
  </sheetData>
  <sheetProtection/>
  <mergeCells count="923">
    <mergeCell ref="AI71:AI72"/>
    <mergeCell ref="D145:F146"/>
    <mergeCell ref="L145:N146"/>
    <mergeCell ref="AC71:AC72"/>
    <mergeCell ref="AD71:AD72"/>
    <mergeCell ref="AE71:AE72"/>
    <mergeCell ref="AF71:AF72"/>
    <mergeCell ref="AG71:AG72"/>
    <mergeCell ref="AH71:AH72"/>
    <mergeCell ref="W71:W72"/>
    <mergeCell ref="X71:X72"/>
    <mergeCell ref="Y71:Y72"/>
    <mergeCell ref="Z71:Z72"/>
    <mergeCell ref="AA71:AA72"/>
    <mergeCell ref="AB71:AB72"/>
    <mergeCell ref="R135:R136"/>
    <mergeCell ref="R137:R138"/>
    <mergeCell ref="R139:R140"/>
    <mergeCell ref="R141:R142"/>
    <mergeCell ref="S71:S72"/>
    <mergeCell ref="U71:U72"/>
    <mergeCell ref="R121:R122"/>
    <mergeCell ref="R123:R124"/>
    <mergeCell ref="R125:R126"/>
    <mergeCell ref="R127:R128"/>
    <mergeCell ref="R131:R132"/>
    <mergeCell ref="R133:R134"/>
    <mergeCell ref="R102:R103"/>
    <mergeCell ref="R104:R105"/>
    <mergeCell ref="R110:R111"/>
    <mergeCell ref="R113:R114"/>
    <mergeCell ref="R115:R116"/>
    <mergeCell ref="R119:R120"/>
    <mergeCell ref="R61:R62"/>
    <mergeCell ref="R63:R64"/>
    <mergeCell ref="R65:R66"/>
    <mergeCell ref="R77:R78"/>
    <mergeCell ref="R94:R95"/>
    <mergeCell ref="R99:R101"/>
    <mergeCell ref="R41:R42"/>
    <mergeCell ref="R43:R44"/>
    <mergeCell ref="R47:R48"/>
    <mergeCell ref="R55:R56"/>
    <mergeCell ref="R57:R58"/>
    <mergeCell ref="R59:R60"/>
    <mergeCell ref="R25:R26"/>
    <mergeCell ref="R27:R28"/>
    <mergeCell ref="R29:R30"/>
    <mergeCell ref="R31:R32"/>
    <mergeCell ref="R36:R37"/>
    <mergeCell ref="R39:R40"/>
    <mergeCell ref="Q141:Q142"/>
    <mergeCell ref="R6:R7"/>
    <mergeCell ref="R9:R10"/>
    <mergeCell ref="R11:R12"/>
    <mergeCell ref="R13:R14"/>
    <mergeCell ref="R15:R16"/>
    <mergeCell ref="R17:R18"/>
    <mergeCell ref="R19:R20"/>
    <mergeCell ref="R21:R22"/>
    <mergeCell ref="R23:R24"/>
    <mergeCell ref="Q129:Q130"/>
    <mergeCell ref="Q131:Q132"/>
    <mergeCell ref="Q133:Q134"/>
    <mergeCell ref="Q135:Q136"/>
    <mergeCell ref="Q137:Q138"/>
    <mergeCell ref="Q139:Q140"/>
    <mergeCell ref="Q117:Q118"/>
    <mergeCell ref="Q119:Q120"/>
    <mergeCell ref="Q121:Q122"/>
    <mergeCell ref="Q123:Q124"/>
    <mergeCell ref="Q125:Q126"/>
    <mergeCell ref="Q127:Q128"/>
    <mergeCell ref="Q99:Q101"/>
    <mergeCell ref="Q102:Q103"/>
    <mergeCell ref="Q104:Q105"/>
    <mergeCell ref="Q106:Q107"/>
    <mergeCell ref="Q113:Q114"/>
    <mergeCell ref="Q115:Q116"/>
    <mergeCell ref="Q69:Q70"/>
    <mergeCell ref="Q71:Q72"/>
    <mergeCell ref="Q73:Q74"/>
    <mergeCell ref="Q75:Q76"/>
    <mergeCell ref="Q77:Q78"/>
    <mergeCell ref="Q97:Q98"/>
    <mergeCell ref="Q57:Q58"/>
    <mergeCell ref="Q59:Q60"/>
    <mergeCell ref="Q61:Q62"/>
    <mergeCell ref="Q63:Q64"/>
    <mergeCell ref="Q65:Q66"/>
    <mergeCell ref="Q67:Q68"/>
    <mergeCell ref="Q45:Q46"/>
    <mergeCell ref="Q47:Q48"/>
    <mergeCell ref="Q49:Q50"/>
    <mergeCell ref="Q51:Q52"/>
    <mergeCell ref="Q53:Q54"/>
    <mergeCell ref="Q55:Q56"/>
    <mergeCell ref="Q27:Q28"/>
    <mergeCell ref="Q29:Q30"/>
    <mergeCell ref="Q31:Q32"/>
    <mergeCell ref="Q39:Q40"/>
    <mergeCell ref="Q41:Q42"/>
    <mergeCell ref="Q43:Q44"/>
    <mergeCell ref="P141:P142"/>
    <mergeCell ref="Q9:Q10"/>
    <mergeCell ref="Q11:Q12"/>
    <mergeCell ref="Q13:Q14"/>
    <mergeCell ref="Q15:Q16"/>
    <mergeCell ref="Q17:Q18"/>
    <mergeCell ref="Q19:Q20"/>
    <mergeCell ref="Q21:Q22"/>
    <mergeCell ref="Q23:Q24"/>
    <mergeCell ref="Q25:Q26"/>
    <mergeCell ref="P129:P130"/>
    <mergeCell ref="P131:P132"/>
    <mergeCell ref="P133:P134"/>
    <mergeCell ref="P135:P136"/>
    <mergeCell ref="P137:P138"/>
    <mergeCell ref="P139:P140"/>
    <mergeCell ref="P117:P118"/>
    <mergeCell ref="P119:P120"/>
    <mergeCell ref="P121:P122"/>
    <mergeCell ref="P123:P124"/>
    <mergeCell ref="P125:P126"/>
    <mergeCell ref="P127:P128"/>
    <mergeCell ref="P102:P103"/>
    <mergeCell ref="P104:P105"/>
    <mergeCell ref="P106:P107"/>
    <mergeCell ref="P110:P111"/>
    <mergeCell ref="P113:P114"/>
    <mergeCell ref="P115:P116"/>
    <mergeCell ref="P73:P74"/>
    <mergeCell ref="P75:P76"/>
    <mergeCell ref="P77:P78"/>
    <mergeCell ref="P94:P95"/>
    <mergeCell ref="P97:P98"/>
    <mergeCell ref="P99:P101"/>
    <mergeCell ref="P61:P62"/>
    <mergeCell ref="P63:P64"/>
    <mergeCell ref="P65:P66"/>
    <mergeCell ref="P67:P68"/>
    <mergeCell ref="P69:P70"/>
    <mergeCell ref="P71:P72"/>
    <mergeCell ref="P49:P50"/>
    <mergeCell ref="P51:P52"/>
    <mergeCell ref="P53:P54"/>
    <mergeCell ref="P55:P56"/>
    <mergeCell ref="P57:P58"/>
    <mergeCell ref="P59:P60"/>
    <mergeCell ref="P36:P37"/>
    <mergeCell ref="P39:P40"/>
    <mergeCell ref="P41:P42"/>
    <mergeCell ref="P43:P44"/>
    <mergeCell ref="P45:P46"/>
    <mergeCell ref="P47:P48"/>
    <mergeCell ref="P21:P22"/>
    <mergeCell ref="P23:P24"/>
    <mergeCell ref="P25:P26"/>
    <mergeCell ref="P27:P28"/>
    <mergeCell ref="P29:P30"/>
    <mergeCell ref="P31:P32"/>
    <mergeCell ref="O139:O140"/>
    <mergeCell ref="O141:O142"/>
    <mergeCell ref="O145:O146"/>
    <mergeCell ref="P6:P7"/>
    <mergeCell ref="P9:P10"/>
    <mergeCell ref="P11:P12"/>
    <mergeCell ref="P13:P14"/>
    <mergeCell ref="P15:P16"/>
    <mergeCell ref="P17:P18"/>
    <mergeCell ref="P19:P20"/>
    <mergeCell ref="O127:O128"/>
    <mergeCell ref="O129:O130"/>
    <mergeCell ref="O131:O132"/>
    <mergeCell ref="O133:O134"/>
    <mergeCell ref="O135:O136"/>
    <mergeCell ref="O137:O138"/>
    <mergeCell ref="O115:O116"/>
    <mergeCell ref="O117:O118"/>
    <mergeCell ref="O119:O120"/>
    <mergeCell ref="O121:O122"/>
    <mergeCell ref="O123:O124"/>
    <mergeCell ref="O125:O126"/>
    <mergeCell ref="O97:O98"/>
    <mergeCell ref="O99:O101"/>
    <mergeCell ref="O102:O103"/>
    <mergeCell ref="O104:O105"/>
    <mergeCell ref="O106:O107"/>
    <mergeCell ref="O113:O114"/>
    <mergeCell ref="O67:O68"/>
    <mergeCell ref="O69:O70"/>
    <mergeCell ref="O71:O72"/>
    <mergeCell ref="O73:O74"/>
    <mergeCell ref="O75:O76"/>
    <mergeCell ref="O77:O78"/>
    <mergeCell ref="O55:O56"/>
    <mergeCell ref="O57:O58"/>
    <mergeCell ref="O59:O60"/>
    <mergeCell ref="O61:O62"/>
    <mergeCell ref="O63:O64"/>
    <mergeCell ref="O65:O66"/>
    <mergeCell ref="O43:O44"/>
    <mergeCell ref="O45:O46"/>
    <mergeCell ref="O47:O48"/>
    <mergeCell ref="O49:O50"/>
    <mergeCell ref="O51:O52"/>
    <mergeCell ref="O53:O54"/>
    <mergeCell ref="O25:O26"/>
    <mergeCell ref="O27:O28"/>
    <mergeCell ref="O29:O30"/>
    <mergeCell ref="O31:O32"/>
    <mergeCell ref="O39:O40"/>
    <mergeCell ref="O41:O42"/>
    <mergeCell ref="N139:N140"/>
    <mergeCell ref="N141:N142"/>
    <mergeCell ref="O9:O10"/>
    <mergeCell ref="O11:O12"/>
    <mergeCell ref="O13:O14"/>
    <mergeCell ref="O15:O16"/>
    <mergeCell ref="O17:O18"/>
    <mergeCell ref="O19:O20"/>
    <mergeCell ref="O21:O22"/>
    <mergeCell ref="O23:O24"/>
    <mergeCell ref="N127:N128"/>
    <mergeCell ref="N129:N130"/>
    <mergeCell ref="N131:N132"/>
    <mergeCell ref="N133:N134"/>
    <mergeCell ref="N135:N136"/>
    <mergeCell ref="N137:N138"/>
    <mergeCell ref="N115:N116"/>
    <mergeCell ref="N117:N118"/>
    <mergeCell ref="N119:N120"/>
    <mergeCell ref="N121:N122"/>
    <mergeCell ref="N123:N124"/>
    <mergeCell ref="N125:N126"/>
    <mergeCell ref="N97:N98"/>
    <mergeCell ref="N99:N101"/>
    <mergeCell ref="N102:N103"/>
    <mergeCell ref="N104:N105"/>
    <mergeCell ref="N106:N107"/>
    <mergeCell ref="N113:N114"/>
    <mergeCell ref="N67:N68"/>
    <mergeCell ref="N69:N70"/>
    <mergeCell ref="N71:N72"/>
    <mergeCell ref="N73:N74"/>
    <mergeCell ref="N75:N76"/>
    <mergeCell ref="N77:N78"/>
    <mergeCell ref="N55:N56"/>
    <mergeCell ref="N57:N58"/>
    <mergeCell ref="N59:N60"/>
    <mergeCell ref="N61:N62"/>
    <mergeCell ref="N63:N64"/>
    <mergeCell ref="N65:N66"/>
    <mergeCell ref="N43:N44"/>
    <mergeCell ref="N45:N46"/>
    <mergeCell ref="N47:N48"/>
    <mergeCell ref="N49:N50"/>
    <mergeCell ref="N51:N52"/>
    <mergeCell ref="N53:N54"/>
    <mergeCell ref="N25:N26"/>
    <mergeCell ref="N27:N28"/>
    <mergeCell ref="N29:N30"/>
    <mergeCell ref="N31:N32"/>
    <mergeCell ref="N39:N40"/>
    <mergeCell ref="N41:N42"/>
    <mergeCell ref="M139:M140"/>
    <mergeCell ref="M141:M142"/>
    <mergeCell ref="N9:N10"/>
    <mergeCell ref="N11:N12"/>
    <mergeCell ref="N13:N14"/>
    <mergeCell ref="N15:N16"/>
    <mergeCell ref="N17:N18"/>
    <mergeCell ref="N19:N20"/>
    <mergeCell ref="N21:N22"/>
    <mergeCell ref="N23:N24"/>
    <mergeCell ref="M127:M128"/>
    <mergeCell ref="M129:M130"/>
    <mergeCell ref="M131:M132"/>
    <mergeCell ref="M133:M134"/>
    <mergeCell ref="M135:M136"/>
    <mergeCell ref="M137:M138"/>
    <mergeCell ref="M115:M116"/>
    <mergeCell ref="M117:M118"/>
    <mergeCell ref="M119:M120"/>
    <mergeCell ref="M121:M122"/>
    <mergeCell ref="M123:M124"/>
    <mergeCell ref="M125:M126"/>
    <mergeCell ref="M97:M98"/>
    <mergeCell ref="M99:M101"/>
    <mergeCell ref="M102:M103"/>
    <mergeCell ref="M104:M105"/>
    <mergeCell ref="M106:M107"/>
    <mergeCell ref="M113:M114"/>
    <mergeCell ref="M67:M68"/>
    <mergeCell ref="M69:M70"/>
    <mergeCell ref="M71:M72"/>
    <mergeCell ref="M73:M74"/>
    <mergeCell ref="M75:M76"/>
    <mergeCell ref="M77:M78"/>
    <mergeCell ref="M55:M56"/>
    <mergeCell ref="M57:M58"/>
    <mergeCell ref="M59:M60"/>
    <mergeCell ref="M61:M62"/>
    <mergeCell ref="M63:M64"/>
    <mergeCell ref="M65:M66"/>
    <mergeCell ref="M43:M44"/>
    <mergeCell ref="M45:M46"/>
    <mergeCell ref="M47:M48"/>
    <mergeCell ref="M49:M50"/>
    <mergeCell ref="M51:M52"/>
    <mergeCell ref="M53:M54"/>
    <mergeCell ref="M25:M26"/>
    <mergeCell ref="M27:M28"/>
    <mergeCell ref="M29:M30"/>
    <mergeCell ref="M31:M32"/>
    <mergeCell ref="M39:M40"/>
    <mergeCell ref="M41:M42"/>
    <mergeCell ref="L139:L140"/>
    <mergeCell ref="L141:L142"/>
    <mergeCell ref="M9:M10"/>
    <mergeCell ref="M11:M12"/>
    <mergeCell ref="M13:M14"/>
    <mergeCell ref="M15:M16"/>
    <mergeCell ref="M17:M18"/>
    <mergeCell ref="M19:M20"/>
    <mergeCell ref="M21:M22"/>
    <mergeCell ref="M23:M24"/>
    <mergeCell ref="L127:L128"/>
    <mergeCell ref="L129:L130"/>
    <mergeCell ref="L131:L132"/>
    <mergeCell ref="L133:L134"/>
    <mergeCell ref="L135:L136"/>
    <mergeCell ref="L137:L138"/>
    <mergeCell ref="L115:L116"/>
    <mergeCell ref="L117:L118"/>
    <mergeCell ref="L119:L120"/>
    <mergeCell ref="L121:L122"/>
    <mergeCell ref="L123:L124"/>
    <mergeCell ref="L125:L126"/>
    <mergeCell ref="L75:L76"/>
    <mergeCell ref="L77:L78"/>
    <mergeCell ref="L97:L98"/>
    <mergeCell ref="L104:L105"/>
    <mergeCell ref="L106:L107"/>
    <mergeCell ref="L113:L114"/>
    <mergeCell ref="L63:L64"/>
    <mergeCell ref="L65:L66"/>
    <mergeCell ref="L67:L68"/>
    <mergeCell ref="L69:L70"/>
    <mergeCell ref="L71:L72"/>
    <mergeCell ref="L73:L74"/>
    <mergeCell ref="L51:L52"/>
    <mergeCell ref="L53:L54"/>
    <mergeCell ref="L55:L56"/>
    <mergeCell ref="L57:L58"/>
    <mergeCell ref="L59:L60"/>
    <mergeCell ref="L61:L62"/>
    <mergeCell ref="L39:L40"/>
    <mergeCell ref="L41:L42"/>
    <mergeCell ref="L43:L44"/>
    <mergeCell ref="L45:L46"/>
    <mergeCell ref="L47:L48"/>
    <mergeCell ref="L49:L50"/>
    <mergeCell ref="L21:L22"/>
    <mergeCell ref="L23:L24"/>
    <mergeCell ref="L25:L26"/>
    <mergeCell ref="L27:L28"/>
    <mergeCell ref="L29:L30"/>
    <mergeCell ref="L31:L32"/>
    <mergeCell ref="L9:L10"/>
    <mergeCell ref="L11:L12"/>
    <mergeCell ref="L13:L14"/>
    <mergeCell ref="L15:L16"/>
    <mergeCell ref="L17:L18"/>
    <mergeCell ref="L19:L20"/>
    <mergeCell ref="K131:K132"/>
    <mergeCell ref="K133:K134"/>
    <mergeCell ref="K135:K136"/>
    <mergeCell ref="K137:K138"/>
    <mergeCell ref="K139:K140"/>
    <mergeCell ref="K141:K142"/>
    <mergeCell ref="K119:K120"/>
    <mergeCell ref="K121:K122"/>
    <mergeCell ref="K123:K124"/>
    <mergeCell ref="K125:K126"/>
    <mergeCell ref="K127:K128"/>
    <mergeCell ref="K129:K130"/>
    <mergeCell ref="K97:K98"/>
    <mergeCell ref="K104:K105"/>
    <mergeCell ref="K106:K107"/>
    <mergeCell ref="K113:K114"/>
    <mergeCell ref="K115:K116"/>
    <mergeCell ref="K117:K118"/>
    <mergeCell ref="K67:K68"/>
    <mergeCell ref="K69:K70"/>
    <mergeCell ref="K71:K72"/>
    <mergeCell ref="K73:K74"/>
    <mergeCell ref="K75:K76"/>
    <mergeCell ref="K77:K78"/>
    <mergeCell ref="K55:K56"/>
    <mergeCell ref="K57:K58"/>
    <mergeCell ref="K59:K60"/>
    <mergeCell ref="K61:K62"/>
    <mergeCell ref="K63:K64"/>
    <mergeCell ref="K65:K66"/>
    <mergeCell ref="K43:K44"/>
    <mergeCell ref="K45:K46"/>
    <mergeCell ref="K47:K48"/>
    <mergeCell ref="K49:K50"/>
    <mergeCell ref="K51:K52"/>
    <mergeCell ref="K53:K54"/>
    <mergeCell ref="K25:K26"/>
    <mergeCell ref="K27:K28"/>
    <mergeCell ref="K29:K30"/>
    <mergeCell ref="K31:K32"/>
    <mergeCell ref="K39:K40"/>
    <mergeCell ref="K41:K42"/>
    <mergeCell ref="J139:J140"/>
    <mergeCell ref="J141:J142"/>
    <mergeCell ref="K9:K10"/>
    <mergeCell ref="K11:K12"/>
    <mergeCell ref="K13:K14"/>
    <mergeCell ref="K15:K16"/>
    <mergeCell ref="K17:K18"/>
    <mergeCell ref="K19:K20"/>
    <mergeCell ref="K21:K22"/>
    <mergeCell ref="K23:K24"/>
    <mergeCell ref="J127:J128"/>
    <mergeCell ref="J129:J130"/>
    <mergeCell ref="J131:J132"/>
    <mergeCell ref="J133:J134"/>
    <mergeCell ref="J135:J136"/>
    <mergeCell ref="J137:J138"/>
    <mergeCell ref="J115:J116"/>
    <mergeCell ref="J117:J118"/>
    <mergeCell ref="J119:J120"/>
    <mergeCell ref="J121:J122"/>
    <mergeCell ref="J123:J124"/>
    <mergeCell ref="J125:J126"/>
    <mergeCell ref="J75:J76"/>
    <mergeCell ref="J77:J78"/>
    <mergeCell ref="J97:J98"/>
    <mergeCell ref="J104:J105"/>
    <mergeCell ref="J106:J107"/>
    <mergeCell ref="J113:J114"/>
    <mergeCell ref="J63:J64"/>
    <mergeCell ref="J65:J66"/>
    <mergeCell ref="J67:J68"/>
    <mergeCell ref="J69:J70"/>
    <mergeCell ref="J71:J72"/>
    <mergeCell ref="J73:J74"/>
    <mergeCell ref="J51:J52"/>
    <mergeCell ref="J53:J54"/>
    <mergeCell ref="J55:J56"/>
    <mergeCell ref="J57:J58"/>
    <mergeCell ref="J59:J60"/>
    <mergeCell ref="J61:J62"/>
    <mergeCell ref="J39:J40"/>
    <mergeCell ref="J41:J42"/>
    <mergeCell ref="J43:J44"/>
    <mergeCell ref="J45:J46"/>
    <mergeCell ref="J47:J48"/>
    <mergeCell ref="J49:J50"/>
    <mergeCell ref="J21:J22"/>
    <mergeCell ref="J23:J24"/>
    <mergeCell ref="J25:J26"/>
    <mergeCell ref="J27:J28"/>
    <mergeCell ref="J29:J30"/>
    <mergeCell ref="J31:J32"/>
    <mergeCell ref="J9:J10"/>
    <mergeCell ref="J11:J12"/>
    <mergeCell ref="J13:J14"/>
    <mergeCell ref="J15:J16"/>
    <mergeCell ref="J17:J18"/>
    <mergeCell ref="J19:J20"/>
    <mergeCell ref="I131:I132"/>
    <mergeCell ref="I133:I134"/>
    <mergeCell ref="I135:I136"/>
    <mergeCell ref="I137:I138"/>
    <mergeCell ref="I139:I140"/>
    <mergeCell ref="I141:I142"/>
    <mergeCell ref="I119:I120"/>
    <mergeCell ref="I121:I122"/>
    <mergeCell ref="I123:I124"/>
    <mergeCell ref="I125:I126"/>
    <mergeCell ref="I127:I128"/>
    <mergeCell ref="I129:I130"/>
    <mergeCell ref="I104:I105"/>
    <mergeCell ref="I106:I107"/>
    <mergeCell ref="I110:I111"/>
    <mergeCell ref="I113:I114"/>
    <mergeCell ref="I115:I116"/>
    <mergeCell ref="I117:I118"/>
    <mergeCell ref="I75:I76"/>
    <mergeCell ref="I77:I78"/>
    <mergeCell ref="I94:I95"/>
    <mergeCell ref="I97:I98"/>
    <mergeCell ref="I99:I101"/>
    <mergeCell ref="I102:I103"/>
    <mergeCell ref="I63:I64"/>
    <mergeCell ref="I65:I66"/>
    <mergeCell ref="I67:I68"/>
    <mergeCell ref="I69:I70"/>
    <mergeCell ref="I71:I72"/>
    <mergeCell ref="I73:I74"/>
    <mergeCell ref="I51:I52"/>
    <mergeCell ref="I53:I54"/>
    <mergeCell ref="I55:I56"/>
    <mergeCell ref="I57:I58"/>
    <mergeCell ref="I59:I60"/>
    <mergeCell ref="I61:I62"/>
    <mergeCell ref="I39:I40"/>
    <mergeCell ref="I41:I42"/>
    <mergeCell ref="I43:I44"/>
    <mergeCell ref="I45:I46"/>
    <mergeCell ref="I47:I48"/>
    <mergeCell ref="I49:I50"/>
    <mergeCell ref="I23:I24"/>
    <mergeCell ref="I25:I26"/>
    <mergeCell ref="I27:I28"/>
    <mergeCell ref="I29:I30"/>
    <mergeCell ref="I31:I32"/>
    <mergeCell ref="I36:I37"/>
    <mergeCell ref="H139:H140"/>
    <mergeCell ref="H141:H142"/>
    <mergeCell ref="I6:I7"/>
    <mergeCell ref="I9:I10"/>
    <mergeCell ref="I11:I12"/>
    <mergeCell ref="I13:I14"/>
    <mergeCell ref="I15:I16"/>
    <mergeCell ref="I17:I18"/>
    <mergeCell ref="I19:I20"/>
    <mergeCell ref="I21:I22"/>
    <mergeCell ref="H127:H128"/>
    <mergeCell ref="H129:H130"/>
    <mergeCell ref="H131:H132"/>
    <mergeCell ref="H133:H134"/>
    <mergeCell ref="H135:H136"/>
    <mergeCell ref="H137:H138"/>
    <mergeCell ref="H115:H116"/>
    <mergeCell ref="H117:H118"/>
    <mergeCell ref="H119:H120"/>
    <mergeCell ref="H121:H122"/>
    <mergeCell ref="H123:H124"/>
    <mergeCell ref="H125:H126"/>
    <mergeCell ref="H99:H101"/>
    <mergeCell ref="H102:H103"/>
    <mergeCell ref="H104:H105"/>
    <mergeCell ref="H106:H107"/>
    <mergeCell ref="H110:H111"/>
    <mergeCell ref="H113:H114"/>
    <mergeCell ref="H71:H72"/>
    <mergeCell ref="H73:H74"/>
    <mergeCell ref="H75:H76"/>
    <mergeCell ref="H77:H78"/>
    <mergeCell ref="H94:H95"/>
    <mergeCell ref="H97:H98"/>
    <mergeCell ref="H59:H60"/>
    <mergeCell ref="H61:H62"/>
    <mergeCell ref="H63:H64"/>
    <mergeCell ref="H65:H66"/>
    <mergeCell ref="H67:H68"/>
    <mergeCell ref="H69:H70"/>
    <mergeCell ref="H47:H48"/>
    <mergeCell ref="H49:H50"/>
    <mergeCell ref="H51:H52"/>
    <mergeCell ref="H53:H54"/>
    <mergeCell ref="H55:H56"/>
    <mergeCell ref="H57:H58"/>
    <mergeCell ref="H31:H32"/>
    <mergeCell ref="H36:H37"/>
    <mergeCell ref="H39:H40"/>
    <mergeCell ref="H41:H42"/>
    <mergeCell ref="H43:H44"/>
    <mergeCell ref="H45:H46"/>
    <mergeCell ref="H19:H20"/>
    <mergeCell ref="H21:H22"/>
    <mergeCell ref="H23:H24"/>
    <mergeCell ref="H25:H26"/>
    <mergeCell ref="H27:H28"/>
    <mergeCell ref="H29:H30"/>
    <mergeCell ref="G135:G136"/>
    <mergeCell ref="G137:G138"/>
    <mergeCell ref="G139:G140"/>
    <mergeCell ref="G141:G142"/>
    <mergeCell ref="H6:H7"/>
    <mergeCell ref="H9:H10"/>
    <mergeCell ref="H11:H12"/>
    <mergeCell ref="H13:H14"/>
    <mergeCell ref="H15:H16"/>
    <mergeCell ref="H17:H18"/>
    <mergeCell ref="G123:G124"/>
    <mergeCell ref="G125:G126"/>
    <mergeCell ref="G127:G128"/>
    <mergeCell ref="G129:G130"/>
    <mergeCell ref="G131:G132"/>
    <mergeCell ref="G133:G134"/>
    <mergeCell ref="G106:G107"/>
    <mergeCell ref="G113:G114"/>
    <mergeCell ref="G115:G116"/>
    <mergeCell ref="G117:G118"/>
    <mergeCell ref="G119:G120"/>
    <mergeCell ref="G121:G122"/>
    <mergeCell ref="G75:G76"/>
    <mergeCell ref="G77:G78"/>
    <mergeCell ref="G97:G98"/>
    <mergeCell ref="G99:G101"/>
    <mergeCell ref="G102:G103"/>
    <mergeCell ref="G104:G105"/>
    <mergeCell ref="G63:G64"/>
    <mergeCell ref="G65:G66"/>
    <mergeCell ref="G67:G68"/>
    <mergeCell ref="G69:G70"/>
    <mergeCell ref="G71:G72"/>
    <mergeCell ref="G73:G74"/>
    <mergeCell ref="G51:G52"/>
    <mergeCell ref="G53:G54"/>
    <mergeCell ref="G55:G56"/>
    <mergeCell ref="G57:G58"/>
    <mergeCell ref="G59:G60"/>
    <mergeCell ref="G61:G62"/>
    <mergeCell ref="G39:G40"/>
    <mergeCell ref="G41:G42"/>
    <mergeCell ref="G43:G44"/>
    <mergeCell ref="G45:G46"/>
    <mergeCell ref="G47:G48"/>
    <mergeCell ref="G49:G50"/>
    <mergeCell ref="G21:G22"/>
    <mergeCell ref="G23:G24"/>
    <mergeCell ref="G25:G26"/>
    <mergeCell ref="G27:G28"/>
    <mergeCell ref="G29:G30"/>
    <mergeCell ref="G31:G32"/>
    <mergeCell ref="F135:F136"/>
    <mergeCell ref="F137:F138"/>
    <mergeCell ref="F139:F140"/>
    <mergeCell ref="F141:F142"/>
    <mergeCell ref="G9:G10"/>
    <mergeCell ref="G11:G12"/>
    <mergeCell ref="G13:G14"/>
    <mergeCell ref="G15:G16"/>
    <mergeCell ref="G17:G18"/>
    <mergeCell ref="G19:G20"/>
    <mergeCell ref="F123:F124"/>
    <mergeCell ref="F125:F126"/>
    <mergeCell ref="F127:F128"/>
    <mergeCell ref="F129:F130"/>
    <mergeCell ref="F131:F132"/>
    <mergeCell ref="F133:F134"/>
    <mergeCell ref="F106:F107"/>
    <mergeCell ref="F113:F114"/>
    <mergeCell ref="F115:F116"/>
    <mergeCell ref="F117:F118"/>
    <mergeCell ref="F119:F120"/>
    <mergeCell ref="F121:F122"/>
    <mergeCell ref="F75:F76"/>
    <mergeCell ref="F77:F78"/>
    <mergeCell ref="F97:F98"/>
    <mergeCell ref="F99:F101"/>
    <mergeCell ref="F102:F103"/>
    <mergeCell ref="F104:F105"/>
    <mergeCell ref="F63:F64"/>
    <mergeCell ref="F65:F66"/>
    <mergeCell ref="F67:F68"/>
    <mergeCell ref="F69:F70"/>
    <mergeCell ref="F71:F72"/>
    <mergeCell ref="F73:F74"/>
    <mergeCell ref="F51:F52"/>
    <mergeCell ref="F53:F54"/>
    <mergeCell ref="F55:F56"/>
    <mergeCell ref="F57:F58"/>
    <mergeCell ref="F59:F60"/>
    <mergeCell ref="F61:F62"/>
    <mergeCell ref="F39:F40"/>
    <mergeCell ref="F41:F42"/>
    <mergeCell ref="F43:F44"/>
    <mergeCell ref="F45:F46"/>
    <mergeCell ref="F47:F48"/>
    <mergeCell ref="F49:F50"/>
    <mergeCell ref="F21:F22"/>
    <mergeCell ref="F23:F24"/>
    <mergeCell ref="F25:F26"/>
    <mergeCell ref="F27:F28"/>
    <mergeCell ref="F29:F30"/>
    <mergeCell ref="F31:F32"/>
    <mergeCell ref="F9:F10"/>
    <mergeCell ref="F11:F12"/>
    <mergeCell ref="F13:F14"/>
    <mergeCell ref="F15:F16"/>
    <mergeCell ref="F17:F18"/>
    <mergeCell ref="F19:F20"/>
    <mergeCell ref="E131:E132"/>
    <mergeCell ref="E133:E134"/>
    <mergeCell ref="E135:E136"/>
    <mergeCell ref="E137:E138"/>
    <mergeCell ref="E139:E140"/>
    <mergeCell ref="E141:E142"/>
    <mergeCell ref="E119:E120"/>
    <mergeCell ref="E121:E122"/>
    <mergeCell ref="E123:E124"/>
    <mergeCell ref="E125:E126"/>
    <mergeCell ref="E127:E128"/>
    <mergeCell ref="E129:E130"/>
    <mergeCell ref="E75:E76"/>
    <mergeCell ref="E77:E78"/>
    <mergeCell ref="E97:E98"/>
    <mergeCell ref="E99:E101"/>
    <mergeCell ref="E102:E103"/>
    <mergeCell ref="E104:E105"/>
    <mergeCell ref="E63:E64"/>
    <mergeCell ref="E65:E66"/>
    <mergeCell ref="E67:E68"/>
    <mergeCell ref="E69:E70"/>
    <mergeCell ref="E71:E72"/>
    <mergeCell ref="E73:E74"/>
    <mergeCell ref="E51:E52"/>
    <mergeCell ref="E53:E54"/>
    <mergeCell ref="E55:E56"/>
    <mergeCell ref="E57:E58"/>
    <mergeCell ref="E59:E60"/>
    <mergeCell ref="E61:E62"/>
    <mergeCell ref="E39:E40"/>
    <mergeCell ref="E41:E42"/>
    <mergeCell ref="E43:E44"/>
    <mergeCell ref="E45:E46"/>
    <mergeCell ref="E47:E48"/>
    <mergeCell ref="E49:E50"/>
    <mergeCell ref="E21:E22"/>
    <mergeCell ref="E23:E24"/>
    <mergeCell ref="E25:E26"/>
    <mergeCell ref="E27:E28"/>
    <mergeCell ref="E29:E30"/>
    <mergeCell ref="E31:E32"/>
    <mergeCell ref="C137:C138"/>
    <mergeCell ref="C139:C140"/>
    <mergeCell ref="C141:C142"/>
    <mergeCell ref="C145:C146"/>
    <mergeCell ref="E9:E10"/>
    <mergeCell ref="E11:E12"/>
    <mergeCell ref="E13:E14"/>
    <mergeCell ref="E15:E16"/>
    <mergeCell ref="E17:E18"/>
    <mergeCell ref="E19:E20"/>
    <mergeCell ref="C125:C126"/>
    <mergeCell ref="C127:C128"/>
    <mergeCell ref="C129:C130"/>
    <mergeCell ref="C131:C132"/>
    <mergeCell ref="C133:C134"/>
    <mergeCell ref="C135:C136"/>
    <mergeCell ref="C113:C114"/>
    <mergeCell ref="C115:C116"/>
    <mergeCell ref="C117:C118"/>
    <mergeCell ref="C119:C120"/>
    <mergeCell ref="C121:C122"/>
    <mergeCell ref="C123:C124"/>
    <mergeCell ref="C97:C98"/>
    <mergeCell ref="C99:C101"/>
    <mergeCell ref="C102:C103"/>
    <mergeCell ref="C104:C105"/>
    <mergeCell ref="C106:C107"/>
    <mergeCell ref="C110:C111"/>
    <mergeCell ref="C69:C70"/>
    <mergeCell ref="C71:C72"/>
    <mergeCell ref="C73:C74"/>
    <mergeCell ref="C75:C76"/>
    <mergeCell ref="C77:C78"/>
    <mergeCell ref="C94:C95"/>
    <mergeCell ref="C57:C58"/>
    <mergeCell ref="C59:C60"/>
    <mergeCell ref="C61:C62"/>
    <mergeCell ref="C63:C64"/>
    <mergeCell ref="C65:C66"/>
    <mergeCell ref="C67:C68"/>
    <mergeCell ref="C45:C46"/>
    <mergeCell ref="C47:C48"/>
    <mergeCell ref="C49:C50"/>
    <mergeCell ref="C51:C52"/>
    <mergeCell ref="C53:C54"/>
    <mergeCell ref="C55:C56"/>
    <mergeCell ref="C21:C22"/>
    <mergeCell ref="C23:C24"/>
    <mergeCell ref="C25:C26"/>
    <mergeCell ref="C27:C28"/>
    <mergeCell ref="C29:C30"/>
    <mergeCell ref="C31:C32"/>
    <mergeCell ref="C9:C10"/>
    <mergeCell ref="C11:C12"/>
    <mergeCell ref="C13:C14"/>
    <mergeCell ref="C15:C16"/>
    <mergeCell ref="C17:C18"/>
    <mergeCell ref="C19:C20"/>
    <mergeCell ref="A135:A136"/>
    <mergeCell ref="A137:A138"/>
    <mergeCell ref="A139:A140"/>
    <mergeCell ref="A141:A142"/>
    <mergeCell ref="A145:A146"/>
    <mergeCell ref="B99:B100"/>
    <mergeCell ref="B145:B146"/>
    <mergeCell ref="A123:A124"/>
    <mergeCell ref="A125:A126"/>
    <mergeCell ref="A127:A128"/>
    <mergeCell ref="A129:A130"/>
    <mergeCell ref="A131:A132"/>
    <mergeCell ref="A133:A134"/>
    <mergeCell ref="A106:A107"/>
    <mergeCell ref="A113:A114"/>
    <mergeCell ref="A115:A116"/>
    <mergeCell ref="A117:A118"/>
    <mergeCell ref="A119:A120"/>
    <mergeCell ref="A121:A122"/>
    <mergeCell ref="A75:A76"/>
    <mergeCell ref="A77:A78"/>
    <mergeCell ref="A97:A98"/>
    <mergeCell ref="A99:A101"/>
    <mergeCell ref="A102:A103"/>
    <mergeCell ref="A104:A105"/>
    <mergeCell ref="A63:A64"/>
    <mergeCell ref="A65:A66"/>
    <mergeCell ref="A67:A68"/>
    <mergeCell ref="A69:A70"/>
    <mergeCell ref="A71:A72"/>
    <mergeCell ref="A73:A74"/>
    <mergeCell ref="A51:A52"/>
    <mergeCell ref="A53:A54"/>
    <mergeCell ref="A55:A56"/>
    <mergeCell ref="A57:A58"/>
    <mergeCell ref="A59:A60"/>
    <mergeCell ref="A61:A62"/>
    <mergeCell ref="A39:A40"/>
    <mergeCell ref="A41:A42"/>
    <mergeCell ref="A43:A44"/>
    <mergeCell ref="A45:A46"/>
    <mergeCell ref="A47:A48"/>
    <mergeCell ref="A49:A50"/>
    <mergeCell ref="A21:A22"/>
    <mergeCell ref="A23:A24"/>
    <mergeCell ref="A25:A26"/>
    <mergeCell ref="A27:A28"/>
    <mergeCell ref="A29:A30"/>
    <mergeCell ref="A31:A32"/>
    <mergeCell ref="D156:F156"/>
    <mergeCell ref="G156:H156"/>
    <mergeCell ref="I156:K156"/>
    <mergeCell ref="L156:N156"/>
    <mergeCell ref="A9:A10"/>
    <mergeCell ref="A11:A12"/>
    <mergeCell ref="A13:A14"/>
    <mergeCell ref="A15:A16"/>
    <mergeCell ref="A17:A18"/>
    <mergeCell ref="A19:A20"/>
    <mergeCell ref="D154:F154"/>
    <mergeCell ref="G154:H154"/>
    <mergeCell ref="I154:K154"/>
    <mergeCell ref="L154:N154"/>
    <mergeCell ref="D155:F155"/>
    <mergeCell ref="G155:H155"/>
    <mergeCell ref="I155:K155"/>
    <mergeCell ref="L155:N155"/>
    <mergeCell ref="D152:F152"/>
    <mergeCell ref="G152:H152"/>
    <mergeCell ref="I152:K152"/>
    <mergeCell ref="L152:N152"/>
    <mergeCell ref="D153:F153"/>
    <mergeCell ref="G153:H153"/>
    <mergeCell ref="I153:K153"/>
    <mergeCell ref="L153:N153"/>
    <mergeCell ref="D150:F150"/>
    <mergeCell ref="G150:H150"/>
    <mergeCell ref="I150:K150"/>
    <mergeCell ref="L150:N150"/>
    <mergeCell ref="D151:F151"/>
    <mergeCell ref="G151:H151"/>
    <mergeCell ref="I151:K151"/>
    <mergeCell ref="L151:N151"/>
    <mergeCell ref="D148:F148"/>
    <mergeCell ref="G148:H148"/>
    <mergeCell ref="I148:K148"/>
    <mergeCell ref="L148:N148"/>
    <mergeCell ref="D149:F149"/>
    <mergeCell ref="G149:H149"/>
    <mergeCell ref="I149:K149"/>
    <mergeCell ref="L149:N149"/>
    <mergeCell ref="G146:H146"/>
    <mergeCell ref="I146:K146"/>
    <mergeCell ref="D147:F147"/>
    <mergeCell ref="G147:H147"/>
    <mergeCell ref="I147:K147"/>
    <mergeCell ref="L147:N147"/>
    <mergeCell ref="M94:O94"/>
    <mergeCell ref="D110:E110"/>
    <mergeCell ref="F110:G110"/>
    <mergeCell ref="J110:L110"/>
    <mergeCell ref="M110:O110"/>
    <mergeCell ref="G145:K145"/>
    <mergeCell ref="E106:E107"/>
    <mergeCell ref="E113:E114"/>
    <mergeCell ref="E115:E116"/>
    <mergeCell ref="E117:E118"/>
    <mergeCell ref="B84:C84"/>
    <mergeCell ref="B89:C89"/>
    <mergeCell ref="B90:C90"/>
    <mergeCell ref="D94:E94"/>
    <mergeCell ref="F94:G94"/>
    <mergeCell ref="J94:L94"/>
    <mergeCell ref="D36:E36"/>
    <mergeCell ref="F36:G36"/>
    <mergeCell ref="J36:L36"/>
    <mergeCell ref="M36:O36"/>
    <mergeCell ref="B82:C82"/>
    <mergeCell ref="B83:C83"/>
    <mergeCell ref="C36:C37"/>
    <mergeCell ref="C39:C40"/>
    <mergeCell ref="C41:C42"/>
    <mergeCell ref="C43:C44"/>
    <mergeCell ref="A1:R1"/>
    <mergeCell ref="A2:R2"/>
    <mergeCell ref="A3:R3"/>
    <mergeCell ref="A4:R4"/>
    <mergeCell ref="D6:E6"/>
    <mergeCell ref="F6:G6"/>
    <mergeCell ref="J6:L6"/>
    <mergeCell ref="M6:O6"/>
    <mergeCell ref="C6:C7"/>
  </mergeCells>
  <printOptions horizontalCentered="1"/>
  <pageMargins left="0.31496062992125984" right="0.31496062992125984" top="0.5118110236220472" bottom="0.1968503937007874" header="0.31496062992125984" footer="0.31496062992125984"/>
  <pageSetup horizontalDpi="600" verticalDpi="600" orientation="landscape" paperSize="5" scale="63"/>
  <rowBreaks count="3" manualBreakCount="3">
    <brk id="33" max="18" man="1"/>
    <brk id="91" max="18" man="1"/>
    <brk id="108" max="18" man="1"/>
  </rowBreaks>
</worksheet>
</file>

<file path=xl/worksheets/sheet11.xml><?xml version="1.0" encoding="utf-8"?>
<worksheet xmlns="http://schemas.openxmlformats.org/spreadsheetml/2006/main" xmlns:r="http://schemas.openxmlformats.org/officeDocument/2006/relationships">
  <dimension ref="A1:AJ169"/>
  <sheetViews>
    <sheetView view="pageBreakPreview" zoomScaleSheetLayoutView="100" workbookViewId="0" topLeftCell="A1">
      <selection activeCell="B19" sqref="A19:IV20"/>
    </sheetView>
  </sheetViews>
  <sheetFormatPr defaultColWidth="9.140625" defaultRowHeight="12.75"/>
  <cols>
    <col min="1" max="1" width="5.421875" style="0" customWidth="1"/>
    <col min="2" max="2" width="36.00390625" style="0" customWidth="1"/>
    <col min="3" max="3" width="18.7109375" style="0" customWidth="1"/>
    <col min="4" max="4" width="11.8515625" style="0" customWidth="1"/>
    <col min="5" max="5" width="9.421875" style="1" customWidth="1"/>
    <col min="6" max="7" width="5.7109375" style="0" customWidth="1"/>
    <col min="8" max="8" width="25.57421875" style="0" customWidth="1"/>
    <col min="9" max="9" width="10.421875" style="0" customWidth="1"/>
    <col min="10" max="10" width="11.421875" style="0" bestFit="1" customWidth="1"/>
    <col min="11" max="11" width="11.28125" style="0" bestFit="1" customWidth="1"/>
    <col min="12" max="12" width="8.140625" style="0" customWidth="1"/>
    <col min="13" max="13" width="7.8515625" style="0" customWidth="1"/>
    <col min="14" max="14" width="8.57421875" style="0" customWidth="1"/>
    <col min="15" max="15" width="15.421875" style="0" customWidth="1"/>
    <col min="16" max="16" width="4.7109375" style="0" customWidth="1"/>
    <col min="17" max="17" width="34.8515625" style="0" customWidth="1"/>
    <col min="18" max="18" width="9.7109375" style="0" customWidth="1"/>
  </cols>
  <sheetData>
    <row r="1" spans="1:18" ht="12.75" customHeight="1">
      <c r="A1" s="251" t="s">
        <v>614</v>
      </c>
      <c r="B1" s="251"/>
      <c r="C1" s="251"/>
      <c r="D1" s="251"/>
      <c r="E1" s="251"/>
      <c r="F1" s="251"/>
      <c r="G1" s="251"/>
      <c r="H1" s="251"/>
      <c r="I1" s="251"/>
      <c r="J1" s="251"/>
      <c r="K1" s="251"/>
      <c r="L1" s="251"/>
      <c r="M1" s="251"/>
      <c r="N1" s="251"/>
      <c r="O1" s="251"/>
      <c r="P1" s="251"/>
      <c r="Q1" s="251"/>
      <c r="R1" s="251"/>
    </row>
    <row r="2" spans="1:18" ht="12.75" customHeight="1">
      <c r="A2" s="251" t="s">
        <v>615</v>
      </c>
      <c r="B2" s="251"/>
      <c r="C2" s="251"/>
      <c r="D2" s="251"/>
      <c r="E2" s="251"/>
      <c r="F2" s="251"/>
      <c r="G2" s="251"/>
      <c r="H2" s="251"/>
      <c r="I2" s="251"/>
      <c r="J2" s="251"/>
      <c r="K2" s="251"/>
      <c r="L2" s="251"/>
      <c r="M2" s="251"/>
      <c r="N2" s="251"/>
      <c r="O2" s="251"/>
      <c r="P2" s="251"/>
      <c r="Q2" s="251"/>
      <c r="R2" s="251"/>
    </row>
    <row r="3" spans="1:18" ht="12.75" customHeight="1">
      <c r="A3" s="251" t="s">
        <v>1261</v>
      </c>
      <c r="B3" s="251"/>
      <c r="C3" s="251"/>
      <c r="D3" s="251"/>
      <c r="E3" s="251"/>
      <c r="F3" s="251"/>
      <c r="G3" s="251"/>
      <c r="H3" s="251"/>
      <c r="I3" s="251"/>
      <c r="J3" s="251"/>
      <c r="K3" s="251"/>
      <c r="L3" s="251"/>
      <c r="M3" s="251"/>
      <c r="N3" s="251"/>
      <c r="O3" s="251"/>
      <c r="P3" s="251"/>
      <c r="Q3" s="251"/>
      <c r="R3" s="251"/>
    </row>
    <row r="4" spans="1:18" ht="15.75">
      <c r="A4" s="251" t="s">
        <v>2</v>
      </c>
      <c r="B4" s="251"/>
      <c r="C4" s="251"/>
      <c r="D4" s="251"/>
      <c r="E4" s="251"/>
      <c r="F4" s="251"/>
      <c r="G4" s="251"/>
      <c r="H4" s="251"/>
      <c r="I4" s="251"/>
      <c r="J4" s="251"/>
      <c r="K4" s="251"/>
      <c r="L4" s="251"/>
      <c r="M4" s="251"/>
      <c r="N4" s="251"/>
      <c r="O4" s="251"/>
      <c r="P4" s="251"/>
      <c r="Q4" s="251"/>
      <c r="R4" s="251"/>
    </row>
    <row r="5" spans="1:18" ht="6.75" customHeight="1">
      <c r="A5" s="5"/>
      <c r="B5" s="5"/>
      <c r="C5" s="5"/>
      <c r="D5" s="5"/>
      <c r="E5" s="6"/>
      <c r="F5" s="5"/>
      <c r="G5" s="5"/>
      <c r="H5" s="5"/>
      <c r="I5" s="5"/>
      <c r="J5" s="5"/>
      <c r="K5" s="5"/>
      <c r="L5" s="5"/>
      <c r="M5" s="5"/>
      <c r="N5" s="5"/>
      <c r="O5" s="5"/>
      <c r="P5" s="5"/>
      <c r="Q5" s="5"/>
      <c r="R5" s="62"/>
    </row>
    <row r="6" spans="1:18" ht="12.75">
      <c r="A6" s="7" t="s">
        <v>3</v>
      </c>
      <c r="B6" s="7" t="s">
        <v>4</v>
      </c>
      <c r="C6" s="316" t="s">
        <v>903</v>
      </c>
      <c r="D6" s="310" t="s">
        <v>6</v>
      </c>
      <c r="E6" s="311"/>
      <c r="F6" s="310" t="s">
        <v>9</v>
      </c>
      <c r="G6" s="311"/>
      <c r="H6" s="316" t="s">
        <v>7</v>
      </c>
      <c r="I6" s="324" t="s">
        <v>1097</v>
      </c>
      <c r="J6" s="310" t="s">
        <v>10</v>
      </c>
      <c r="K6" s="312"/>
      <c r="L6" s="311"/>
      <c r="M6" s="310" t="s">
        <v>11</v>
      </c>
      <c r="N6" s="312"/>
      <c r="O6" s="311"/>
      <c r="P6" s="316" t="s">
        <v>12</v>
      </c>
      <c r="Q6" s="7" t="s">
        <v>13</v>
      </c>
      <c r="R6" s="316" t="s">
        <v>14</v>
      </c>
    </row>
    <row r="7" spans="1:18" ht="12.75">
      <c r="A7" s="8" t="s">
        <v>15</v>
      </c>
      <c r="B7" s="8" t="s">
        <v>16</v>
      </c>
      <c r="C7" s="317"/>
      <c r="D7" s="8" t="s">
        <v>18</v>
      </c>
      <c r="E7" s="8" t="s">
        <v>8</v>
      </c>
      <c r="F7" s="8" t="s">
        <v>19</v>
      </c>
      <c r="G7" s="8" t="s">
        <v>20</v>
      </c>
      <c r="H7" s="317"/>
      <c r="I7" s="325"/>
      <c r="J7" s="8" t="s">
        <v>21</v>
      </c>
      <c r="K7" s="8" t="s">
        <v>22</v>
      </c>
      <c r="L7" s="8" t="s">
        <v>23</v>
      </c>
      <c r="M7" s="8" t="s">
        <v>24</v>
      </c>
      <c r="N7" s="8" t="s">
        <v>25</v>
      </c>
      <c r="O7" s="8" t="s">
        <v>26</v>
      </c>
      <c r="P7" s="317"/>
      <c r="Q7" s="8" t="s">
        <v>27</v>
      </c>
      <c r="R7" s="317"/>
    </row>
    <row r="8" spans="1:18" ht="12.75">
      <c r="A8" s="9">
        <v>1</v>
      </c>
      <c r="B8" s="9">
        <v>2</v>
      </c>
      <c r="C8" s="9">
        <v>3</v>
      </c>
      <c r="D8" s="9">
        <v>4</v>
      </c>
      <c r="E8" s="9">
        <v>5</v>
      </c>
      <c r="F8" s="9">
        <v>6</v>
      </c>
      <c r="G8" s="9">
        <v>7</v>
      </c>
      <c r="H8" s="9">
        <v>8</v>
      </c>
      <c r="I8" s="9">
        <v>9</v>
      </c>
      <c r="J8" s="9">
        <v>10</v>
      </c>
      <c r="K8" s="9">
        <v>11</v>
      </c>
      <c r="L8" s="9">
        <v>12</v>
      </c>
      <c r="M8" s="9">
        <v>13</v>
      </c>
      <c r="N8" s="9">
        <v>14</v>
      </c>
      <c r="O8" s="9">
        <v>15</v>
      </c>
      <c r="P8" s="9">
        <v>16</v>
      </c>
      <c r="Q8" s="9">
        <v>17</v>
      </c>
      <c r="R8" s="9">
        <v>18</v>
      </c>
    </row>
    <row r="9" spans="1:18" ht="28.5" customHeight="1">
      <c r="A9" s="255">
        <v>1</v>
      </c>
      <c r="B9" s="20" t="s">
        <v>1061</v>
      </c>
      <c r="C9" s="255" t="s">
        <v>286</v>
      </c>
      <c r="D9" s="21" t="s">
        <v>1197</v>
      </c>
      <c r="E9" s="293" t="s">
        <v>1154</v>
      </c>
      <c r="F9" s="281" t="s">
        <v>1090</v>
      </c>
      <c r="G9" s="281" t="s">
        <v>165</v>
      </c>
      <c r="H9" s="269" t="s">
        <v>1103</v>
      </c>
      <c r="I9" s="264" t="s">
        <v>1354</v>
      </c>
      <c r="J9" s="255" t="s">
        <v>972</v>
      </c>
      <c r="K9" s="255">
        <v>2017</v>
      </c>
      <c r="L9" s="255">
        <v>254</v>
      </c>
      <c r="M9" s="255" t="s">
        <v>36</v>
      </c>
      <c r="N9" s="255">
        <v>2012</v>
      </c>
      <c r="O9" s="269" t="s">
        <v>1355</v>
      </c>
      <c r="P9" s="255">
        <v>43</v>
      </c>
      <c r="Q9" s="269" t="s">
        <v>1356</v>
      </c>
      <c r="R9" s="255"/>
    </row>
    <row r="10" spans="1:18" ht="28.5" customHeight="1">
      <c r="A10" s="257"/>
      <c r="B10" s="22" t="s">
        <v>1357</v>
      </c>
      <c r="C10" s="257"/>
      <c r="D10" s="23" t="s">
        <v>53</v>
      </c>
      <c r="E10" s="295"/>
      <c r="F10" s="280"/>
      <c r="G10" s="280"/>
      <c r="H10" s="271"/>
      <c r="I10" s="257"/>
      <c r="J10" s="257"/>
      <c r="K10" s="257"/>
      <c r="L10" s="257"/>
      <c r="M10" s="257"/>
      <c r="N10" s="257"/>
      <c r="O10" s="271"/>
      <c r="P10" s="257"/>
      <c r="Q10" s="271"/>
      <c r="R10" s="257"/>
    </row>
    <row r="11" spans="1:18" ht="28.5" customHeight="1">
      <c r="A11" s="255">
        <v>2</v>
      </c>
      <c r="B11" s="11" t="s">
        <v>1278</v>
      </c>
      <c r="C11" s="302" t="s">
        <v>201</v>
      </c>
      <c r="D11" s="13" t="s">
        <v>1197</v>
      </c>
      <c r="E11" s="293" t="s">
        <v>1279</v>
      </c>
      <c r="F11" s="338">
        <v>13</v>
      </c>
      <c r="G11" s="338">
        <v>10</v>
      </c>
      <c r="H11" s="269" t="s">
        <v>1358</v>
      </c>
      <c r="I11" s="293" t="s">
        <v>1274</v>
      </c>
      <c r="J11" s="255" t="s">
        <v>249</v>
      </c>
      <c r="K11" s="302">
        <v>2010</v>
      </c>
      <c r="L11" s="302">
        <v>285</v>
      </c>
      <c r="M11" s="302" t="s">
        <v>36</v>
      </c>
      <c r="N11" s="302">
        <v>2007</v>
      </c>
      <c r="O11" s="353" t="s">
        <v>1280</v>
      </c>
      <c r="P11" s="302">
        <v>43</v>
      </c>
      <c r="Q11" s="378" t="s">
        <v>1281</v>
      </c>
      <c r="R11" s="302"/>
    </row>
    <row r="12" spans="1:18" ht="28.5" customHeight="1">
      <c r="A12" s="257"/>
      <c r="B12" s="16" t="s">
        <v>1282</v>
      </c>
      <c r="C12" s="295"/>
      <c r="D12" s="18" t="s">
        <v>53</v>
      </c>
      <c r="E12" s="295"/>
      <c r="F12" s="339"/>
      <c r="G12" s="339"/>
      <c r="H12" s="271"/>
      <c r="I12" s="295"/>
      <c r="J12" s="257"/>
      <c r="K12" s="295"/>
      <c r="L12" s="295"/>
      <c r="M12" s="295"/>
      <c r="N12" s="295"/>
      <c r="O12" s="347"/>
      <c r="P12" s="295"/>
      <c r="Q12" s="379"/>
      <c r="R12" s="295"/>
    </row>
    <row r="13" spans="1:18" ht="22.5" customHeight="1">
      <c r="A13" s="255">
        <v>3</v>
      </c>
      <c r="B13" s="24" t="s">
        <v>1359</v>
      </c>
      <c r="C13" s="256" t="s">
        <v>1360</v>
      </c>
      <c r="D13" s="26" t="s">
        <v>1197</v>
      </c>
      <c r="E13" s="377" t="s">
        <v>1212</v>
      </c>
      <c r="F13" s="279">
        <v>23</v>
      </c>
      <c r="G13" s="284" t="s">
        <v>165</v>
      </c>
      <c r="H13" s="269" t="s">
        <v>1361</v>
      </c>
      <c r="I13" s="264" t="s">
        <v>1362</v>
      </c>
      <c r="J13" s="256" t="s">
        <v>249</v>
      </c>
      <c r="K13" s="256">
        <v>2010</v>
      </c>
      <c r="L13" s="256">
        <v>285</v>
      </c>
      <c r="M13" s="256" t="s">
        <v>36</v>
      </c>
      <c r="N13" s="256">
        <v>2007</v>
      </c>
      <c r="O13" s="269" t="s">
        <v>1363</v>
      </c>
      <c r="P13" s="256">
        <v>51</v>
      </c>
      <c r="Q13" s="380" t="s">
        <v>1364</v>
      </c>
      <c r="R13" s="45"/>
    </row>
    <row r="14" spans="1:18" ht="22.5" customHeight="1">
      <c r="A14" s="257"/>
      <c r="B14" s="27" t="s">
        <v>1365</v>
      </c>
      <c r="C14" s="257"/>
      <c r="D14" s="28" t="s">
        <v>847</v>
      </c>
      <c r="E14" s="304"/>
      <c r="F14" s="280"/>
      <c r="G14" s="280"/>
      <c r="H14" s="271"/>
      <c r="I14" s="257"/>
      <c r="J14" s="257"/>
      <c r="K14" s="257"/>
      <c r="L14" s="257"/>
      <c r="M14" s="257"/>
      <c r="N14" s="257"/>
      <c r="O14" s="271"/>
      <c r="P14" s="257"/>
      <c r="Q14" s="381"/>
      <c r="R14" s="45"/>
    </row>
    <row r="15" spans="1:18" ht="49.5" customHeight="1">
      <c r="A15" s="255">
        <v>4</v>
      </c>
      <c r="B15" s="89" t="s">
        <v>1366</v>
      </c>
      <c r="C15" s="255" t="s">
        <v>1367</v>
      </c>
      <c r="D15" s="38" t="s">
        <v>1368</v>
      </c>
      <c r="E15" s="297" t="s">
        <v>1283</v>
      </c>
      <c r="F15" s="278">
        <v>12</v>
      </c>
      <c r="G15" s="278">
        <v>0</v>
      </c>
      <c r="H15" s="269" t="s">
        <v>1273</v>
      </c>
      <c r="I15" s="264" t="s">
        <v>1362</v>
      </c>
      <c r="J15" s="255" t="s">
        <v>972</v>
      </c>
      <c r="K15" s="255">
        <v>2015</v>
      </c>
      <c r="L15" s="255">
        <v>240</v>
      </c>
      <c r="M15" s="255" t="s">
        <v>36</v>
      </c>
      <c r="N15" s="255">
        <v>2013</v>
      </c>
      <c r="O15" s="269" t="s">
        <v>905</v>
      </c>
      <c r="P15" s="255">
        <v>35</v>
      </c>
      <c r="Q15" s="382" t="s">
        <v>1369</v>
      </c>
      <c r="R15" s="255"/>
    </row>
    <row r="16" spans="1:18" ht="49.5" customHeight="1">
      <c r="A16" s="257"/>
      <c r="B16" s="39" t="s">
        <v>1370</v>
      </c>
      <c r="C16" s="257"/>
      <c r="D16" s="23" t="s">
        <v>847</v>
      </c>
      <c r="E16" s="295"/>
      <c r="F16" s="280"/>
      <c r="G16" s="280"/>
      <c r="H16" s="271"/>
      <c r="I16" s="257"/>
      <c r="J16" s="257"/>
      <c r="K16" s="257"/>
      <c r="L16" s="257"/>
      <c r="M16" s="257"/>
      <c r="N16" s="257"/>
      <c r="O16" s="271"/>
      <c r="P16" s="257"/>
      <c r="Q16" s="381"/>
      <c r="R16" s="257"/>
    </row>
    <row r="17" spans="1:18" ht="27.75" customHeight="1">
      <c r="A17" s="255">
        <v>5</v>
      </c>
      <c r="B17" s="24" t="s">
        <v>1371</v>
      </c>
      <c r="C17" s="255" t="s">
        <v>1372</v>
      </c>
      <c r="D17" s="36" t="s">
        <v>360</v>
      </c>
      <c r="E17" s="303" t="s">
        <v>1154</v>
      </c>
      <c r="F17" s="281" t="s">
        <v>629</v>
      </c>
      <c r="G17" s="281" t="s">
        <v>728</v>
      </c>
      <c r="H17" s="255" t="s">
        <v>1373</v>
      </c>
      <c r="I17" s="264" t="s">
        <v>1362</v>
      </c>
      <c r="J17" s="255" t="s">
        <v>249</v>
      </c>
      <c r="K17" s="255">
        <v>2015</v>
      </c>
      <c r="L17" s="255">
        <v>202</v>
      </c>
      <c r="M17" s="255" t="s">
        <v>36</v>
      </c>
      <c r="N17" s="255">
        <v>2013</v>
      </c>
      <c r="O17" s="269" t="s">
        <v>905</v>
      </c>
      <c r="P17" s="255">
        <v>32</v>
      </c>
      <c r="Q17" s="382" t="s">
        <v>1374</v>
      </c>
      <c r="R17" s="32"/>
    </row>
    <row r="18" spans="1:18" ht="27.75" customHeight="1">
      <c r="A18" s="257"/>
      <c r="B18" s="27" t="s">
        <v>1375</v>
      </c>
      <c r="C18" s="257"/>
      <c r="D18" s="34" t="s">
        <v>1222</v>
      </c>
      <c r="E18" s="304"/>
      <c r="F18" s="280"/>
      <c r="G18" s="280"/>
      <c r="H18" s="257"/>
      <c r="I18" s="257"/>
      <c r="J18" s="257"/>
      <c r="K18" s="257"/>
      <c r="L18" s="257"/>
      <c r="M18" s="257"/>
      <c r="N18" s="257"/>
      <c r="O18" s="271"/>
      <c r="P18" s="257"/>
      <c r="Q18" s="381"/>
      <c r="R18" s="34"/>
    </row>
    <row r="19" spans="1:18" ht="18.75" customHeight="1">
      <c r="A19" s="255">
        <v>6</v>
      </c>
      <c r="B19" s="24" t="s">
        <v>1376</v>
      </c>
      <c r="C19" s="255" t="s">
        <v>1377</v>
      </c>
      <c r="D19" s="36" t="s">
        <v>360</v>
      </c>
      <c r="E19" s="303" t="s">
        <v>1283</v>
      </c>
      <c r="F19" s="278">
        <v>10</v>
      </c>
      <c r="G19" s="281" t="s">
        <v>165</v>
      </c>
      <c r="H19" s="269" t="s">
        <v>1378</v>
      </c>
      <c r="I19" s="264" t="s">
        <v>1362</v>
      </c>
      <c r="J19" s="255" t="s">
        <v>249</v>
      </c>
      <c r="K19" s="255">
        <v>2018</v>
      </c>
      <c r="L19" s="255">
        <v>290</v>
      </c>
      <c r="M19" s="255" t="s">
        <v>36</v>
      </c>
      <c r="N19" s="255">
        <v>2011</v>
      </c>
      <c r="O19" s="269" t="s">
        <v>1363</v>
      </c>
      <c r="P19" s="255">
        <v>39</v>
      </c>
      <c r="Q19" s="382" t="s">
        <v>1379</v>
      </c>
      <c r="R19" s="32"/>
    </row>
    <row r="20" spans="1:18" ht="18.75" customHeight="1">
      <c r="A20" s="257"/>
      <c r="B20" s="27" t="s">
        <v>1380</v>
      </c>
      <c r="C20" s="257"/>
      <c r="D20" s="34" t="s">
        <v>1222</v>
      </c>
      <c r="E20" s="304"/>
      <c r="F20" s="280"/>
      <c r="G20" s="280"/>
      <c r="H20" s="271"/>
      <c r="I20" s="257"/>
      <c r="J20" s="257"/>
      <c r="K20" s="257"/>
      <c r="L20" s="257"/>
      <c r="M20" s="257"/>
      <c r="N20" s="257"/>
      <c r="O20" s="271"/>
      <c r="P20" s="257"/>
      <c r="Q20" s="381"/>
      <c r="R20" s="34"/>
    </row>
    <row r="21" spans="1:22" s="1" customFormat="1" ht="18.75" customHeight="1">
      <c r="A21" s="255">
        <v>7</v>
      </c>
      <c r="B21" s="31" t="s">
        <v>1287</v>
      </c>
      <c r="C21" s="258" t="s">
        <v>1288</v>
      </c>
      <c r="D21" s="21" t="s">
        <v>1180</v>
      </c>
      <c r="E21" s="293" t="s">
        <v>1283</v>
      </c>
      <c r="F21" s="282">
        <v>10</v>
      </c>
      <c r="G21" s="285" t="s">
        <v>629</v>
      </c>
      <c r="H21" s="269" t="s">
        <v>1381</v>
      </c>
      <c r="I21" s="265" t="s">
        <v>1274</v>
      </c>
      <c r="J21" s="258" t="s">
        <v>249</v>
      </c>
      <c r="K21" s="258">
        <v>2018</v>
      </c>
      <c r="L21" s="258">
        <v>290</v>
      </c>
      <c r="M21" s="302" t="s">
        <v>110</v>
      </c>
      <c r="N21" s="258">
        <v>2004</v>
      </c>
      <c r="O21" s="269" t="s">
        <v>1290</v>
      </c>
      <c r="P21" s="258">
        <v>39</v>
      </c>
      <c r="Q21" s="382" t="s">
        <v>1382</v>
      </c>
      <c r="R21" s="258"/>
      <c r="T21">
        <v>2019</v>
      </c>
      <c r="U21" s="1">
        <v>1961</v>
      </c>
      <c r="V21" s="63">
        <f>T21-U21</f>
        <v>58</v>
      </c>
    </row>
    <row r="22" spans="1:22" s="1" customFormat="1" ht="18.75" customHeight="1">
      <c r="A22" s="257"/>
      <c r="B22" s="33" t="s">
        <v>1292</v>
      </c>
      <c r="C22" s="259"/>
      <c r="D22" s="23" t="s">
        <v>909</v>
      </c>
      <c r="E22" s="295"/>
      <c r="F22" s="283"/>
      <c r="G22" s="283"/>
      <c r="H22" s="271"/>
      <c r="I22" s="259"/>
      <c r="J22" s="259"/>
      <c r="K22" s="259"/>
      <c r="L22" s="259"/>
      <c r="M22" s="295"/>
      <c r="N22" s="259"/>
      <c r="O22" s="271"/>
      <c r="P22" s="259"/>
      <c r="Q22" s="381"/>
      <c r="R22" s="259"/>
      <c r="V22"/>
    </row>
    <row r="23" spans="1:22" s="1" customFormat="1" ht="30.75" customHeight="1">
      <c r="A23" s="255">
        <v>8</v>
      </c>
      <c r="B23" s="37" t="s">
        <v>1205</v>
      </c>
      <c r="C23" s="255" t="s">
        <v>1206</v>
      </c>
      <c r="D23" s="38" t="s">
        <v>146</v>
      </c>
      <c r="E23" s="293" t="s">
        <v>1283</v>
      </c>
      <c r="F23" s="281" t="s">
        <v>679</v>
      </c>
      <c r="G23" s="281" t="s">
        <v>679</v>
      </c>
      <c r="H23" s="269" t="s">
        <v>1383</v>
      </c>
      <c r="I23" s="264" t="s">
        <v>1201</v>
      </c>
      <c r="J23" s="255" t="s">
        <v>249</v>
      </c>
      <c r="K23" s="255">
        <v>2017</v>
      </c>
      <c r="L23" s="255">
        <v>250</v>
      </c>
      <c r="M23" s="302" t="s">
        <v>110</v>
      </c>
      <c r="N23" s="255">
        <v>2003</v>
      </c>
      <c r="O23" s="269" t="s">
        <v>1207</v>
      </c>
      <c r="P23" s="255">
        <v>41</v>
      </c>
      <c r="Q23" s="382" t="s">
        <v>1208</v>
      </c>
      <c r="R23" s="255"/>
      <c r="V23"/>
    </row>
    <row r="24" spans="1:22" s="1" customFormat="1" ht="30.75" customHeight="1">
      <c r="A24" s="257"/>
      <c r="B24" s="39" t="s">
        <v>1286</v>
      </c>
      <c r="C24" s="257"/>
      <c r="D24" s="23" t="s">
        <v>909</v>
      </c>
      <c r="E24" s="295"/>
      <c r="F24" s="280"/>
      <c r="G24" s="280"/>
      <c r="H24" s="271"/>
      <c r="I24" s="257"/>
      <c r="J24" s="257"/>
      <c r="K24" s="257"/>
      <c r="L24" s="257"/>
      <c r="M24" s="295"/>
      <c r="N24" s="257"/>
      <c r="O24" s="271"/>
      <c r="P24" s="257"/>
      <c r="Q24" s="381"/>
      <c r="R24" s="257"/>
      <c r="V24"/>
    </row>
    <row r="25" spans="1:22" s="1" customFormat="1" ht="15" customHeight="1">
      <c r="A25" s="255">
        <v>9</v>
      </c>
      <c r="B25" s="40" t="s">
        <v>723</v>
      </c>
      <c r="C25" s="256" t="s">
        <v>316</v>
      </c>
      <c r="D25" s="21" t="s">
        <v>1180</v>
      </c>
      <c r="E25" s="299" t="s">
        <v>1265</v>
      </c>
      <c r="F25" s="279">
        <v>16</v>
      </c>
      <c r="G25" s="279">
        <v>10</v>
      </c>
      <c r="H25" s="256" t="s">
        <v>1198</v>
      </c>
      <c r="I25" s="272" t="s">
        <v>725</v>
      </c>
      <c r="J25" s="256" t="s">
        <v>194</v>
      </c>
      <c r="K25" s="256" t="s">
        <v>194</v>
      </c>
      <c r="L25" s="256" t="s">
        <v>194</v>
      </c>
      <c r="M25" s="294" t="s">
        <v>110</v>
      </c>
      <c r="N25" s="256">
        <v>2001</v>
      </c>
      <c r="O25" s="270" t="s">
        <v>937</v>
      </c>
      <c r="P25" s="256">
        <v>44</v>
      </c>
      <c r="Q25" s="380" t="s">
        <v>1117</v>
      </c>
      <c r="R25" s="255"/>
      <c r="V25"/>
    </row>
    <row r="26" spans="1:22" s="1" customFormat="1" ht="15" customHeight="1">
      <c r="A26" s="257"/>
      <c r="B26" s="22" t="s">
        <v>868</v>
      </c>
      <c r="C26" s="257"/>
      <c r="D26" s="23" t="s">
        <v>909</v>
      </c>
      <c r="E26" s="298"/>
      <c r="F26" s="280"/>
      <c r="G26" s="280"/>
      <c r="H26" s="257"/>
      <c r="I26" s="257"/>
      <c r="J26" s="257"/>
      <c r="K26" s="257"/>
      <c r="L26" s="257"/>
      <c r="M26" s="295"/>
      <c r="N26" s="257"/>
      <c r="O26" s="271"/>
      <c r="P26" s="257"/>
      <c r="Q26" s="381"/>
      <c r="R26" s="257"/>
      <c r="V26"/>
    </row>
    <row r="27" spans="1:22" s="1" customFormat="1" ht="21" customHeight="1">
      <c r="A27" s="255">
        <v>10</v>
      </c>
      <c r="B27" s="40" t="s">
        <v>1033</v>
      </c>
      <c r="C27" s="255" t="s">
        <v>1034</v>
      </c>
      <c r="D27" s="21" t="s">
        <v>1180</v>
      </c>
      <c r="E27" s="297" t="s">
        <v>1265</v>
      </c>
      <c r="F27" s="278">
        <v>11</v>
      </c>
      <c r="G27" s="281" t="s">
        <v>634</v>
      </c>
      <c r="H27" s="269" t="s">
        <v>1378</v>
      </c>
      <c r="I27" s="264" t="s">
        <v>980</v>
      </c>
      <c r="J27" s="255" t="s">
        <v>249</v>
      </c>
      <c r="K27" s="255">
        <v>2016</v>
      </c>
      <c r="L27" s="255">
        <v>250</v>
      </c>
      <c r="M27" s="302" t="s">
        <v>36</v>
      </c>
      <c r="N27" s="255">
        <v>2013</v>
      </c>
      <c r="O27" s="269" t="s">
        <v>998</v>
      </c>
      <c r="P27" s="255">
        <v>40</v>
      </c>
      <c r="Q27" s="380" t="s">
        <v>1384</v>
      </c>
      <c r="R27" s="255"/>
      <c r="V27"/>
    </row>
    <row r="28" spans="1:22" s="1" customFormat="1" ht="21" customHeight="1">
      <c r="A28" s="257"/>
      <c r="B28" s="22" t="s">
        <v>1037</v>
      </c>
      <c r="C28" s="257"/>
      <c r="D28" s="23" t="s">
        <v>909</v>
      </c>
      <c r="E28" s="298"/>
      <c r="F28" s="280"/>
      <c r="G28" s="280"/>
      <c r="H28" s="271"/>
      <c r="I28" s="257"/>
      <c r="J28" s="257"/>
      <c r="K28" s="257"/>
      <c r="L28" s="257"/>
      <c r="M28" s="295"/>
      <c r="N28" s="257"/>
      <c r="O28" s="271"/>
      <c r="P28" s="257"/>
      <c r="Q28" s="381"/>
      <c r="R28" s="257"/>
      <c r="V28"/>
    </row>
    <row r="29" spans="1:22" s="1" customFormat="1" ht="44.25" customHeight="1">
      <c r="A29" s="255">
        <v>11</v>
      </c>
      <c r="B29" s="41" t="s">
        <v>1293</v>
      </c>
      <c r="C29" s="258" t="s">
        <v>1294</v>
      </c>
      <c r="D29" s="38" t="s">
        <v>146</v>
      </c>
      <c r="E29" s="293" t="s">
        <v>1272</v>
      </c>
      <c r="F29" s="282">
        <v>11</v>
      </c>
      <c r="G29" s="282">
        <v>10</v>
      </c>
      <c r="H29" s="269" t="s">
        <v>148</v>
      </c>
      <c r="I29" s="265" t="s">
        <v>1274</v>
      </c>
      <c r="J29" s="255" t="s">
        <v>249</v>
      </c>
      <c r="K29" s="258">
        <v>2017</v>
      </c>
      <c r="L29" s="258" t="s">
        <v>194</v>
      </c>
      <c r="M29" s="302" t="s">
        <v>36</v>
      </c>
      <c r="N29" s="258">
        <v>2011</v>
      </c>
      <c r="O29" s="269" t="s">
        <v>905</v>
      </c>
      <c r="P29" s="258">
        <v>36</v>
      </c>
      <c r="Q29" s="382" t="s">
        <v>1385</v>
      </c>
      <c r="R29" s="258"/>
      <c r="V29"/>
    </row>
    <row r="30" spans="1:22" s="1" customFormat="1" ht="44.25" customHeight="1">
      <c r="A30" s="257"/>
      <c r="B30" s="33" t="s">
        <v>1297</v>
      </c>
      <c r="C30" s="259"/>
      <c r="D30" s="23" t="s">
        <v>909</v>
      </c>
      <c r="E30" s="295"/>
      <c r="F30" s="283"/>
      <c r="G30" s="283"/>
      <c r="H30" s="271"/>
      <c r="I30" s="259"/>
      <c r="J30" s="257"/>
      <c r="K30" s="259"/>
      <c r="L30" s="259"/>
      <c r="M30" s="295"/>
      <c r="N30" s="259"/>
      <c r="O30" s="271"/>
      <c r="P30" s="259"/>
      <c r="Q30" s="381"/>
      <c r="R30" s="259"/>
      <c r="V30"/>
    </row>
    <row r="31" spans="1:18" ht="30.75" customHeight="1">
      <c r="A31" s="255">
        <v>12</v>
      </c>
      <c r="B31" s="24" t="s">
        <v>1386</v>
      </c>
      <c r="C31" s="258" t="s">
        <v>1387</v>
      </c>
      <c r="D31" s="38" t="s">
        <v>146</v>
      </c>
      <c r="E31" s="293" t="s">
        <v>1272</v>
      </c>
      <c r="F31" s="282">
        <v>11</v>
      </c>
      <c r="G31" s="285" t="s">
        <v>692</v>
      </c>
      <c r="H31" s="255" t="s">
        <v>1218</v>
      </c>
      <c r="I31" s="264" t="s">
        <v>1388</v>
      </c>
      <c r="J31" s="260" t="s">
        <v>249</v>
      </c>
      <c r="K31" s="260">
        <v>2013</v>
      </c>
      <c r="L31" s="260">
        <v>285</v>
      </c>
      <c r="M31" s="302" t="s">
        <v>110</v>
      </c>
      <c r="N31" s="258">
        <v>2004</v>
      </c>
      <c r="O31" s="269" t="s">
        <v>1389</v>
      </c>
      <c r="P31" s="258">
        <v>45</v>
      </c>
      <c r="Q31" s="382" t="s">
        <v>1390</v>
      </c>
      <c r="R31" s="258"/>
    </row>
    <row r="32" spans="1:18" ht="30.75" customHeight="1">
      <c r="A32" s="257"/>
      <c r="B32" s="27" t="s">
        <v>1391</v>
      </c>
      <c r="C32" s="259"/>
      <c r="D32" s="23" t="s">
        <v>1222</v>
      </c>
      <c r="E32" s="295"/>
      <c r="F32" s="283"/>
      <c r="G32" s="283"/>
      <c r="H32" s="257"/>
      <c r="I32" s="257"/>
      <c r="J32" s="259"/>
      <c r="K32" s="259"/>
      <c r="L32" s="259"/>
      <c r="M32" s="295"/>
      <c r="N32" s="259"/>
      <c r="O32" s="271"/>
      <c r="P32" s="259"/>
      <c r="Q32" s="381"/>
      <c r="R32" s="259"/>
    </row>
    <row r="33" spans="1:24" s="1" customFormat="1" ht="21" customHeight="1">
      <c r="A33" s="255">
        <v>13</v>
      </c>
      <c r="B33" s="24" t="s">
        <v>1392</v>
      </c>
      <c r="C33" s="255" t="s">
        <v>1393</v>
      </c>
      <c r="D33" s="38" t="s">
        <v>146</v>
      </c>
      <c r="E33" s="377" t="s">
        <v>1394</v>
      </c>
      <c r="F33" s="279">
        <v>12</v>
      </c>
      <c r="G33" s="284" t="s">
        <v>634</v>
      </c>
      <c r="H33" s="269" t="s">
        <v>1361</v>
      </c>
      <c r="I33" s="264" t="s">
        <v>1362</v>
      </c>
      <c r="J33" s="256" t="s">
        <v>194</v>
      </c>
      <c r="K33" s="256" t="s">
        <v>194</v>
      </c>
      <c r="L33" s="255" t="s">
        <v>194</v>
      </c>
      <c r="M33" s="255" t="s">
        <v>36</v>
      </c>
      <c r="N33" s="255"/>
      <c r="O33" s="269" t="s">
        <v>1395</v>
      </c>
      <c r="P33" s="255">
        <v>45</v>
      </c>
      <c r="Q33" s="269" t="s">
        <v>1396</v>
      </c>
      <c r="R33" s="32"/>
      <c r="T33">
        <v>2019</v>
      </c>
      <c r="U33" s="1">
        <v>1962</v>
      </c>
      <c r="V33">
        <f>T33-U33</f>
        <v>57</v>
      </c>
      <c r="W33" s="1">
        <f>X33-U33</f>
        <v>58</v>
      </c>
      <c r="X33" s="1">
        <v>2020</v>
      </c>
    </row>
    <row r="34" spans="1:22" s="1" customFormat="1" ht="21" customHeight="1">
      <c r="A34" s="257"/>
      <c r="B34" s="27" t="s">
        <v>1397</v>
      </c>
      <c r="C34" s="257"/>
      <c r="D34" s="23" t="s">
        <v>1222</v>
      </c>
      <c r="E34" s="304"/>
      <c r="F34" s="280"/>
      <c r="G34" s="280"/>
      <c r="H34" s="271"/>
      <c r="I34" s="257"/>
      <c r="J34" s="257"/>
      <c r="K34" s="257"/>
      <c r="L34" s="257"/>
      <c r="M34" s="257"/>
      <c r="N34" s="257"/>
      <c r="O34" s="271"/>
      <c r="P34" s="257"/>
      <c r="Q34" s="271"/>
      <c r="R34" s="34"/>
      <c r="V34"/>
    </row>
    <row r="35" spans="1:18" ht="26.25" customHeight="1">
      <c r="A35" s="255">
        <v>14</v>
      </c>
      <c r="B35" s="42" t="s">
        <v>1398</v>
      </c>
      <c r="C35" s="255" t="s">
        <v>1399</v>
      </c>
      <c r="D35" s="38" t="s">
        <v>163</v>
      </c>
      <c r="E35" s="377" t="s">
        <v>1400</v>
      </c>
      <c r="F35" s="284" t="s">
        <v>629</v>
      </c>
      <c r="G35" s="284" t="s">
        <v>1092</v>
      </c>
      <c r="H35" s="256" t="s">
        <v>1401</v>
      </c>
      <c r="I35" s="264" t="s">
        <v>1362</v>
      </c>
      <c r="J35" s="256" t="s">
        <v>194</v>
      </c>
      <c r="K35" s="256" t="s">
        <v>194</v>
      </c>
      <c r="L35" s="255" t="s">
        <v>194</v>
      </c>
      <c r="M35" s="255" t="s">
        <v>36</v>
      </c>
      <c r="N35" s="255">
        <v>2013</v>
      </c>
      <c r="O35" s="269" t="s">
        <v>1402</v>
      </c>
      <c r="P35" s="255">
        <v>40</v>
      </c>
      <c r="Q35" s="269" t="s">
        <v>1403</v>
      </c>
      <c r="R35" s="32"/>
    </row>
    <row r="36" spans="1:18" ht="26.25" customHeight="1">
      <c r="A36" s="257"/>
      <c r="B36" s="43" t="s">
        <v>1404</v>
      </c>
      <c r="C36" s="257"/>
      <c r="D36" s="23" t="s">
        <v>170</v>
      </c>
      <c r="E36" s="304"/>
      <c r="F36" s="280"/>
      <c r="G36" s="280"/>
      <c r="H36" s="257"/>
      <c r="I36" s="257"/>
      <c r="J36" s="257"/>
      <c r="K36" s="257"/>
      <c r="L36" s="257"/>
      <c r="M36" s="257"/>
      <c r="N36" s="257"/>
      <c r="O36" s="271"/>
      <c r="P36" s="257"/>
      <c r="Q36" s="271"/>
      <c r="R36" s="34"/>
    </row>
    <row r="37" spans="1:18" s="2" customFormat="1" ht="23.25" customHeight="1">
      <c r="A37" s="255">
        <v>15</v>
      </c>
      <c r="B37" s="37" t="s">
        <v>345</v>
      </c>
      <c r="C37" s="255" t="s">
        <v>346</v>
      </c>
      <c r="D37" s="10" t="s">
        <v>163</v>
      </c>
      <c r="E37" s="297" t="s">
        <v>1154</v>
      </c>
      <c r="F37" s="281" t="s">
        <v>692</v>
      </c>
      <c r="G37" s="281" t="s">
        <v>728</v>
      </c>
      <c r="H37" s="269" t="s">
        <v>1381</v>
      </c>
      <c r="I37" s="264" t="s">
        <v>725</v>
      </c>
      <c r="J37" s="255" t="s">
        <v>194</v>
      </c>
      <c r="K37" s="255" t="s">
        <v>194</v>
      </c>
      <c r="L37" s="255" t="s">
        <v>194</v>
      </c>
      <c r="M37" s="302" t="s">
        <v>110</v>
      </c>
      <c r="N37" s="255">
        <v>2003</v>
      </c>
      <c r="O37" s="269" t="s">
        <v>717</v>
      </c>
      <c r="P37" s="255">
        <v>43</v>
      </c>
      <c r="Q37" s="382" t="s">
        <v>1405</v>
      </c>
      <c r="R37" s="255"/>
    </row>
    <row r="38" spans="1:18" ht="23.25" customHeight="1">
      <c r="A38" s="257"/>
      <c r="B38" s="22" t="s">
        <v>350</v>
      </c>
      <c r="C38" s="257"/>
      <c r="D38" s="15" t="s">
        <v>170</v>
      </c>
      <c r="E38" s="298"/>
      <c r="F38" s="280"/>
      <c r="G38" s="280"/>
      <c r="H38" s="271"/>
      <c r="I38" s="257"/>
      <c r="J38" s="257"/>
      <c r="K38" s="257"/>
      <c r="L38" s="257"/>
      <c r="M38" s="295"/>
      <c r="N38" s="257"/>
      <c r="O38" s="271"/>
      <c r="P38" s="257"/>
      <c r="Q38" s="381"/>
      <c r="R38" s="257"/>
    </row>
    <row r="39" spans="1:18" ht="27" customHeight="1">
      <c r="A39" s="255">
        <v>16</v>
      </c>
      <c r="B39" s="44" t="s">
        <v>1199</v>
      </c>
      <c r="C39" s="260" t="s">
        <v>1200</v>
      </c>
      <c r="D39" s="38" t="s">
        <v>163</v>
      </c>
      <c r="E39" s="293" t="s">
        <v>1212</v>
      </c>
      <c r="F39" s="281" t="s">
        <v>692</v>
      </c>
      <c r="G39" s="281" t="s">
        <v>728</v>
      </c>
      <c r="H39" s="270" t="s">
        <v>1361</v>
      </c>
      <c r="I39" s="264" t="s">
        <v>1201</v>
      </c>
      <c r="J39" s="255" t="s">
        <v>194</v>
      </c>
      <c r="K39" s="255" t="s">
        <v>194</v>
      </c>
      <c r="L39" s="255" t="s">
        <v>194</v>
      </c>
      <c r="M39" s="302" t="s">
        <v>110</v>
      </c>
      <c r="N39" s="255">
        <v>2003</v>
      </c>
      <c r="O39" s="269" t="s">
        <v>1202</v>
      </c>
      <c r="P39" s="255">
        <v>42</v>
      </c>
      <c r="Q39" s="382" t="s">
        <v>1406</v>
      </c>
      <c r="R39" s="255"/>
    </row>
    <row r="40" spans="1:18" ht="27" customHeight="1">
      <c r="A40" s="257"/>
      <c r="B40" s="46" t="s">
        <v>1204</v>
      </c>
      <c r="C40" s="259"/>
      <c r="D40" s="23" t="s">
        <v>170</v>
      </c>
      <c r="E40" s="295"/>
      <c r="F40" s="280"/>
      <c r="G40" s="280"/>
      <c r="H40" s="271"/>
      <c r="I40" s="257"/>
      <c r="J40" s="257"/>
      <c r="K40" s="257"/>
      <c r="L40" s="257"/>
      <c r="M40" s="295"/>
      <c r="N40" s="257"/>
      <c r="O40" s="271"/>
      <c r="P40" s="257"/>
      <c r="Q40" s="381"/>
      <c r="R40" s="257"/>
    </row>
    <row r="41" spans="1:18" ht="21" customHeight="1">
      <c r="A41" s="47"/>
      <c r="B41" s="48"/>
      <c r="C41" s="49"/>
      <c r="D41" s="49"/>
      <c r="E41" s="50"/>
      <c r="F41" s="51"/>
      <c r="G41" s="51"/>
      <c r="H41" s="47"/>
      <c r="I41" s="47"/>
      <c r="J41" s="47"/>
      <c r="K41" s="47"/>
      <c r="L41" s="47"/>
      <c r="M41" s="47"/>
      <c r="N41" s="47"/>
      <c r="O41" s="47"/>
      <c r="P41" s="47"/>
      <c r="Q41" s="47"/>
      <c r="R41" s="36"/>
    </row>
    <row r="42" spans="1:18" ht="13.5" customHeight="1">
      <c r="A42" s="47"/>
      <c r="B42" s="48"/>
      <c r="C42" s="49"/>
      <c r="D42" s="49"/>
      <c r="E42" s="50"/>
      <c r="F42" s="51"/>
      <c r="G42" s="51"/>
      <c r="H42" s="47"/>
      <c r="I42" s="47"/>
      <c r="J42" s="47"/>
      <c r="K42" s="47"/>
      <c r="L42" s="47"/>
      <c r="M42" s="47"/>
      <c r="N42" s="47"/>
      <c r="O42" s="47"/>
      <c r="P42" s="47"/>
      <c r="Q42" s="47"/>
      <c r="R42" s="36"/>
    </row>
    <row r="43" spans="1:18" ht="13.5" customHeight="1">
      <c r="A43" s="7" t="s">
        <v>3</v>
      </c>
      <c r="B43" s="52" t="s">
        <v>4</v>
      </c>
      <c r="C43" s="316" t="s">
        <v>903</v>
      </c>
      <c r="D43" s="310" t="s">
        <v>6</v>
      </c>
      <c r="E43" s="311"/>
      <c r="F43" s="310" t="s">
        <v>9</v>
      </c>
      <c r="G43" s="311"/>
      <c r="H43" s="316" t="s">
        <v>7</v>
      </c>
      <c r="I43" s="324" t="s">
        <v>1097</v>
      </c>
      <c r="J43" s="310" t="s">
        <v>10</v>
      </c>
      <c r="K43" s="312"/>
      <c r="L43" s="311"/>
      <c r="M43" s="310" t="s">
        <v>11</v>
      </c>
      <c r="N43" s="312"/>
      <c r="O43" s="311"/>
      <c r="P43" s="316" t="s">
        <v>12</v>
      </c>
      <c r="Q43" s="7" t="s">
        <v>13</v>
      </c>
      <c r="R43" s="316" t="s">
        <v>14</v>
      </c>
    </row>
    <row r="44" spans="1:18" ht="15.75" customHeight="1">
      <c r="A44" s="8" t="s">
        <v>15</v>
      </c>
      <c r="B44" s="8" t="s">
        <v>16</v>
      </c>
      <c r="C44" s="317"/>
      <c r="D44" s="8" t="s">
        <v>18</v>
      </c>
      <c r="E44" s="8" t="s">
        <v>8</v>
      </c>
      <c r="F44" s="8" t="s">
        <v>19</v>
      </c>
      <c r="G44" s="8" t="s">
        <v>20</v>
      </c>
      <c r="H44" s="317"/>
      <c r="I44" s="325"/>
      <c r="J44" s="8" t="s">
        <v>21</v>
      </c>
      <c r="K44" s="8" t="s">
        <v>22</v>
      </c>
      <c r="L44" s="8" t="s">
        <v>23</v>
      </c>
      <c r="M44" s="8" t="s">
        <v>24</v>
      </c>
      <c r="N44" s="8" t="s">
        <v>25</v>
      </c>
      <c r="O44" s="8" t="s">
        <v>26</v>
      </c>
      <c r="P44" s="317"/>
      <c r="Q44" s="8" t="s">
        <v>27</v>
      </c>
      <c r="R44" s="317"/>
    </row>
    <row r="45" spans="1:18" ht="15.75" customHeight="1">
      <c r="A45" s="9">
        <v>1</v>
      </c>
      <c r="B45" s="9">
        <v>2</v>
      </c>
      <c r="C45" s="9">
        <v>3</v>
      </c>
      <c r="D45" s="9">
        <v>4</v>
      </c>
      <c r="E45" s="9">
        <v>5</v>
      </c>
      <c r="F45" s="9">
        <v>6</v>
      </c>
      <c r="G45" s="9">
        <v>7</v>
      </c>
      <c r="H45" s="9">
        <v>8</v>
      </c>
      <c r="I45" s="9">
        <v>9</v>
      </c>
      <c r="J45" s="9">
        <v>10</v>
      </c>
      <c r="K45" s="9">
        <v>11</v>
      </c>
      <c r="L45" s="9">
        <v>12</v>
      </c>
      <c r="M45" s="9">
        <v>13</v>
      </c>
      <c r="N45" s="9">
        <v>14</v>
      </c>
      <c r="O45" s="9">
        <v>15</v>
      </c>
      <c r="P45" s="9">
        <v>16</v>
      </c>
      <c r="Q45" s="9">
        <v>17</v>
      </c>
      <c r="R45" s="9">
        <v>18</v>
      </c>
    </row>
    <row r="46" spans="1:18" ht="12.75">
      <c r="A46" s="302">
        <v>17</v>
      </c>
      <c r="B46" s="53" t="s">
        <v>1407</v>
      </c>
      <c r="C46" s="256" t="s">
        <v>1408</v>
      </c>
      <c r="D46" s="38" t="s">
        <v>174</v>
      </c>
      <c r="E46" s="296" t="s">
        <v>1272</v>
      </c>
      <c r="F46" s="284" t="s">
        <v>679</v>
      </c>
      <c r="G46" s="284" t="s">
        <v>165</v>
      </c>
      <c r="H46" s="270" t="s">
        <v>1378</v>
      </c>
      <c r="I46" s="272" t="s">
        <v>1394</v>
      </c>
      <c r="J46" s="256" t="s">
        <v>194</v>
      </c>
      <c r="K46" s="256" t="s">
        <v>194</v>
      </c>
      <c r="L46" s="256" t="s">
        <v>194</v>
      </c>
      <c r="M46" s="294" t="s">
        <v>110</v>
      </c>
      <c r="N46" s="256">
        <v>2011</v>
      </c>
      <c r="O46" s="270" t="s">
        <v>195</v>
      </c>
      <c r="P46" s="256">
        <v>35</v>
      </c>
      <c r="Q46" s="270" t="s">
        <v>1409</v>
      </c>
      <c r="R46" s="256"/>
    </row>
    <row r="47" spans="1:18" ht="12.75">
      <c r="A47" s="295"/>
      <c r="B47" s="54" t="s">
        <v>1410</v>
      </c>
      <c r="C47" s="257"/>
      <c r="D47" s="23" t="s">
        <v>1304</v>
      </c>
      <c r="E47" s="295"/>
      <c r="F47" s="280"/>
      <c r="G47" s="280"/>
      <c r="H47" s="271"/>
      <c r="I47" s="257"/>
      <c r="J47" s="257"/>
      <c r="K47" s="257"/>
      <c r="L47" s="257"/>
      <c r="M47" s="295"/>
      <c r="N47" s="257"/>
      <c r="O47" s="271"/>
      <c r="P47" s="257"/>
      <c r="Q47" s="271"/>
      <c r="R47" s="257"/>
    </row>
    <row r="48" spans="1:18" ht="21" customHeight="1">
      <c r="A48" s="302">
        <v>18</v>
      </c>
      <c r="B48" s="53" t="s">
        <v>1305</v>
      </c>
      <c r="C48" s="255" t="s">
        <v>1306</v>
      </c>
      <c r="D48" s="38" t="s">
        <v>163</v>
      </c>
      <c r="E48" s="293" t="s">
        <v>1394</v>
      </c>
      <c r="F48" s="281" t="s">
        <v>679</v>
      </c>
      <c r="G48" s="281" t="s">
        <v>728</v>
      </c>
      <c r="H48" s="269" t="s">
        <v>1411</v>
      </c>
      <c r="I48" s="264" t="s">
        <v>1412</v>
      </c>
      <c r="J48" s="255" t="s">
        <v>194</v>
      </c>
      <c r="K48" s="255" t="s">
        <v>194</v>
      </c>
      <c r="L48" s="255" t="s">
        <v>194</v>
      </c>
      <c r="M48" s="302" t="s">
        <v>110</v>
      </c>
      <c r="N48" s="255">
        <v>2010</v>
      </c>
      <c r="O48" s="269" t="s">
        <v>1219</v>
      </c>
      <c r="P48" s="255">
        <v>35</v>
      </c>
      <c r="Q48" s="269" t="s">
        <v>1413</v>
      </c>
      <c r="R48" s="255"/>
    </row>
    <row r="49" spans="1:18" ht="21" customHeight="1">
      <c r="A49" s="295"/>
      <c r="B49" s="54" t="s">
        <v>1309</v>
      </c>
      <c r="C49" s="257"/>
      <c r="D49" s="23" t="s">
        <v>170</v>
      </c>
      <c r="E49" s="295"/>
      <c r="F49" s="280"/>
      <c r="G49" s="280"/>
      <c r="H49" s="271"/>
      <c r="I49" s="257"/>
      <c r="J49" s="257"/>
      <c r="K49" s="257"/>
      <c r="L49" s="257"/>
      <c r="M49" s="295"/>
      <c r="N49" s="257"/>
      <c r="O49" s="271"/>
      <c r="P49" s="257"/>
      <c r="Q49" s="271"/>
      <c r="R49" s="257"/>
    </row>
    <row r="50" spans="1:18" ht="20.25" customHeight="1">
      <c r="A50" s="302">
        <v>19</v>
      </c>
      <c r="B50" s="55" t="s">
        <v>1414</v>
      </c>
      <c r="C50" s="264" t="s">
        <v>1415</v>
      </c>
      <c r="D50" s="13" t="s">
        <v>174</v>
      </c>
      <c r="E50" s="265" t="s">
        <v>1154</v>
      </c>
      <c r="F50" s="265" t="s">
        <v>629</v>
      </c>
      <c r="G50" s="265" t="s">
        <v>634</v>
      </c>
      <c r="H50" s="258" t="s">
        <v>1416</v>
      </c>
      <c r="I50" s="265" t="s">
        <v>1417</v>
      </c>
      <c r="J50" s="258" t="s">
        <v>194</v>
      </c>
      <c r="K50" s="258" t="s">
        <v>194</v>
      </c>
      <c r="L50" s="258"/>
      <c r="M50" s="258" t="s">
        <v>110</v>
      </c>
      <c r="N50" s="258">
        <v>2011</v>
      </c>
      <c r="O50" s="258" t="s">
        <v>323</v>
      </c>
      <c r="P50" s="258">
        <v>44</v>
      </c>
      <c r="Q50" s="383" t="s">
        <v>1418</v>
      </c>
      <c r="R50" s="45"/>
    </row>
    <row r="51" spans="1:18" ht="20.25" customHeight="1">
      <c r="A51" s="295"/>
      <c r="B51" s="39" t="s">
        <v>1419</v>
      </c>
      <c r="C51" s="376"/>
      <c r="D51" s="18" t="s">
        <v>1304</v>
      </c>
      <c r="E51" s="259"/>
      <c r="F51" s="259"/>
      <c r="G51" s="259"/>
      <c r="H51" s="259"/>
      <c r="I51" s="259"/>
      <c r="J51" s="259"/>
      <c r="K51" s="259"/>
      <c r="L51" s="259"/>
      <c r="M51" s="259"/>
      <c r="N51" s="259"/>
      <c r="O51" s="259"/>
      <c r="P51" s="259"/>
      <c r="Q51" s="288"/>
      <c r="R51" s="34"/>
    </row>
    <row r="52" spans="1:18" ht="33" customHeight="1">
      <c r="A52" s="302">
        <v>20</v>
      </c>
      <c r="B52" s="86" t="s">
        <v>747</v>
      </c>
      <c r="C52" s="264" t="s">
        <v>391</v>
      </c>
      <c r="D52" s="25" t="s">
        <v>274</v>
      </c>
      <c r="E52" s="293" t="s">
        <v>1089</v>
      </c>
      <c r="F52" s="279">
        <v>17</v>
      </c>
      <c r="G52" s="281" t="s">
        <v>165</v>
      </c>
      <c r="H52" s="255" t="s">
        <v>1420</v>
      </c>
      <c r="I52" s="264" t="s">
        <v>725</v>
      </c>
      <c r="J52" s="256" t="s">
        <v>194</v>
      </c>
      <c r="K52" s="256" t="s">
        <v>194</v>
      </c>
      <c r="L52" s="256" t="s">
        <v>194</v>
      </c>
      <c r="M52" s="302" t="s">
        <v>110</v>
      </c>
      <c r="N52" s="255">
        <v>2012</v>
      </c>
      <c r="O52" s="269" t="s">
        <v>195</v>
      </c>
      <c r="P52" s="255">
        <v>43</v>
      </c>
      <c r="Q52" s="269" t="s">
        <v>1117</v>
      </c>
      <c r="R52" s="255"/>
    </row>
    <row r="53" spans="1:18" ht="33" customHeight="1">
      <c r="A53" s="295"/>
      <c r="B53" s="69" t="s">
        <v>871</v>
      </c>
      <c r="C53" s="257"/>
      <c r="D53" s="15" t="s">
        <v>938</v>
      </c>
      <c r="E53" s="295"/>
      <c r="F53" s="280"/>
      <c r="G53" s="280"/>
      <c r="H53" s="257"/>
      <c r="I53" s="257"/>
      <c r="J53" s="257"/>
      <c r="K53" s="257"/>
      <c r="L53" s="257"/>
      <c r="M53" s="295"/>
      <c r="N53" s="257"/>
      <c r="O53" s="271"/>
      <c r="P53" s="257"/>
      <c r="Q53" s="271"/>
      <c r="R53" s="257"/>
    </row>
    <row r="54" spans="1:18" ht="15.75" customHeight="1">
      <c r="A54" s="302">
        <v>21</v>
      </c>
      <c r="B54" s="56" t="s">
        <v>1311</v>
      </c>
      <c r="C54" s="248" t="s">
        <v>1312</v>
      </c>
      <c r="D54" s="58" t="s">
        <v>274</v>
      </c>
      <c r="E54" s="303" t="s">
        <v>1313</v>
      </c>
      <c r="F54" s="278">
        <v>0</v>
      </c>
      <c r="G54" s="278">
        <v>0</v>
      </c>
      <c r="H54" s="255" t="s">
        <v>1314</v>
      </c>
      <c r="I54" s="264" t="s">
        <v>1421</v>
      </c>
      <c r="J54" s="255" t="s">
        <v>194</v>
      </c>
      <c r="K54" s="255" t="s">
        <v>194</v>
      </c>
      <c r="L54" s="255" t="s">
        <v>194</v>
      </c>
      <c r="M54" s="255" t="s">
        <v>110</v>
      </c>
      <c r="N54" s="255">
        <v>2014</v>
      </c>
      <c r="O54" s="255" t="s">
        <v>50</v>
      </c>
      <c r="P54" s="255">
        <v>29</v>
      </c>
      <c r="Q54" s="269" t="s">
        <v>194</v>
      </c>
      <c r="R54" s="45"/>
    </row>
    <row r="55" spans="1:18" ht="15.75" customHeight="1">
      <c r="A55" s="295"/>
      <c r="B55" s="59" t="s">
        <v>1422</v>
      </c>
      <c r="C55" s="249"/>
      <c r="D55" s="34" t="s">
        <v>1317</v>
      </c>
      <c r="E55" s="304"/>
      <c r="F55" s="280"/>
      <c r="G55" s="280"/>
      <c r="H55" s="257"/>
      <c r="I55" s="257"/>
      <c r="J55" s="257"/>
      <c r="K55" s="257"/>
      <c r="L55" s="257"/>
      <c r="M55" s="257"/>
      <c r="N55" s="257"/>
      <c r="O55" s="257"/>
      <c r="P55" s="257"/>
      <c r="Q55" s="271"/>
      <c r="R55" s="34"/>
    </row>
    <row r="56" spans="1:18" ht="12.75">
      <c r="A56" s="302">
        <v>22</v>
      </c>
      <c r="B56" s="56" t="s">
        <v>1318</v>
      </c>
      <c r="C56" s="248" t="s">
        <v>1319</v>
      </c>
      <c r="D56" s="58" t="s">
        <v>274</v>
      </c>
      <c r="E56" s="303" t="s">
        <v>1313</v>
      </c>
      <c r="F56" s="278">
        <v>0</v>
      </c>
      <c r="G56" s="278">
        <v>0</v>
      </c>
      <c r="H56" s="269" t="s">
        <v>1320</v>
      </c>
      <c r="I56" s="264" t="s">
        <v>1421</v>
      </c>
      <c r="J56" s="255" t="s">
        <v>194</v>
      </c>
      <c r="K56" s="255" t="s">
        <v>194</v>
      </c>
      <c r="L56" s="255" t="s">
        <v>194</v>
      </c>
      <c r="M56" s="255" t="s">
        <v>110</v>
      </c>
      <c r="N56" s="255">
        <v>2015</v>
      </c>
      <c r="O56" s="255" t="s">
        <v>323</v>
      </c>
      <c r="P56" s="255">
        <v>28</v>
      </c>
      <c r="Q56" s="269" t="s">
        <v>194</v>
      </c>
      <c r="R56" s="258"/>
    </row>
    <row r="57" spans="1:18" ht="12.75">
      <c r="A57" s="295"/>
      <c r="B57" s="59" t="s">
        <v>1423</v>
      </c>
      <c r="C57" s="249"/>
      <c r="D57" s="34" t="s">
        <v>1317</v>
      </c>
      <c r="E57" s="304"/>
      <c r="F57" s="280"/>
      <c r="G57" s="280"/>
      <c r="H57" s="271"/>
      <c r="I57" s="257"/>
      <c r="J57" s="257"/>
      <c r="K57" s="257"/>
      <c r="L57" s="257"/>
      <c r="M57" s="257"/>
      <c r="N57" s="257"/>
      <c r="O57" s="257"/>
      <c r="P57" s="257"/>
      <c r="Q57" s="271"/>
      <c r="R57" s="259"/>
    </row>
    <row r="58" spans="1:18" ht="12.75">
      <c r="A58" s="302">
        <v>23</v>
      </c>
      <c r="B58" s="56" t="s">
        <v>1322</v>
      </c>
      <c r="C58" s="248" t="s">
        <v>1323</v>
      </c>
      <c r="D58" s="102" t="s">
        <v>274</v>
      </c>
      <c r="E58" s="303" t="s">
        <v>1313</v>
      </c>
      <c r="F58" s="278">
        <v>0</v>
      </c>
      <c r="G58" s="278">
        <v>0</v>
      </c>
      <c r="H58" s="255" t="s">
        <v>1324</v>
      </c>
      <c r="I58" s="264" t="s">
        <v>1421</v>
      </c>
      <c r="J58" s="255" t="s">
        <v>194</v>
      </c>
      <c r="K58" s="255" t="s">
        <v>194</v>
      </c>
      <c r="L58" s="255" t="s">
        <v>194</v>
      </c>
      <c r="M58" s="255" t="s">
        <v>110</v>
      </c>
      <c r="N58" s="255">
        <v>2017</v>
      </c>
      <c r="O58" s="269" t="s">
        <v>1325</v>
      </c>
      <c r="P58" s="255">
        <v>26</v>
      </c>
      <c r="Q58" s="269" t="s">
        <v>194</v>
      </c>
      <c r="R58" s="45"/>
    </row>
    <row r="59" spans="1:18" ht="12.75">
      <c r="A59" s="295"/>
      <c r="B59" s="59" t="s">
        <v>1326</v>
      </c>
      <c r="C59" s="249"/>
      <c r="D59" s="103" t="s">
        <v>1317</v>
      </c>
      <c r="E59" s="304"/>
      <c r="F59" s="280"/>
      <c r="G59" s="280"/>
      <c r="H59" s="257"/>
      <c r="I59" s="257"/>
      <c r="J59" s="257"/>
      <c r="K59" s="257"/>
      <c r="L59" s="257"/>
      <c r="M59" s="257"/>
      <c r="N59" s="257"/>
      <c r="O59" s="271"/>
      <c r="P59" s="257"/>
      <c r="Q59" s="271"/>
      <c r="R59" s="34"/>
    </row>
    <row r="60" spans="1:18" ht="12.75">
      <c r="A60" s="302">
        <v>24</v>
      </c>
      <c r="B60" s="24" t="s">
        <v>777</v>
      </c>
      <c r="C60" s="265" t="s">
        <v>426</v>
      </c>
      <c r="D60" s="25" t="s">
        <v>360</v>
      </c>
      <c r="E60" s="293" t="s">
        <v>1265</v>
      </c>
      <c r="F60" s="282">
        <v>21</v>
      </c>
      <c r="G60" s="285" t="s">
        <v>653</v>
      </c>
      <c r="H60" s="255" t="s">
        <v>1424</v>
      </c>
      <c r="I60" s="265" t="s">
        <v>725</v>
      </c>
      <c r="J60" s="260" t="s">
        <v>194</v>
      </c>
      <c r="K60" s="260" t="s">
        <v>194</v>
      </c>
      <c r="L60" s="260" t="s">
        <v>194</v>
      </c>
      <c r="M60" s="258" t="s">
        <v>313</v>
      </c>
      <c r="N60" s="258">
        <v>1998</v>
      </c>
      <c r="O60" s="258" t="s">
        <v>338</v>
      </c>
      <c r="P60" s="258">
        <v>41</v>
      </c>
      <c r="Q60" s="269" t="s">
        <v>1117</v>
      </c>
      <c r="R60" s="42"/>
    </row>
    <row r="61" spans="1:18" ht="12.75">
      <c r="A61" s="295"/>
      <c r="B61" s="43" t="s">
        <v>882</v>
      </c>
      <c r="C61" s="259"/>
      <c r="D61" s="15" t="s">
        <v>947</v>
      </c>
      <c r="E61" s="295"/>
      <c r="F61" s="283"/>
      <c r="G61" s="283"/>
      <c r="H61" s="257"/>
      <c r="I61" s="259"/>
      <c r="J61" s="259"/>
      <c r="K61" s="259"/>
      <c r="L61" s="259"/>
      <c r="M61" s="259"/>
      <c r="N61" s="259"/>
      <c r="O61" s="259"/>
      <c r="P61" s="259"/>
      <c r="Q61" s="271"/>
      <c r="R61" s="43"/>
    </row>
    <row r="62" spans="1:18" ht="12.75">
      <c r="A62" s="302">
        <v>25</v>
      </c>
      <c r="B62" s="24" t="s">
        <v>778</v>
      </c>
      <c r="C62" s="265" t="s">
        <v>438</v>
      </c>
      <c r="D62" s="25" t="s">
        <v>360</v>
      </c>
      <c r="E62" s="293" t="s">
        <v>1265</v>
      </c>
      <c r="F62" s="282">
        <v>18</v>
      </c>
      <c r="G62" s="285" t="s">
        <v>653</v>
      </c>
      <c r="H62" s="255" t="s">
        <v>1420</v>
      </c>
      <c r="I62" s="265" t="s">
        <v>725</v>
      </c>
      <c r="J62" s="260" t="s">
        <v>194</v>
      </c>
      <c r="K62" s="260" t="s">
        <v>194</v>
      </c>
      <c r="L62" s="260" t="s">
        <v>194</v>
      </c>
      <c r="M62" s="258" t="s">
        <v>392</v>
      </c>
      <c r="N62" s="258">
        <v>2004</v>
      </c>
      <c r="O62" s="258" t="s">
        <v>194</v>
      </c>
      <c r="P62" s="258">
        <v>42</v>
      </c>
      <c r="Q62" s="269" t="s">
        <v>1117</v>
      </c>
      <c r="R62" s="42"/>
    </row>
    <row r="63" spans="1:18" ht="12.75">
      <c r="A63" s="295"/>
      <c r="B63" s="43" t="s">
        <v>883</v>
      </c>
      <c r="C63" s="259"/>
      <c r="D63" s="15" t="s">
        <v>947</v>
      </c>
      <c r="E63" s="295"/>
      <c r="F63" s="283"/>
      <c r="G63" s="283"/>
      <c r="H63" s="257"/>
      <c r="I63" s="259"/>
      <c r="J63" s="259"/>
      <c r="K63" s="259"/>
      <c r="L63" s="259"/>
      <c r="M63" s="259"/>
      <c r="N63" s="259"/>
      <c r="O63" s="259"/>
      <c r="P63" s="259"/>
      <c r="Q63" s="271"/>
      <c r="R63" s="43"/>
    </row>
    <row r="64" spans="1:18" ht="12.75">
      <c r="A64" s="302">
        <v>26</v>
      </c>
      <c r="B64" s="61" t="s">
        <v>797</v>
      </c>
      <c r="C64" s="266" t="s">
        <v>576</v>
      </c>
      <c r="D64" s="45" t="s">
        <v>367</v>
      </c>
      <c r="E64" s="303" t="s">
        <v>1283</v>
      </c>
      <c r="F64" s="278">
        <v>17</v>
      </c>
      <c r="G64" s="281" t="s">
        <v>629</v>
      </c>
      <c r="H64" s="255" t="s">
        <v>1420</v>
      </c>
      <c r="I64" s="264" t="s">
        <v>725</v>
      </c>
      <c r="J64" s="256" t="s">
        <v>194</v>
      </c>
      <c r="K64" s="256" t="s">
        <v>194</v>
      </c>
      <c r="L64" s="256" t="s">
        <v>194</v>
      </c>
      <c r="M64" s="255" t="s">
        <v>392</v>
      </c>
      <c r="N64" s="255">
        <v>2008</v>
      </c>
      <c r="O64" s="255" t="s">
        <v>194</v>
      </c>
      <c r="P64" s="255">
        <v>41</v>
      </c>
      <c r="Q64" s="269" t="s">
        <v>1117</v>
      </c>
      <c r="R64" s="258"/>
    </row>
    <row r="65" spans="1:18" ht="12.75">
      <c r="A65" s="295"/>
      <c r="B65" s="59" t="s">
        <v>887</v>
      </c>
      <c r="C65" s="249"/>
      <c r="D65" s="15" t="s">
        <v>1049</v>
      </c>
      <c r="E65" s="304"/>
      <c r="F65" s="280"/>
      <c r="G65" s="280"/>
      <c r="H65" s="257"/>
      <c r="I65" s="257"/>
      <c r="J65" s="257"/>
      <c r="K65" s="257"/>
      <c r="L65" s="257"/>
      <c r="M65" s="257"/>
      <c r="N65" s="257"/>
      <c r="O65" s="257"/>
      <c r="P65" s="257"/>
      <c r="Q65" s="271"/>
      <c r="R65" s="259"/>
    </row>
    <row r="66" spans="1:18" ht="12.75">
      <c r="A66" s="302">
        <v>27</v>
      </c>
      <c r="B66" s="61" t="s">
        <v>795</v>
      </c>
      <c r="C66" s="266" t="s">
        <v>573</v>
      </c>
      <c r="D66" s="45" t="s">
        <v>367</v>
      </c>
      <c r="E66" s="303" t="s">
        <v>1283</v>
      </c>
      <c r="F66" s="278">
        <v>17</v>
      </c>
      <c r="G66" s="281" t="s">
        <v>165</v>
      </c>
      <c r="H66" s="255" t="s">
        <v>1425</v>
      </c>
      <c r="I66" s="264" t="s">
        <v>725</v>
      </c>
      <c r="J66" s="256" t="s">
        <v>194</v>
      </c>
      <c r="K66" s="256" t="s">
        <v>194</v>
      </c>
      <c r="L66" s="256" t="s">
        <v>194</v>
      </c>
      <c r="M66" s="255" t="s">
        <v>392</v>
      </c>
      <c r="N66" s="255">
        <v>2008</v>
      </c>
      <c r="O66" s="255" t="s">
        <v>194</v>
      </c>
      <c r="P66" s="255">
        <v>44</v>
      </c>
      <c r="Q66" s="269" t="s">
        <v>1117</v>
      </c>
      <c r="R66" s="258"/>
    </row>
    <row r="67" spans="1:18" ht="12.75">
      <c r="A67" s="295"/>
      <c r="B67" s="59" t="s">
        <v>886</v>
      </c>
      <c r="C67" s="249"/>
      <c r="D67" s="15" t="s">
        <v>1049</v>
      </c>
      <c r="E67" s="304"/>
      <c r="F67" s="280"/>
      <c r="G67" s="280"/>
      <c r="H67" s="257"/>
      <c r="I67" s="257"/>
      <c r="J67" s="257"/>
      <c r="K67" s="257"/>
      <c r="L67" s="257"/>
      <c r="M67" s="257"/>
      <c r="N67" s="257"/>
      <c r="O67" s="257"/>
      <c r="P67" s="257"/>
      <c r="Q67" s="271"/>
      <c r="R67" s="259"/>
    </row>
    <row r="68" spans="1:18" ht="15" customHeight="1">
      <c r="A68" s="302">
        <v>28</v>
      </c>
      <c r="B68" s="61" t="s">
        <v>803</v>
      </c>
      <c r="C68" s="266" t="s">
        <v>567</v>
      </c>
      <c r="D68" s="45" t="s">
        <v>367</v>
      </c>
      <c r="E68" s="303" t="s">
        <v>1283</v>
      </c>
      <c r="F68" s="278">
        <v>13</v>
      </c>
      <c r="G68" s="281" t="s">
        <v>629</v>
      </c>
      <c r="H68" s="255" t="s">
        <v>1426</v>
      </c>
      <c r="I68" s="264" t="s">
        <v>725</v>
      </c>
      <c r="J68" s="256" t="s">
        <v>194</v>
      </c>
      <c r="K68" s="256" t="s">
        <v>194</v>
      </c>
      <c r="L68" s="256" t="s">
        <v>194</v>
      </c>
      <c r="M68" s="255" t="s">
        <v>392</v>
      </c>
      <c r="N68" s="255">
        <v>2008</v>
      </c>
      <c r="O68" s="255" t="s">
        <v>194</v>
      </c>
      <c r="P68" s="255">
        <v>39</v>
      </c>
      <c r="Q68" s="269" t="s">
        <v>1117</v>
      </c>
      <c r="R68" s="258"/>
    </row>
    <row r="69" spans="1:18" ht="15" customHeight="1">
      <c r="A69" s="295"/>
      <c r="B69" s="64" t="s">
        <v>888</v>
      </c>
      <c r="C69" s="249"/>
      <c r="D69" s="15" t="s">
        <v>1049</v>
      </c>
      <c r="E69" s="304"/>
      <c r="F69" s="280"/>
      <c r="G69" s="280"/>
      <c r="H69" s="257"/>
      <c r="I69" s="257"/>
      <c r="J69" s="257"/>
      <c r="K69" s="257"/>
      <c r="L69" s="257"/>
      <c r="M69" s="257"/>
      <c r="N69" s="257"/>
      <c r="O69" s="257"/>
      <c r="P69" s="257"/>
      <c r="Q69" s="271"/>
      <c r="R69" s="259"/>
    </row>
    <row r="70" spans="1:36" ht="19.5" customHeight="1">
      <c r="A70" s="302">
        <v>29</v>
      </c>
      <c r="B70" s="113" t="s">
        <v>1328</v>
      </c>
      <c r="C70" s="250" t="s">
        <v>1329</v>
      </c>
      <c r="D70" s="58" t="s">
        <v>1330</v>
      </c>
      <c r="E70" s="303" t="s">
        <v>1313</v>
      </c>
      <c r="F70" s="278">
        <v>3</v>
      </c>
      <c r="G70" s="278">
        <v>0</v>
      </c>
      <c r="H70" s="269" t="s">
        <v>1331</v>
      </c>
      <c r="I70" s="264" t="s">
        <v>1421</v>
      </c>
      <c r="J70" s="255" t="s">
        <v>194</v>
      </c>
      <c r="K70" s="255" t="s">
        <v>194</v>
      </c>
      <c r="L70" s="256" t="s">
        <v>194</v>
      </c>
      <c r="M70" s="256" t="s">
        <v>362</v>
      </c>
      <c r="N70" s="256">
        <v>2012</v>
      </c>
      <c r="O70" s="256" t="s">
        <v>1332</v>
      </c>
      <c r="P70" s="256">
        <v>30</v>
      </c>
      <c r="Q70" s="270" t="s">
        <v>194</v>
      </c>
      <c r="R70" s="45"/>
      <c r="S70" s="371"/>
      <c r="T70" s="93"/>
      <c r="U70" s="371"/>
      <c r="V70" s="36"/>
      <c r="W70" s="372"/>
      <c r="X70" s="373"/>
      <c r="Y70" s="373"/>
      <c r="Z70" s="371"/>
      <c r="AA70" s="371"/>
      <c r="AB70" s="371"/>
      <c r="AC70" s="371"/>
      <c r="AD70" s="371"/>
      <c r="AE70" s="371"/>
      <c r="AF70" s="371"/>
      <c r="AG70" s="371"/>
      <c r="AH70" s="371"/>
      <c r="AI70" s="374"/>
      <c r="AJ70" s="36"/>
    </row>
    <row r="71" spans="1:36" ht="19.5" customHeight="1">
      <c r="A71" s="295"/>
      <c r="B71" s="56" t="s">
        <v>1427</v>
      </c>
      <c r="C71" s="249"/>
      <c r="D71" s="58" t="s">
        <v>1049</v>
      </c>
      <c r="E71" s="304"/>
      <c r="F71" s="280"/>
      <c r="G71" s="280"/>
      <c r="H71" s="271"/>
      <c r="I71" s="257"/>
      <c r="J71" s="257"/>
      <c r="K71" s="257"/>
      <c r="L71" s="257"/>
      <c r="M71" s="257"/>
      <c r="N71" s="257"/>
      <c r="O71" s="257"/>
      <c r="P71" s="257"/>
      <c r="Q71" s="271"/>
      <c r="R71" s="34"/>
      <c r="S71" s="371"/>
      <c r="T71" s="93"/>
      <c r="U71" s="371"/>
      <c r="V71" s="36"/>
      <c r="W71" s="372"/>
      <c r="X71" s="373"/>
      <c r="Y71" s="373"/>
      <c r="Z71" s="371"/>
      <c r="AA71" s="371"/>
      <c r="AB71" s="371"/>
      <c r="AC71" s="371"/>
      <c r="AD71" s="371"/>
      <c r="AE71" s="371"/>
      <c r="AF71" s="371"/>
      <c r="AG71" s="371"/>
      <c r="AH71" s="371"/>
      <c r="AI71" s="374"/>
      <c r="AJ71" s="36"/>
    </row>
    <row r="72" spans="1:18" ht="12.75">
      <c r="A72" s="302">
        <v>30</v>
      </c>
      <c r="B72" s="68" t="s">
        <v>1334</v>
      </c>
      <c r="C72" s="255" t="s">
        <v>1335</v>
      </c>
      <c r="D72" s="32" t="s">
        <v>1330</v>
      </c>
      <c r="E72" s="303" t="s">
        <v>1313</v>
      </c>
      <c r="F72" s="278">
        <v>3</v>
      </c>
      <c r="G72" s="278">
        <v>0</v>
      </c>
      <c r="H72" s="255" t="s">
        <v>1336</v>
      </c>
      <c r="I72" s="264" t="s">
        <v>1421</v>
      </c>
      <c r="J72" s="255" t="s">
        <v>194</v>
      </c>
      <c r="K72" s="255" t="s">
        <v>194</v>
      </c>
      <c r="L72" s="255" t="s">
        <v>194</v>
      </c>
      <c r="M72" s="255" t="s">
        <v>362</v>
      </c>
      <c r="N72" s="255">
        <v>2018</v>
      </c>
      <c r="O72" s="366" t="s">
        <v>1337</v>
      </c>
      <c r="P72" s="255">
        <v>22</v>
      </c>
      <c r="Q72" s="269" t="s">
        <v>194</v>
      </c>
      <c r="R72" s="258"/>
    </row>
    <row r="73" spans="1:18" ht="13.5" customHeight="1">
      <c r="A73" s="295"/>
      <c r="B73" s="69" t="s">
        <v>1428</v>
      </c>
      <c r="C73" s="257"/>
      <c r="D73" s="15" t="s">
        <v>1049</v>
      </c>
      <c r="E73" s="304"/>
      <c r="F73" s="280"/>
      <c r="G73" s="280"/>
      <c r="H73" s="257"/>
      <c r="I73" s="257"/>
      <c r="J73" s="257"/>
      <c r="K73" s="257"/>
      <c r="L73" s="257"/>
      <c r="M73" s="257"/>
      <c r="N73" s="257"/>
      <c r="O73" s="367"/>
      <c r="P73" s="257"/>
      <c r="Q73" s="271"/>
      <c r="R73" s="259"/>
    </row>
    <row r="74" spans="6:18" ht="12.75">
      <c r="F74" s="70"/>
      <c r="G74" s="70"/>
      <c r="R74" s="87"/>
    </row>
    <row r="75" spans="6:18" ht="12.75">
      <c r="F75" s="70"/>
      <c r="G75" s="70"/>
      <c r="R75" s="2"/>
    </row>
    <row r="76" spans="6:18" ht="27" customHeight="1">
      <c r="F76" s="70"/>
      <c r="G76" s="70"/>
      <c r="R76" s="2"/>
    </row>
    <row r="77" spans="2:17" ht="21" customHeight="1">
      <c r="B77" s="313" t="s">
        <v>1054</v>
      </c>
      <c r="C77" s="313"/>
      <c r="Q77" s="71" t="s">
        <v>1429</v>
      </c>
    </row>
    <row r="78" spans="2:17" ht="15">
      <c r="B78" s="321" t="s">
        <v>1340</v>
      </c>
      <c r="C78" s="321"/>
      <c r="Q78" s="94"/>
    </row>
    <row r="79" spans="2:17" ht="14.25">
      <c r="B79" s="321" t="s">
        <v>1150</v>
      </c>
      <c r="C79" s="321"/>
      <c r="P79" s="73"/>
      <c r="Q79" s="72" t="s">
        <v>1056</v>
      </c>
    </row>
    <row r="80" spans="2:17" ht="14.25">
      <c r="B80" s="72"/>
      <c r="C80" s="73"/>
      <c r="P80" s="73"/>
      <c r="Q80" s="72"/>
    </row>
    <row r="81" spans="2:17" ht="14.25">
      <c r="B81" s="72"/>
      <c r="C81" s="73"/>
      <c r="P81" s="73"/>
      <c r="Q81" s="72"/>
    </row>
    <row r="82" spans="2:17" ht="14.25">
      <c r="B82" s="72"/>
      <c r="C82" s="73"/>
      <c r="P82" s="73"/>
      <c r="Q82" s="72"/>
    </row>
    <row r="83" spans="2:17" ht="14.25">
      <c r="B83" s="72"/>
      <c r="C83" s="73"/>
      <c r="P83" s="73"/>
      <c r="Q83" s="72"/>
    </row>
    <row r="84" spans="2:17" ht="15">
      <c r="B84" s="315" t="s">
        <v>1061</v>
      </c>
      <c r="C84" s="315"/>
      <c r="P84" s="73"/>
      <c r="Q84" s="74" t="s">
        <v>1293</v>
      </c>
    </row>
    <row r="85" spans="2:17" ht="21.75" customHeight="1">
      <c r="B85" s="375" t="s">
        <v>1430</v>
      </c>
      <c r="C85" s="375"/>
      <c r="P85" s="73"/>
      <c r="Q85" s="75" t="s">
        <v>1342</v>
      </c>
    </row>
    <row r="86" ht="21.75" customHeight="1"/>
    <row r="87" ht="12.75">
      <c r="A87" s="76" t="s">
        <v>1156</v>
      </c>
    </row>
    <row r="88" ht="21.75" customHeight="1">
      <c r="A88" s="76" t="s">
        <v>1224</v>
      </c>
    </row>
    <row r="89" spans="1:18" ht="21.75" customHeight="1">
      <c r="A89" s="7" t="s">
        <v>3</v>
      </c>
      <c r="B89" s="7" t="s">
        <v>4</v>
      </c>
      <c r="C89" s="316" t="s">
        <v>903</v>
      </c>
      <c r="D89" s="310" t="s">
        <v>6</v>
      </c>
      <c r="E89" s="311"/>
      <c r="F89" s="310" t="s">
        <v>9</v>
      </c>
      <c r="G89" s="311"/>
      <c r="H89" s="316" t="s">
        <v>7</v>
      </c>
      <c r="I89" s="324" t="s">
        <v>1097</v>
      </c>
      <c r="J89" s="310" t="s">
        <v>10</v>
      </c>
      <c r="K89" s="312"/>
      <c r="L89" s="311"/>
      <c r="M89" s="310" t="s">
        <v>11</v>
      </c>
      <c r="N89" s="312"/>
      <c r="O89" s="311"/>
      <c r="P89" s="316" t="s">
        <v>12</v>
      </c>
      <c r="Q89" s="7" t="s">
        <v>13</v>
      </c>
      <c r="R89" s="316" t="s">
        <v>14</v>
      </c>
    </row>
    <row r="90" spans="1:22" s="3" customFormat="1" ht="21" customHeight="1">
      <c r="A90" s="8" t="s">
        <v>15</v>
      </c>
      <c r="B90" s="8" t="s">
        <v>16</v>
      </c>
      <c r="C90" s="317"/>
      <c r="D90" s="8" t="s">
        <v>18</v>
      </c>
      <c r="E90" s="8" t="s">
        <v>8</v>
      </c>
      <c r="F90" s="8" t="s">
        <v>19</v>
      </c>
      <c r="G90" s="8" t="s">
        <v>20</v>
      </c>
      <c r="H90" s="317"/>
      <c r="I90" s="325"/>
      <c r="J90" s="8" t="s">
        <v>21</v>
      </c>
      <c r="K90" s="8" t="s">
        <v>22</v>
      </c>
      <c r="L90" s="8" t="s">
        <v>23</v>
      </c>
      <c r="M90" s="8" t="s">
        <v>24</v>
      </c>
      <c r="N90" s="8" t="s">
        <v>25</v>
      </c>
      <c r="O90" s="8" t="s">
        <v>26</v>
      </c>
      <c r="P90" s="317"/>
      <c r="Q90" s="8" t="s">
        <v>27</v>
      </c>
      <c r="R90" s="317"/>
      <c r="V90" s="95"/>
    </row>
    <row r="91" spans="1:18" s="3" customFormat="1" ht="21" customHeight="1">
      <c r="A91" s="9">
        <v>1</v>
      </c>
      <c r="B91" s="9">
        <v>2</v>
      </c>
      <c r="C91" s="9">
        <v>3</v>
      </c>
      <c r="D91" s="9">
        <v>4</v>
      </c>
      <c r="E91" s="9">
        <v>5</v>
      </c>
      <c r="F91" s="9">
        <v>6</v>
      </c>
      <c r="G91" s="9">
        <v>7</v>
      </c>
      <c r="H91" s="9">
        <v>8</v>
      </c>
      <c r="I91" s="9">
        <v>9</v>
      </c>
      <c r="J91" s="9">
        <v>10</v>
      </c>
      <c r="K91" s="9">
        <v>11</v>
      </c>
      <c r="L91" s="9">
        <v>12</v>
      </c>
      <c r="M91" s="9">
        <v>13</v>
      </c>
      <c r="N91" s="9">
        <v>14</v>
      </c>
      <c r="O91" s="9">
        <v>15</v>
      </c>
      <c r="P91" s="9">
        <v>16</v>
      </c>
      <c r="Q91" s="9">
        <v>17</v>
      </c>
      <c r="R91" s="9">
        <v>18</v>
      </c>
    </row>
    <row r="92" spans="1:18" ht="21" customHeight="1">
      <c r="A92" s="258">
        <v>1</v>
      </c>
      <c r="B92" s="77" t="s">
        <v>988</v>
      </c>
      <c r="C92" s="258" t="s">
        <v>989</v>
      </c>
      <c r="D92" s="45" t="s">
        <v>146</v>
      </c>
      <c r="E92" s="265" t="s">
        <v>936</v>
      </c>
      <c r="F92" s="282">
        <v>19</v>
      </c>
      <c r="G92" s="285" t="s">
        <v>653</v>
      </c>
      <c r="H92" s="287" t="s">
        <v>1110</v>
      </c>
      <c r="I92" s="276" t="s">
        <v>991</v>
      </c>
      <c r="J92" s="258" t="s">
        <v>972</v>
      </c>
      <c r="K92" s="258">
        <v>2015</v>
      </c>
      <c r="L92" s="258">
        <v>300</v>
      </c>
      <c r="M92" s="258" t="s">
        <v>36</v>
      </c>
      <c r="N92" s="258">
        <v>2010</v>
      </c>
      <c r="O92" s="287" t="s">
        <v>930</v>
      </c>
      <c r="P92" s="258">
        <v>58</v>
      </c>
      <c r="Q92" s="287" t="s">
        <v>1183</v>
      </c>
      <c r="R92" s="78" t="s">
        <v>1184</v>
      </c>
    </row>
    <row r="93" spans="1:18" ht="21" customHeight="1">
      <c r="A93" s="259"/>
      <c r="B93" s="46" t="s">
        <v>993</v>
      </c>
      <c r="C93" s="259"/>
      <c r="D93" s="34" t="s">
        <v>909</v>
      </c>
      <c r="E93" s="259"/>
      <c r="F93" s="283"/>
      <c r="G93" s="283"/>
      <c r="H93" s="288"/>
      <c r="I93" s="277"/>
      <c r="J93" s="259"/>
      <c r="K93" s="259"/>
      <c r="L93" s="259"/>
      <c r="M93" s="259"/>
      <c r="N93" s="259"/>
      <c r="O93" s="288"/>
      <c r="P93" s="259"/>
      <c r="Q93" s="288"/>
      <c r="R93" s="240" t="s">
        <v>1185</v>
      </c>
    </row>
    <row r="94" spans="1:18" ht="21" customHeight="1">
      <c r="A94" s="255">
        <v>2</v>
      </c>
      <c r="B94" s="362" t="s">
        <v>1100</v>
      </c>
      <c r="C94" s="255" t="s">
        <v>31</v>
      </c>
      <c r="D94" s="79" t="s">
        <v>1101</v>
      </c>
      <c r="E94" s="293" t="s">
        <v>1102</v>
      </c>
      <c r="F94" s="278">
        <v>22</v>
      </c>
      <c r="G94" s="281" t="s">
        <v>629</v>
      </c>
      <c r="H94" s="269" t="s">
        <v>1103</v>
      </c>
      <c r="I94" s="261" t="s">
        <v>1104</v>
      </c>
      <c r="J94" s="10" t="s">
        <v>1105</v>
      </c>
      <c r="K94" s="92">
        <v>1997</v>
      </c>
      <c r="L94" s="10">
        <v>250</v>
      </c>
      <c r="M94" s="302" t="s">
        <v>36</v>
      </c>
      <c r="N94" s="255">
        <v>2000</v>
      </c>
      <c r="O94" s="269" t="s">
        <v>905</v>
      </c>
      <c r="P94" s="255">
        <v>59</v>
      </c>
      <c r="Q94" s="269" t="s">
        <v>1106</v>
      </c>
      <c r="R94" s="269" t="s">
        <v>1225</v>
      </c>
    </row>
    <row r="95" spans="1:18" ht="21" customHeight="1">
      <c r="A95" s="256"/>
      <c r="B95" s="363"/>
      <c r="C95" s="256"/>
      <c r="D95" s="47" t="s">
        <v>1107</v>
      </c>
      <c r="E95" s="294"/>
      <c r="F95" s="279"/>
      <c r="G95" s="279"/>
      <c r="H95" s="270"/>
      <c r="I95" s="262"/>
      <c r="J95" s="10" t="s">
        <v>623</v>
      </c>
      <c r="K95" s="10">
        <v>2011</v>
      </c>
      <c r="L95" s="10">
        <v>300</v>
      </c>
      <c r="M95" s="294"/>
      <c r="N95" s="256"/>
      <c r="O95" s="270"/>
      <c r="P95" s="256"/>
      <c r="Q95" s="270"/>
      <c r="R95" s="270"/>
    </row>
    <row r="96" spans="1:18" ht="21" customHeight="1">
      <c r="A96" s="257"/>
      <c r="B96" s="80" t="s">
        <v>1108</v>
      </c>
      <c r="C96" s="257"/>
      <c r="D96" s="62" t="s">
        <v>1109</v>
      </c>
      <c r="E96" s="295"/>
      <c r="F96" s="280"/>
      <c r="G96" s="280"/>
      <c r="H96" s="271"/>
      <c r="I96" s="263"/>
      <c r="J96" s="10" t="s">
        <v>969</v>
      </c>
      <c r="K96" s="10">
        <v>2014</v>
      </c>
      <c r="L96" s="10">
        <v>300</v>
      </c>
      <c r="M96" s="295"/>
      <c r="N96" s="257"/>
      <c r="O96" s="271"/>
      <c r="P96" s="257"/>
      <c r="Q96" s="271"/>
      <c r="R96" s="271"/>
    </row>
    <row r="97" spans="1:18" ht="24.75" customHeight="1">
      <c r="A97" s="255">
        <v>3</v>
      </c>
      <c r="B97" s="81" t="s">
        <v>963</v>
      </c>
      <c r="C97" s="255" t="s">
        <v>73</v>
      </c>
      <c r="D97" s="79" t="s">
        <v>32</v>
      </c>
      <c r="E97" s="293" t="s">
        <v>620</v>
      </c>
      <c r="F97" s="278">
        <v>27</v>
      </c>
      <c r="G97" s="281" t="s">
        <v>621</v>
      </c>
      <c r="H97" s="269" t="s">
        <v>1098</v>
      </c>
      <c r="I97" s="261" t="s">
        <v>965</v>
      </c>
      <c r="J97" s="10" t="s">
        <v>655</v>
      </c>
      <c r="K97" s="92">
        <v>2001</v>
      </c>
      <c r="L97" s="10">
        <v>250</v>
      </c>
      <c r="M97" s="302" t="s">
        <v>36</v>
      </c>
      <c r="N97" s="255">
        <v>2006</v>
      </c>
      <c r="O97" s="269" t="s">
        <v>966</v>
      </c>
      <c r="P97" s="255">
        <v>58</v>
      </c>
      <c r="Q97" s="269" t="s">
        <v>1099</v>
      </c>
      <c r="R97" s="269" t="s">
        <v>1226</v>
      </c>
    </row>
    <row r="98" spans="1:18" ht="24.75" customHeight="1">
      <c r="A98" s="257"/>
      <c r="B98" s="82" t="s">
        <v>968</v>
      </c>
      <c r="C98" s="257"/>
      <c r="D98" s="62" t="s">
        <v>41</v>
      </c>
      <c r="E98" s="295"/>
      <c r="F98" s="280"/>
      <c r="G98" s="280"/>
      <c r="H98" s="271"/>
      <c r="I98" s="263"/>
      <c r="J98" s="10" t="s">
        <v>623</v>
      </c>
      <c r="K98" s="92">
        <v>2012</v>
      </c>
      <c r="L98" s="10">
        <v>300</v>
      </c>
      <c r="M98" s="295"/>
      <c r="N98" s="257"/>
      <c r="O98" s="271"/>
      <c r="P98" s="257"/>
      <c r="Q98" s="271"/>
      <c r="R98" s="271"/>
    </row>
    <row r="99" spans="1:18" ht="20.25" customHeight="1">
      <c r="A99" s="361">
        <v>4</v>
      </c>
      <c r="B99" s="84" t="s">
        <v>1179</v>
      </c>
      <c r="C99" s="294" t="s">
        <v>1171</v>
      </c>
      <c r="D99" s="85" t="s">
        <v>1180</v>
      </c>
      <c r="E99" s="293" t="s">
        <v>846</v>
      </c>
      <c r="F99" s="338">
        <v>22</v>
      </c>
      <c r="G99" s="342" t="s">
        <v>653</v>
      </c>
      <c r="H99" s="346" t="s">
        <v>1128</v>
      </c>
      <c r="I99" s="293" t="s">
        <v>1176</v>
      </c>
      <c r="J99" s="255" t="s">
        <v>249</v>
      </c>
      <c r="K99" s="302">
        <v>1997</v>
      </c>
      <c r="L99" s="302">
        <v>300</v>
      </c>
      <c r="M99" s="302" t="s">
        <v>110</v>
      </c>
      <c r="N99" s="302">
        <v>2007</v>
      </c>
      <c r="O99" s="353" t="s">
        <v>973</v>
      </c>
      <c r="P99" s="302">
        <v>58</v>
      </c>
      <c r="Q99" s="353" t="s">
        <v>1181</v>
      </c>
      <c r="R99" s="353" t="s">
        <v>1343</v>
      </c>
    </row>
    <row r="100" spans="1:18" ht="20.25" customHeight="1">
      <c r="A100" s="361"/>
      <c r="B100" s="16" t="s">
        <v>1182</v>
      </c>
      <c r="C100" s="295"/>
      <c r="D100" s="18" t="s">
        <v>909</v>
      </c>
      <c r="E100" s="295"/>
      <c r="F100" s="339"/>
      <c r="G100" s="339"/>
      <c r="H100" s="347"/>
      <c r="I100" s="295"/>
      <c r="J100" s="256"/>
      <c r="K100" s="295"/>
      <c r="L100" s="295"/>
      <c r="M100" s="295"/>
      <c r="N100" s="295"/>
      <c r="O100" s="347"/>
      <c r="P100" s="295"/>
      <c r="Q100" s="347"/>
      <c r="R100" s="347"/>
    </row>
    <row r="101" spans="1:18" ht="24" customHeight="1">
      <c r="A101" s="361">
        <v>5</v>
      </c>
      <c r="B101" s="41" t="s">
        <v>1344</v>
      </c>
      <c r="C101" s="258" t="s">
        <v>1256</v>
      </c>
      <c r="D101" s="38" t="s">
        <v>1197</v>
      </c>
      <c r="E101" s="293" t="s">
        <v>936</v>
      </c>
      <c r="F101" s="282">
        <v>15</v>
      </c>
      <c r="G101" s="285" t="s">
        <v>288</v>
      </c>
      <c r="H101" s="255" t="s">
        <v>1345</v>
      </c>
      <c r="I101" s="265" t="s">
        <v>1346</v>
      </c>
      <c r="J101" s="258" t="s">
        <v>194</v>
      </c>
      <c r="K101" s="258" t="s">
        <v>194</v>
      </c>
      <c r="L101" s="258" t="s">
        <v>194</v>
      </c>
      <c r="M101" s="302" t="s">
        <v>36</v>
      </c>
      <c r="N101" s="258">
        <v>2002</v>
      </c>
      <c r="O101" s="269" t="s">
        <v>905</v>
      </c>
      <c r="P101" s="258">
        <v>58</v>
      </c>
      <c r="Q101" s="269" t="s">
        <v>1347</v>
      </c>
      <c r="R101" s="353" t="s">
        <v>1431</v>
      </c>
    </row>
    <row r="102" spans="1:18" ht="24" customHeight="1">
      <c r="A102" s="361"/>
      <c r="B102" s="33" t="s">
        <v>1348</v>
      </c>
      <c r="C102" s="259"/>
      <c r="D102" s="23" t="s">
        <v>53</v>
      </c>
      <c r="E102" s="295"/>
      <c r="F102" s="283"/>
      <c r="G102" s="283"/>
      <c r="H102" s="257"/>
      <c r="I102" s="259"/>
      <c r="J102" s="259"/>
      <c r="K102" s="259"/>
      <c r="L102" s="259"/>
      <c r="M102" s="295"/>
      <c r="N102" s="259"/>
      <c r="O102" s="271"/>
      <c r="P102" s="259"/>
      <c r="Q102" s="271"/>
      <c r="R102" s="347"/>
    </row>
    <row r="103" spans="1:18" ht="18" customHeight="1">
      <c r="A103" s="361">
        <v>6</v>
      </c>
      <c r="B103" s="86" t="s">
        <v>790</v>
      </c>
      <c r="C103" s="255" t="s">
        <v>791</v>
      </c>
      <c r="D103" s="45" t="s">
        <v>367</v>
      </c>
      <c r="E103" s="303" t="s">
        <v>1283</v>
      </c>
      <c r="F103" s="278">
        <v>23</v>
      </c>
      <c r="G103" s="281" t="s">
        <v>653</v>
      </c>
      <c r="H103" s="255" t="s">
        <v>1116</v>
      </c>
      <c r="I103" s="264" t="s">
        <v>725</v>
      </c>
      <c r="J103" s="256" t="s">
        <v>194</v>
      </c>
      <c r="K103" s="256" t="s">
        <v>194</v>
      </c>
      <c r="L103" s="256" t="s">
        <v>194</v>
      </c>
      <c r="M103" s="255" t="s">
        <v>392</v>
      </c>
      <c r="N103" s="255">
        <v>2009</v>
      </c>
      <c r="O103" s="255" t="s">
        <v>194</v>
      </c>
      <c r="P103" s="255">
        <v>57</v>
      </c>
      <c r="Q103" s="269" t="s">
        <v>1117</v>
      </c>
      <c r="R103" s="353" t="s">
        <v>1432</v>
      </c>
    </row>
    <row r="104" spans="1:22" ht="18" customHeight="1">
      <c r="A104" s="361"/>
      <c r="B104" s="69" t="s">
        <v>885</v>
      </c>
      <c r="C104" s="257"/>
      <c r="D104" s="15" t="s">
        <v>1049</v>
      </c>
      <c r="E104" s="304"/>
      <c r="F104" s="280"/>
      <c r="G104" s="280"/>
      <c r="H104" s="257"/>
      <c r="I104" s="257"/>
      <c r="J104" s="257"/>
      <c r="K104" s="257"/>
      <c r="L104" s="257"/>
      <c r="M104" s="257"/>
      <c r="N104" s="257"/>
      <c r="O104" s="257"/>
      <c r="P104" s="257"/>
      <c r="Q104" s="271"/>
      <c r="R104" s="347"/>
      <c r="T104">
        <v>2019</v>
      </c>
      <c r="U104">
        <v>1974</v>
      </c>
      <c r="V104">
        <f>T104-U104</f>
        <v>45</v>
      </c>
    </row>
    <row r="105" spans="1:14" ht="18" customHeight="1">
      <c r="A105" s="87"/>
      <c r="B105" s="87"/>
      <c r="C105" s="87"/>
      <c r="D105" s="87"/>
      <c r="E105" s="88"/>
      <c r="F105" s="87"/>
      <c r="G105" s="87"/>
      <c r="H105" s="87"/>
      <c r="I105" s="87"/>
      <c r="J105" s="87"/>
      <c r="K105" s="87"/>
      <c r="L105" s="87"/>
      <c r="M105" s="87"/>
      <c r="N105" s="87"/>
    </row>
    <row r="106" ht="18" customHeight="1">
      <c r="A106" s="76" t="s">
        <v>1227</v>
      </c>
    </row>
    <row r="107" spans="1:18" ht="18" customHeight="1">
      <c r="A107" s="7" t="s">
        <v>3</v>
      </c>
      <c r="B107" s="7" t="s">
        <v>4</v>
      </c>
      <c r="C107" s="316" t="s">
        <v>903</v>
      </c>
      <c r="D107" s="310" t="s">
        <v>6</v>
      </c>
      <c r="E107" s="311"/>
      <c r="F107" s="310" t="s">
        <v>9</v>
      </c>
      <c r="G107" s="311"/>
      <c r="H107" s="316" t="s">
        <v>7</v>
      </c>
      <c r="I107" s="324" t="s">
        <v>1097</v>
      </c>
      <c r="J107" s="310" t="s">
        <v>10</v>
      </c>
      <c r="K107" s="312"/>
      <c r="L107" s="311"/>
      <c r="M107" s="310" t="s">
        <v>11</v>
      </c>
      <c r="N107" s="312"/>
      <c r="O107" s="311"/>
      <c r="P107" s="316" t="s">
        <v>12</v>
      </c>
      <c r="Q107" s="7" t="s">
        <v>13</v>
      </c>
      <c r="R107" s="316" t="s">
        <v>14</v>
      </c>
    </row>
    <row r="108" spans="1:18" ht="18" customHeight="1">
      <c r="A108" s="8" t="s">
        <v>15</v>
      </c>
      <c r="B108" s="8" t="s">
        <v>16</v>
      </c>
      <c r="C108" s="317"/>
      <c r="D108" s="8" t="s">
        <v>18</v>
      </c>
      <c r="E108" s="8" t="s">
        <v>8</v>
      </c>
      <c r="F108" s="8" t="s">
        <v>19</v>
      </c>
      <c r="G108" s="8" t="s">
        <v>20</v>
      </c>
      <c r="H108" s="317"/>
      <c r="I108" s="325"/>
      <c r="J108" s="8" t="s">
        <v>21</v>
      </c>
      <c r="K108" s="8" t="s">
        <v>22</v>
      </c>
      <c r="L108" s="8" t="s">
        <v>23</v>
      </c>
      <c r="M108" s="8" t="s">
        <v>24</v>
      </c>
      <c r="N108" s="8" t="s">
        <v>25</v>
      </c>
      <c r="O108" s="8" t="s">
        <v>26</v>
      </c>
      <c r="P108" s="317"/>
      <c r="Q108" s="8" t="s">
        <v>27</v>
      </c>
      <c r="R108" s="317"/>
    </row>
    <row r="109" spans="1:18" ht="18" customHeight="1">
      <c r="A109" s="9">
        <v>1</v>
      </c>
      <c r="B109" s="9">
        <v>2</v>
      </c>
      <c r="C109" s="9">
        <v>3</v>
      </c>
      <c r="D109" s="9">
        <v>4</v>
      </c>
      <c r="E109" s="9">
        <v>5</v>
      </c>
      <c r="F109" s="9">
        <v>6</v>
      </c>
      <c r="G109" s="9">
        <v>7</v>
      </c>
      <c r="H109" s="9">
        <v>8</v>
      </c>
      <c r="I109" s="9">
        <v>9</v>
      </c>
      <c r="J109" s="9">
        <v>10</v>
      </c>
      <c r="K109" s="9">
        <v>11</v>
      </c>
      <c r="L109" s="9">
        <v>12</v>
      </c>
      <c r="M109" s="9">
        <v>13</v>
      </c>
      <c r="N109" s="9">
        <v>14</v>
      </c>
      <c r="O109" s="9">
        <v>15</v>
      </c>
      <c r="P109" s="9">
        <v>16</v>
      </c>
      <c r="Q109" s="9">
        <v>17</v>
      </c>
      <c r="R109" s="9">
        <v>18</v>
      </c>
    </row>
    <row r="110" spans="1:18" ht="44.25" customHeight="1">
      <c r="A110" s="255">
        <v>1</v>
      </c>
      <c r="B110" s="20" t="s">
        <v>1262</v>
      </c>
      <c r="C110" s="255" t="s">
        <v>1263</v>
      </c>
      <c r="D110" s="21" t="s">
        <v>1264</v>
      </c>
      <c r="E110" s="293" t="s">
        <v>1265</v>
      </c>
      <c r="F110" s="278">
        <v>16</v>
      </c>
      <c r="G110" s="281" t="s">
        <v>288</v>
      </c>
      <c r="H110" s="269" t="s">
        <v>1266</v>
      </c>
      <c r="I110" s="261" t="s">
        <v>1267</v>
      </c>
      <c r="J110" s="255" t="s">
        <v>194</v>
      </c>
      <c r="K110" s="255" t="s">
        <v>194</v>
      </c>
      <c r="L110" s="255" t="s">
        <v>194</v>
      </c>
      <c r="M110" s="255" t="s">
        <v>36</v>
      </c>
      <c r="N110" s="255">
        <v>2007</v>
      </c>
      <c r="O110" s="269" t="s">
        <v>905</v>
      </c>
      <c r="P110" s="255">
        <v>43</v>
      </c>
      <c r="Q110" s="382" t="s">
        <v>1268</v>
      </c>
      <c r="R110" s="255"/>
    </row>
    <row r="111" spans="1:18" ht="44.25" customHeight="1">
      <c r="A111" s="257"/>
      <c r="B111" s="22" t="s">
        <v>1269</v>
      </c>
      <c r="C111" s="257"/>
      <c r="D111" s="23" t="s">
        <v>41</v>
      </c>
      <c r="E111" s="295"/>
      <c r="F111" s="280"/>
      <c r="G111" s="280"/>
      <c r="H111" s="271"/>
      <c r="I111" s="257"/>
      <c r="J111" s="257"/>
      <c r="K111" s="257"/>
      <c r="L111" s="257"/>
      <c r="M111" s="257"/>
      <c r="N111" s="257"/>
      <c r="O111" s="271"/>
      <c r="P111" s="257"/>
      <c r="Q111" s="381"/>
      <c r="R111" s="257"/>
    </row>
    <row r="112" spans="1:18" ht="17.25" customHeight="1">
      <c r="A112" s="255">
        <v>2</v>
      </c>
      <c r="B112" s="89" t="s">
        <v>1270</v>
      </c>
      <c r="C112" s="255" t="s">
        <v>1271</v>
      </c>
      <c r="D112" s="38" t="s">
        <v>1264</v>
      </c>
      <c r="E112" s="297" t="s">
        <v>1272</v>
      </c>
      <c r="F112" s="278">
        <v>18</v>
      </c>
      <c r="G112" s="278">
        <v>10</v>
      </c>
      <c r="H112" s="269" t="s">
        <v>1273</v>
      </c>
      <c r="I112" s="264" t="s">
        <v>1274</v>
      </c>
      <c r="J112" s="255" t="s">
        <v>972</v>
      </c>
      <c r="K112" s="255">
        <v>2017</v>
      </c>
      <c r="L112" s="255">
        <v>254</v>
      </c>
      <c r="M112" s="255" t="s">
        <v>36</v>
      </c>
      <c r="N112" s="255">
        <v>2008</v>
      </c>
      <c r="O112" s="269" t="s">
        <v>1275</v>
      </c>
      <c r="P112" s="255">
        <f>2019-1971</f>
        <v>48</v>
      </c>
      <c r="Q112" s="366" t="s">
        <v>1276</v>
      </c>
      <c r="R112" s="255"/>
    </row>
    <row r="113" spans="1:18" ht="17.25" customHeight="1">
      <c r="A113" s="257"/>
      <c r="B113" s="39" t="s">
        <v>1277</v>
      </c>
      <c r="C113" s="257"/>
      <c r="D113" s="90" t="s">
        <v>41</v>
      </c>
      <c r="E113" s="295"/>
      <c r="F113" s="280"/>
      <c r="G113" s="280"/>
      <c r="H113" s="271"/>
      <c r="I113" s="257"/>
      <c r="J113" s="257"/>
      <c r="K113" s="257"/>
      <c r="L113" s="257"/>
      <c r="M113" s="257"/>
      <c r="N113" s="257"/>
      <c r="O113" s="271"/>
      <c r="P113" s="257"/>
      <c r="Q113" s="367"/>
      <c r="R113" s="257"/>
    </row>
    <row r="114" spans="1:18" ht="37.5" customHeight="1">
      <c r="A114" s="255">
        <v>3</v>
      </c>
      <c r="B114" s="24" t="s">
        <v>1216</v>
      </c>
      <c r="C114" s="258" t="s">
        <v>1217</v>
      </c>
      <c r="D114" s="21" t="s">
        <v>1197</v>
      </c>
      <c r="E114" s="293" t="s">
        <v>1283</v>
      </c>
      <c r="F114" s="282">
        <v>20</v>
      </c>
      <c r="G114" s="285" t="s">
        <v>629</v>
      </c>
      <c r="H114" s="255" t="s">
        <v>1218</v>
      </c>
      <c r="I114" s="265" t="s">
        <v>1201</v>
      </c>
      <c r="J114" s="260" t="s">
        <v>194</v>
      </c>
      <c r="K114" s="260" t="s">
        <v>194</v>
      </c>
      <c r="L114" s="260" t="s">
        <v>194</v>
      </c>
      <c r="M114" s="302" t="s">
        <v>110</v>
      </c>
      <c r="N114" s="258">
        <v>2013</v>
      </c>
      <c r="O114" s="269" t="s">
        <v>1219</v>
      </c>
      <c r="P114" s="258">
        <v>51</v>
      </c>
      <c r="Q114" s="382" t="s">
        <v>1284</v>
      </c>
      <c r="R114" s="258"/>
    </row>
    <row r="115" spans="1:18" ht="26.25" customHeight="1">
      <c r="A115" s="257"/>
      <c r="B115" s="27" t="s">
        <v>1221</v>
      </c>
      <c r="C115" s="259"/>
      <c r="D115" s="23" t="s">
        <v>53</v>
      </c>
      <c r="E115" s="295"/>
      <c r="F115" s="283"/>
      <c r="G115" s="283"/>
      <c r="H115" s="257"/>
      <c r="I115" s="259"/>
      <c r="J115" s="259"/>
      <c r="K115" s="259"/>
      <c r="L115" s="259"/>
      <c r="M115" s="295"/>
      <c r="N115" s="259"/>
      <c r="O115" s="271"/>
      <c r="P115" s="259"/>
      <c r="Q115" s="381"/>
      <c r="R115" s="259"/>
    </row>
    <row r="116" spans="1:18" ht="18" customHeight="1">
      <c r="A116" s="255">
        <v>4</v>
      </c>
      <c r="B116" s="91" t="s">
        <v>1165</v>
      </c>
      <c r="C116" s="294" t="s">
        <v>1166</v>
      </c>
      <c r="D116" s="85" t="s">
        <v>47</v>
      </c>
      <c r="E116" s="293" t="s">
        <v>1122</v>
      </c>
      <c r="F116" s="338">
        <v>21</v>
      </c>
      <c r="G116" s="342" t="s">
        <v>634</v>
      </c>
      <c r="H116" s="346" t="s">
        <v>1132</v>
      </c>
      <c r="I116" s="293" t="s">
        <v>1176</v>
      </c>
      <c r="J116" s="255" t="s">
        <v>249</v>
      </c>
      <c r="K116" s="302">
        <v>2010</v>
      </c>
      <c r="L116" s="302">
        <v>300</v>
      </c>
      <c r="M116" s="302" t="s">
        <v>36</v>
      </c>
      <c r="N116" s="302">
        <v>2006</v>
      </c>
      <c r="O116" s="353" t="s">
        <v>1040</v>
      </c>
      <c r="P116" s="302">
        <v>50</v>
      </c>
      <c r="Q116" s="378" t="s">
        <v>1177</v>
      </c>
      <c r="R116" s="302"/>
    </row>
    <row r="117" spans="1:18" ht="18" customHeight="1">
      <c r="A117" s="257"/>
      <c r="B117" s="16" t="s">
        <v>1178</v>
      </c>
      <c r="C117" s="295"/>
      <c r="D117" s="18" t="s">
        <v>847</v>
      </c>
      <c r="E117" s="295"/>
      <c r="F117" s="339"/>
      <c r="G117" s="339"/>
      <c r="H117" s="347"/>
      <c r="I117" s="295"/>
      <c r="J117" s="257"/>
      <c r="K117" s="295"/>
      <c r="L117" s="295"/>
      <c r="M117" s="295"/>
      <c r="N117" s="295"/>
      <c r="O117" s="347"/>
      <c r="P117" s="295"/>
      <c r="Q117" s="379"/>
      <c r="R117" s="295"/>
    </row>
    <row r="118" spans="1:18" ht="18" customHeight="1">
      <c r="A118" s="255">
        <v>5</v>
      </c>
      <c r="B118" s="97" t="s">
        <v>804</v>
      </c>
      <c r="C118" s="266" t="s">
        <v>570</v>
      </c>
      <c r="D118" s="45" t="s">
        <v>367</v>
      </c>
      <c r="E118" s="303" t="s">
        <v>1283</v>
      </c>
      <c r="F118" s="278">
        <v>13</v>
      </c>
      <c r="G118" s="281" t="s">
        <v>629</v>
      </c>
      <c r="H118" s="255" t="s">
        <v>1116</v>
      </c>
      <c r="I118" s="264" t="s">
        <v>725</v>
      </c>
      <c r="J118" s="256" t="s">
        <v>194</v>
      </c>
      <c r="K118" s="256" t="s">
        <v>194</v>
      </c>
      <c r="L118" s="256" t="s">
        <v>194</v>
      </c>
      <c r="M118" s="255" t="s">
        <v>392</v>
      </c>
      <c r="N118" s="255">
        <v>2008</v>
      </c>
      <c r="O118" s="255" t="s">
        <v>194</v>
      </c>
      <c r="P118" s="255">
        <v>37</v>
      </c>
      <c r="Q118" s="269" t="s">
        <v>1117</v>
      </c>
      <c r="R118" s="258"/>
    </row>
    <row r="119" spans="1:18" ht="18" customHeight="1">
      <c r="A119" s="257"/>
      <c r="B119" s="98" t="s">
        <v>889</v>
      </c>
      <c r="C119" s="249"/>
      <c r="D119" s="15" t="s">
        <v>1049</v>
      </c>
      <c r="E119" s="304"/>
      <c r="F119" s="280"/>
      <c r="G119" s="280"/>
      <c r="H119" s="257"/>
      <c r="I119" s="257"/>
      <c r="J119" s="257"/>
      <c r="K119" s="257"/>
      <c r="L119" s="257"/>
      <c r="M119" s="257"/>
      <c r="N119" s="257"/>
      <c r="O119" s="257"/>
      <c r="P119" s="257"/>
      <c r="Q119" s="271"/>
      <c r="R119" s="259"/>
    </row>
    <row r="120" spans="1:18" ht="18" customHeight="1">
      <c r="A120" s="255">
        <v>6</v>
      </c>
      <c r="B120" s="37" t="s">
        <v>811</v>
      </c>
      <c r="C120" s="255" t="s">
        <v>1433</v>
      </c>
      <c r="D120" s="32" t="s">
        <v>367</v>
      </c>
      <c r="E120" s="303" t="s">
        <v>1283</v>
      </c>
      <c r="F120" s="278">
        <v>10</v>
      </c>
      <c r="G120" s="281" t="s">
        <v>629</v>
      </c>
      <c r="H120" s="255" t="s">
        <v>1116</v>
      </c>
      <c r="I120" s="264" t="s">
        <v>725</v>
      </c>
      <c r="J120" s="255" t="s">
        <v>194</v>
      </c>
      <c r="K120" s="255" t="s">
        <v>194</v>
      </c>
      <c r="L120" s="255" t="s">
        <v>194</v>
      </c>
      <c r="M120" s="255" t="s">
        <v>392</v>
      </c>
      <c r="N120" s="255">
        <v>2008</v>
      </c>
      <c r="O120" s="255" t="s">
        <v>194</v>
      </c>
      <c r="P120" s="255">
        <v>41</v>
      </c>
      <c r="Q120" s="269" t="s">
        <v>1117</v>
      </c>
      <c r="R120" s="258"/>
    </row>
    <row r="121" spans="1:18" ht="18" customHeight="1">
      <c r="A121" s="257"/>
      <c r="B121" s="39" t="s">
        <v>507</v>
      </c>
      <c r="C121" s="257"/>
      <c r="D121" s="15" t="s">
        <v>1049</v>
      </c>
      <c r="E121" s="304"/>
      <c r="F121" s="280"/>
      <c r="G121" s="280"/>
      <c r="H121" s="257"/>
      <c r="I121" s="257"/>
      <c r="J121" s="257"/>
      <c r="K121" s="257"/>
      <c r="L121" s="257"/>
      <c r="M121" s="257"/>
      <c r="N121" s="257"/>
      <c r="O121" s="257"/>
      <c r="P121" s="257"/>
      <c r="Q121" s="271"/>
      <c r="R121" s="259"/>
    </row>
    <row r="122" spans="1:18" ht="18" customHeight="1">
      <c r="A122" s="47"/>
      <c r="B122" s="99"/>
      <c r="C122" s="47"/>
      <c r="D122" s="100"/>
      <c r="E122" s="101"/>
      <c r="F122" s="51"/>
      <c r="G122" s="51"/>
      <c r="H122" s="96"/>
      <c r="I122" s="47"/>
      <c r="J122" s="47"/>
      <c r="K122" s="47"/>
      <c r="L122" s="47"/>
      <c r="M122" s="47"/>
      <c r="N122" s="47"/>
      <c r="O122" s="96"/>
      <c r="P122" s="47"/>
      <c r="Q122" s="112"/>
      <c r="R122" s="47"/>
    </row>
    <row r="123" spans="1:18" ht="18" customHeight="1">
      <c r="A123" s="47"/>
      <c r="B123" s="99"/>
      <c r="C123" s="47"/>
      <c r="D123" s="100"/>
      <c r="E123" s="101"/>
      <c r="F123" s="51"/>
      <c r="G123" s="51"/>
      <c r="H123" s="96"/>
      <c r="I123" s="47"/>
      <c r="J123" s="47"/>
      <c r="K123" s="47"/>
      <c r="L123" s="47"/>
      <c r="M123" s="47"/>
      <c r="N123" s="47"/>
      <c r="O123" s="96"/>
      <c r="P123" s="47"/>
      <c r="Q123" s="112"/>
      <c r="R123" s="47"/>
    </row>
    <row r="124" spans="1:18" ht="18" customHeight="1">
      <c r="A124" s="47"/>
      <c r="B124" s="99"/>
      <c r="C124" s="47"/>
      <c r="D124" s="100"/>
      <c r="E124" s="101"/>
      <c r="F124" s="51"/>
      <c r="G124" s="51"/>
      <c r="H124" s="96"/>
      <c r="I124" s="47"/>
      <c r="J124" s="47"/>
      <c r="K124" s="47"/>
      <c r="L124" s="47"/>
      <c r="M124" s="47"/>
      <c r="N124" s="47"/>
      <c r="O124" s="96"/>
      <c r="P124" s="47"/>
      <c r="Q124" s="112"/>
      <c r="R124" s="47"/>
    </row>
    <row r="125" spans="1:18" ht="18" customHeight="1">
      <c r="A125" s="47"/>
      <c r="B125" s="99"/>
      <c r="C125" s="47"/>
      <c r="D125" s="100"/>
      <c r="E125" s="101"/>
      <c r="F125" s="51"/>
      <c r="G125" s="51"/>
      <c r="H125" s="96"/>
      <c r="I125" s="47"/>
      <c r="J125" s="47"/>
      <c r="K125" s="47"/>
      <c r="L125" s="47"/>
      <c r="M125" s="47"/>
      <c r="N125" s="47"/>
      <c r="O125" s="96"/>
      <c r="P125" s="47"/>
      <c r="Q125" s="112"/>
      <c r="R125" s="47"/>
    </row>
    <row r="126" spans="1:18" ht="18" customHeight="1">
      <c r="A126" s="47"/>
      <c r="B126" s="99"/>
      <c r="C126" s="47"/>
      <c r="D126" s="100"/>
      <c r="E126" s="101"/>
      <c r="F126" s="51"/>
      <c r="G126" s="51"/>
      <c r="H126" s="96"/>
      <c r="I126" s="47"/>
      <c r="J126" s="47"/>
      <c r="K126" s="47"/>
      <c r="L126" s="47"/>
      <c r="M126" s="47"/>
      <c r="N126" s="47"/>
      <c r="O126" s="96"/>
      <c r="P126" s="47"/>
      <c r="Q126" s="112"/>
      <c r="R126" s="47"/>
    </row>
    <row r="127" spans="1:18" ht="18" customHeight="1">
      <c r="A127" s="47"/>
      <c r="B127" s="99"/>
      <c r="C127" s="47"/>
      <c r="D127" s="100"/>
      <c r="E127" s="101"/>
      <c r="F127" s="51"/>
      <c r="G127" s="51"/>
      <c r="H127" s="96"/>
      <c r="I127" s="47"/>
      <c r="J127" s="47"/>
      <c r="K127" s="47"/>
      <c r="L127" s="47"/>
      <c r="M127" s="47"/>
      <c r="N127" s="47"/>
      <c r="O127" s="96"/>
      <c r="P127" s="47"/>
      <c r="Q127" s="112"/>
      <c r="R127" s="47"/>
    </row>
    <row r="128" spans="1:18" ht="18" customHeight="1">
      <c r="A128" s="47"/>
      <c r="B128" s="99"/>
      <c r="C128" s="47"/>
      <c r="D128" s="100"/>
      <c r="E128" s="101"/>
      <c r="F128" s="51"/>
      <c r="G128" s="51"/>
      <c r="H128" s="96"/>
      <c r="I128" s="47"/>
      <c r="J128" s="47"/>
      <c r="K128" s="47"/>
      <c r="L128" s="47"/>
      <c r="M128" s="47"/>
      <c r="N128" s="47"/>
      <c r="O128" s="96"/>
      <c r="P128" s="47"/>
      <c r="Q128" s="112"/>
      <c r="R128" s="47"/>
    </row>
    <row r="129" spans="1:18" ht="18" customHeight="1">
      <c r="A129" s="47"/>
      <c r="B129" s="99"/>
      <c r="C129" s="47"/>
      <c r="D129" s="100"/>
      <c r="E129" s="101"/>
      <c r="F129" s="51"/>
      <c r="G129" s="51"/>
      <c r="H129" s="96"/>
      <c r="I129" s="47"/>
      <c r="J129" s="47"/>
      <c r="K129" s="47"/>
      <c r="L129" s="47"/>
      <c r="M129" s="47"/>
      <c r="N129" s="47"/>
      <c r="O129" s="96"/>
      <c r="P129" s="47"/>
      <c r="Q129" s="112"/>
      <c r="R129" s="47"/>
    </row>
    <row r="130" spans="1:18" ht="18" customHeight="1">
      <c r="A130" s="255">
        <v>1</v>
      </c>
      <c r="B130" s="104" t="s">
        <v>1135</v>
      </c>
      <c r="C130" s="255" t="s">
        <v>1136</v>
      </c>
      <c r="D130" s="10" t="s">
        <v>163</v>
      </c>
      <c r="E130" s="293" t="s">
        <v>1154</v>
      </c>
      <c r="F130" s="281" t="s">
        <v>629</v>
      </c>
      <c r="G130" s="281" t="s">
        <v>728</v>
      </c>
      <c r="H130" s="269" t="s">
        <v>1137</v>
      </c>
      <c r="I130" s="264" t="s">
        <v>1124</v>
      </c>
      <c r="J130" s="255" t="s">
        <v>194</v>
      </c>
      <c r="K130" s="255" t="s">
        <v>194</v>
      </c>
      <c r="L130" s="255" t="s">
        <v>194</v>
      </c>
      <c r="M130" s="302" t="s">
        <v>36</v>
      </c>
      <c r="N130" s="255">
        <v>2012</v>
      </c>
      <c r="O130" s="269" t="s">
        <v>905</v>
      </c>
      <c r="P130" s="255">
        <v>32</v>
      </c>
      <c r="Q130" s="269" t="s">
        <v>1138</v>
      </c>
      <c r="R130" s="255"/>
    </row>
    <row r="131" spans="1:18" ht="18" customHeight="1">
      <c r="A131" s="257"/>
      <c r="B131" s="105" t="s">
        <v>1139</v>
      </c>
      <c r="C131" s="257"/>
      <c r="D131" s="15" t="s">
        <v>170</v>
      </c>
      <c r="E131" s="295"/>
      <c r="F131" s="280"/>
      <c r="G131" s="280"/>
      <c r="H131" s="271"/>
      <c r="I131" s="257"/>
      <c r="J131" s="257"/>
      <c r="K131" s="257"/>
      <c r="L131" s="257"/>
      <c r="M131" s="295"/>
      <c r="N131" s="257"/>
      <c r="O131" s="271"/>
      <c r="P131" s="257"/>
      <c r="Q131" s="271"/>
      <c r="R131" s="257"/>
    </row>
    <row r="132" spans="1:22" ht="18" customHeight="1">
      <c r="A132" s="255">
        <v>2</v>
      </c>
      <c r="B132" s="68" t="s">
        <v>749</v>
      </c>
      <c r="C132" s="264" t="s">
        <v>750</v>
      </c>
      <c r="D132" s="25" t="s">
        <v>274</v>
      </c>
      <c r="E132" s="293" t="s">
        <v>1089</v>
      </c>
      <c r="F132" s="278">
        <v>16</v>
      </c>
      <c r="G132" s="281" t="s">
        <v>679</v>
      </c>
      <c r="H132" s="255" t="s">
        <v>1116</v>
      </c>
      <c r="I132" s="264" t="s">
        <v>725</v>
      </c>
      <c r="J132" s="255" t="s">
        <v>194</v>
      </c>
      <c r="K132" s="255" t="s">
        <v>194</v>
      </c>
      <c r="L132" s="255" t="s">
        <v>194</v>
      </c>
      <c r="M132" s="302" t="s">
        <v>110</v>
      </c>
      <c r="N132" s="255">
        <v>2010</v>
      </c>
      <c r="O132" s="269" t="s">
        <v>195</v>
      </c>
      <c r="P132" s="255">
        <v>44</v>
      </c>
      <c r="Q132" s="270" t="s">
        <v>1189</v>
      </c>
      <c r="R132" s="255"/>
      <c r="T132">
        <v>2019</v>
      </c>
      <c r="U132">
        <v>1976</v>
      </c>
      <c r="V132">
        <f>T132-U132</f>
        <v>43</v>
      </c>
    </row>
    <row r="133" spans="1:18" ht="18" customHeight="1">
      <c r="A133" s="257"/>
      <c r="B133" s="69" t="s">
        <v>386</v>
      </c>
      <c r="C133" s="257"/>
      <c r="D133" s="15" t="s">
        <v>938</v>
      </c>
      <c r="E133" s="295"/>
      <c r="F133" s="280"/>
      <c r="G133" s="280"/>
      <c r="H133" s="257"/>
      <c r="I133" s="257"/>
      <c r="J133" s="257"/>
      <c r="K133" s="257"/>
      <c r="L133" s="257"/>
      <c r="M133" s="295"/>
      <c r="N133" s="257"/>
      <c r="O133" s="271"/>
      <c r="P133" s="257"/>
      <c r="Q133" s="271"/>
      <c r="R133" s="257"/>
    </row>
    <row r="134" spans="1:22" ht="18" customHeight="1">
      <c r="A134" s="255">
        <v>3</v>
      </c>
      <c r="B134" s="42" t="s">
        <v>873</v>
      </c>
      <c r="C134" s="258" t="s">
        <v>419</v>
      </c>
      <c r="D134" s="25" t="s">
        <v>274</v>
      </c>
      <c r="E134" s="293" t="s">
        <v>1122</v>
      </c>
      <c r="F134" s="282">
        <v>16</v>
      </c>
      <c r="G134" s="285" t="s">
        <v>653</v>
      </c>
      <c r="H134" s="260" t="s">
        <v>1116</v>
      </c>
      <c r="I134" s="265" t="s">
        <v>725</v>
      </c>
      <c r="J134" s="260" t="s">
        <v>194</v>
      </c>
      <c r="K134" s="260" t="s">
        <v>194</v>
      </c>
      <c r="L134" s="260" t="s">
        <v>194</v>
      </c>
      <c r="M134" s="302" t="s">
        <v>110</v>
      </c>
      <c r="N134" s="258">
        <v>2011</v>
      </c>
      <c r="O134" s="269" t="s">
        <v>195</v>
      </c>
      <c r="P134" s="258">
        <v>42</v>
      </c>
      <c r="Q134" s="270" t="s">
        <v>1189</v>
      </c>
      <c r="R134" s="42"/>
      <c r="T134">
        <v>2019</v>
      </c>
      <c r="U134">
        <v>1977</v>
      </c>
      <c r="V134">
        <f>T134-U134</f>
        <v>42</v>
      </c>
    </row>
    <row r="135" spans="1:18" ht="18" customHeight="1">
      <c r="A135" s="257"/>
      <c r="B135" s="43" t="s">
        <v>421</v>
      </c>
      <c r="C135" s="259"/>
      <c r="D135" s="15" t="s">
        <v>938</v>
      </c>
      <c r="E135" s="295"/>
      <c r="F135" s="283"/>
      <c r="G135" s="283"/>
      <c r="H135" s="259"/>
      <c r="I135" s="259"/>
      <c r="J135" s="259"/>
      <c r="K135" s="259"/>
      <c r="L135" s="259"/>
      <c r="M135" s="295"/>
      <c r="N135" s="259"/>
      <c r="O135" s="271"/>
      <c r="P135" s="259"/>
      <c r="Q135" s="271"/>
      <c r="R135" s="43"/>
    </row>
    <row r="136" spans="1:18" ht="12.75">
      <c r="A136" s="255">
        <v>4</v>
      </c>
      <c r="B136" s="42" t="s">
        <v>876</v>
      </c>
      <c r="C136" s="258" t="s">
        <v>773</v>
      </c>
      <c r="D136" s="25" t="s">
        <v>274</v>
      </c>
      <c r="E136" s="293" t="s">
        <v>1122</v>
      </c>
      <c r="F136" s="282">
        <v>15</v>
      </c>
      <c r="G136" s="285" t="s">
        <v>679</v>
      </c>
      <c r="H136" s="255" t="s">
        <v>1116</v>
      </c>
      <c r="I136" s="265" t="s">
        <v>725</v>
      </c>
      <c r="J136" s="260" t="s">
        <v>194</v>
      </c>
      <c r="K136" s="260" t="s">
        <v>194</v>
      </c>
      <c r="L136" s="260" t="s">
        <v>194</v>
      </c>
      <c r="M136" s="302" t="s">
        <v>110</v>
      </c>
      <c r="N136" s="258">
        <v>2011</v>
      </c>
      <c r="O136" s="255" t="s">
        <v>195</v>
      </c>
      <c r="P136" s="258">
        <v>41</v>
      </c>
      <c r="Q136" s="270" t="s">
        <v>1189</v>
      </c>
      <c r="R136" s="258"/>
    </row>
    <row r="137" spans="1:18" ht="21.75" customHeight="1">
      <c r="A137" s="257"/>
      <c r="B137" s="43" t="s">
        <v>424</v>
      </c>
      <c r="C137" s="259"/>
      <c r="D137" s="15" t="s">
        <v>938</v>
      </c>
      <c r="E137" s="295"/>
      <c r="F137" s="283"/>
      <c r="G137" s="283"/>
      <c r="H137" s="257"/>
      <c r="I137" s="259"/>
      <c r="J137" s="259"/>
      <c r="K137" s="259"/>
      <c r="L137" s="259"/>
      <c r="M137" s="295"/>
      <c r="N137" s="259"/>
      <c r="O137" s="257"/>
      <c r="P137" s="259"/>
      <c r="Q137" s="271"/>
      <c r="R137" s="259"/>
    </row>
    <row r="138" spans="1:18" ht="12.75" customHeight="1">
      <c r="A138" s="255">
        <v>5</v>
      </c>
      <c r="B138" s="104" t="s">
        <v>1140</v>
      </c>
      <c r="C138" s="256" t="s">
        <v>1141</v>
      </c>
      <c r="D138" s="25" t="s">
        <v>274</v>
      </c>
      <c r="E138" s="293" t="s">
        <v>936</v>
      </c>
      <c r="F138" s="281" t="s">
        <v>165</v>
      </c>
      <c r="G138" s="281" t="s">
        <v>165</v>
      </c>
      <c r="H138" s="270" t="s">
        <v>1142</v>
      </c>
      <c r="I138" s="264" t="s">
        <v>1124</v>
      </c>
      <c r="J138" s="255" t="s">
        <v>249</v>
      </c>
      <c r="K138" s="255">
        <v>2017</v>
      </c>
      <c r="L138" s="255">
        <v>250</v>
      </c>
      <c r="M138" s="302" t="s">
        <v>36</v>
      </c>
      <c r="N138" s="255">
        <v>2014</v>
      </c>
      <c r="O138" s="269" t="s">
        <v>998</v>
      </c>
      <c r="P138" s="255">
        <v>43</v>
      </c>
      <c r="Q138" s="269" t="s">
        <v>1143</v>
      </c>
      <c r="R138" s="255"/>
    </row>
    <row r="139" spans="1:18" ht="12.75" customHeight="1">
      <c r="A139" s="257"/>
      <c r="B139" s="105" t="s">
        <v>1144</v>
      </c>
      <c r="C139" s="257"/>
      <c r="D139" s="15" t="s">
        <v>938</v>
      </c>
      <c r="E139" s="295"/>
      <c r="F139" s="280"/>
      <c r="G139" s="280"/>
      <c r="H139" s="271"/>
      <c r="I139" s="257"/>
      <c r="J139" s="257"/>
      <c r="K139" s="257"/>
      <c r="L139" s="257"/>
      <c r="M139" s="295"/>
      <c r="N139" s="257"/>
      <c r="O139" s="271"/>
      <c r="P139" s="257"/>
      <c r="Q139" s="271"/>
      <c r="R139" s="257"/>
    </row>
    <row r="140" spans="1:18" s="4" customFormat="1" ht="22.5" customHeight="1">
      <c r="A140" s="255">
        <v>6</v>
      </c>
      <c r="B140" s="106" t="s">
        <v>745</v>
      </c>
      <c r="C140" s="255" t="s">
        <v>590</v>
      </c>
      <c r="D140" s="25" t="s">
        <v>274</v>
      </c>
      <c r="E140" s="297" t="s">
        <v>1001</v>
      </c>
      <c r="F140" s="281" t="s">
        <v>288</v>
      </c>
      <c r="G140" s="284" t="s">
        <v>728</v>
      </c>
      <c r="H140" s="255" t="s">
        <v>1116</v>
      </c>
      <c r="I140" s="264" t="s">
        <v>725</v>
      </c>
      <c r="J140" s="256" t="s">
        <v>194</v>
      </c>
      <c r="K140" s="256" t="s">
        <v>194</v>
      </c>
      <c r="L140" s="256" t="s">
        <v>194</v>
      </c>
      <c r="M140" s="302" t="s">
        <v>110</v>
      </c>
      <c r="N140" s="255">
        <v>2009</v>
      </c>
      <c r="O140" s="269" t="s">
        <v>717</v>
      </c>
      <c r="P140" s="255">
        <v>36</v>
      </c>
      <c r="Q140" s="269" t="s">
        <v>1146</v>
      </c>
      <c r="R140" s="255"/>
    </row>
    <row r="141" spans="1:18" s="4" customFormat="1" ht="22.5" customHeight="1">
      <c r="A141" s="257"/>
      <c r="B141" s="30" t="s">
        <v>591</v>
      </c>
      <c r="C141" s="257"/>
      <c r="D141" s="15" t="s">
        <v>938</v>
      </c>
      <c r="E141" s="298"/>
      <c r="F141" s="280"/>
      <c r="G141" s="280"/>
      <c r="H141" s="257"/>
      <c r="I141" s="257"/>
      <c r="J141" s="257"/>
      <c r="K141" s="257"/>
      <c r="L141" s="257"/>
      <c r="M141" s="295"/>
      <c r="N141" s="257"/>
      <c r="O141" s="271"/>
      <c r="P141" s="257"/>
      <c r="Q141" s="271"/>
      <c r="R141" s="257"/>
    </row>
    <row r="142" spans="1:18" s="4" customFormat="1" ht="27.75" customHeight="1">
      <c r="A142" s="255">
        <v>7</v>
      </c>
      <c r="B142" s="107" t="s">
        <v>737</v>
      </c>
      <c r="C142" s="255" t="s">
        <v>738</v>
      </c>
      <c r="D142" s="25" t="s">
        <v>274</v>
      </c>
      <c r="E142" s="293" t="s">
        <v>1060</v>
      </c>
      <c r="F142" s="281" t="s">
        <v>679</v>
      </c>
      <c r="G142" s="281" t="s">
        <v>728</v>
      </c>
      <c r="H142" s="255" t="s">
        <v>1116</v>
      </c>
      <c r="I142" s="264" t="s">
        <v>620</v>
      </c>
      <c r="J142" s="256" t="s">
        <v>194</v>
      </c>
      <c r="K142" s="256" t="s">
        <v>194</v>
      </c>
      <c r="L142" s="256" t="s">
        <v>194</v>
      </c>
      <c r="M142" s="302" t="s">
        <v>110</v>
      </c>
      <c r="N142" s="255">
        <v>2005</v>
      </c>
      <c r="O142" s="269" t="s">
        <v>150</v>
      </c>
      <c r="P142" s="255">
        <v>43</v>
      </c>
      <c r="Q142" s="269" t="s">
        <v>1147</v>
      </c>
      <c r="R142" s="255"/>
    </row>
    <row r="143" spans="1:18" s="4" customFormat="1" ht="21" customHeight="1">
      <c r="A143" s="257"/>
      <c r="B143" s="108" t="s">
        <v>870</v>
      </c>
      <c r="C143" s="257"/>
      <c r="D143" s="15" t="s">
        <v>938</v>
      </c>
      <c r="E143" s="295"/>
      <c r="F143" s="280"/>
      <c r="G143" s="280"/>
      <c r="H143" s="257"/>
      <c r="I143" s="257"/>
      <c r="J143" s="257"/>
      <c r="K143" s="257"/>
      <c r="L143" s="257"/>
      <c r="M143" s="295"/>
      <c r="N143" s="257"/>
      <c r="O143" s="271"/>
      <c r="P143" s="257"/>
      <c r="Q143" s="271"/>
      <c r="R143" s="257"/>
    </row>
    <row r="144" spans="1:18" s="4" customFormat="1" ht="17.25" customHeight="1">
      <c r="A144" s="255">
        <v>8</v>
      </c>
      <c r="B144" s="86" t="s">
        <v>746</v>
      </c>
      <c r="C144" s="264" t="s">
        <v>376</v>
      </c>
      <c r="D144" s="25" t="s">
        <v>274</v>
      </c>
      <c r="E144" s="293" t="s">
        <v>1089</v>
      </c>
      <c r="F144" s="278">
        <v>18</v>
      </c>
      <c r="G144" s="281" t="s">
        <v>629</v>
      </c>
      <c r="H144" s="255" t="s">
        <v>1116</v>
      </c>
      <c r="I144" s="264" t="s">
        <v>725</v>
      </c>
      <c r="J144" s="256" t="s">
        <v>194</v>
      </c>
      <c r="K144" s="256" t="s">
        <v>194</v>
      </c>
      <c r="L144" s="256" t="s">
        <v>194</v>
      </c>
      <c r="M144" s="302" t="s">
        <v>110</v>
      </c>
      <c r="N144" s="255">
        <v>2012</v>
      </c>
      <c r="O144" s="269" t="s">
        <v>195</v>
      </c>
      <c r="P144" s="255">
        <v>46</v>
      </c>
      <c r="Q144" s="269" t="s">
        <v>1117</v>
      </c>
      <c r="R144" s="255"/>
    </row>
    <row r="145" spans="1:18" s="4" customFormat="1" ht="17.25" customHeight="1">
      <c r="A145" s="257"/>
      <c r="B145" s="69" t="s">
        <v>378</v>
      </c>
      <c r="C145" s="257"/>
      <c r="D145" s="15" t="s">
        <v>938</v>
      </c>
      <c r="E145" s="295"/>
      <c r="F145" s="280"/>
      <c r="G145" s="280"/>
      <c r="H145" s="257"/>
      <c r="I145" s="257"/>
      <c r="J145" s="257"/>
      <c r="K145" s="257"/>
      <c r="L145" s="257"/>
      <c r="M145" s="295"/>
      <c r="N145" s="257"/>
      <c r="O145" s="271"/>
      <c r="P145" s="257"/>
      <c r="Q145" s="271"/>
      <c r="R145" s="257"/>
    </row>
    <row r="146" spans="1:18" s="4" customFormat="1" ht="18" customHeight="1">
      <c r="A146" s="255">
        <v>9</v>
      </c>
      <c r="B146" s="42" t="s">
        <v>1210</v>
      </c>
      <c r="C146" s="258" t="s">
        <v>1211</v>
      </c>
      <c r="D146" s="25" t="s">
        <v>163</v>
      </c>
      <c r="E146" s="293" t="s">
        <v>1212</v>
      </c>
      <c r="F146" s="285" t="s">
        <v>692</v>
      </c>
      <c r="G146" s="285" t="s">
        <v>728</v>
      </c>
      <c r="H146" s="260" t="s">
        <v>1116</v>
      </c>
      <c r="I146" s="265" t="s">
        <v>1213</v>
      </c>
      <c r="J146" s="260" t="s">
        <v>194</v>
      </c>
      <c r="K146" s="260" t="s">
        <v>194</v>
      </c>
      <c r="L146" s="260" t="s">
        <v>194</v>
      </c>
      <c r="M146" s="302" t="s">
        <v>110</v>
      </c>
      <c r="N146" s="258">
        <v>2010</v>
      </c>
      <c r="O146" s="269" t="s">
        <v>233</v>
      </c>
      <c r="P146" s="258">
        <f>2019-1984</f>
        <v>35</v>
      </c>
      <c r="Q146" s="258" t="s">
        <v>1214</v>
      </c>
      <c r="R146" s="42"/>
    </row>
    <row r="147" spans="1:18" s="4" customFormat="1" ht="18" customHeight="1">
      <c r="A147" s="257"/>
      <c r="B147" s="43" t="s">
        <v>1215</v>
      </c>
      <c r="C147" s="259"/>
      <c r="D147" s="15" t="s">
        <v>170</v>
      </c>
      <c r="E147" s="295"/>
      <c r="F147" s="283"/>
      <c r="G147" s="283"/>
      <c r="H147" s="259"/>
      <c r="I147" s="259"/>
      <c r="J147" s="259"/>
      <c r="K147" s="259"/>
      <c r="L147" s="259"/>
      <c r="M147" s="295"/>
      <c r="N147" s="259"/>
      <c r="O147" s="271"/>
      <c r="P147" s="259"/>
      <c r="Q147" s="259"/>
      <c r="R147" s="43"/>
    </row>
    <row r="148" spans="1:18" s="4" customFormat="1" ht="15.75" customHeight="1">
      <c r="A148" s="255">
        <v>10</v>
      </c>
      <c r="B148" s="29" t="s">
        <v>694</v>
      </c>
      <c r="C148" s="255" t="s">
        <v>1078</v>
      </c>
      <c r="D148" s="25" t="s">
        <v>146</v>
      </c>
      <c r="E148" s="293" t="s">
        <v>1001</v>
      </c>
      <c r="F148" s="278">
        <v>12</v>
      </c>
      <c r="G148" s="281" t="s">
        <v>288</v>
      </c>
      <c r="H148" s="269" t="s">
        <v>1112</v>
      </c>
      <c r="I148" s="264" t="s">
        <v>622</v>
      </c>
      <c r="J148" s="255" t="s">
        <v>249</v>
      </c>
      <c r="K148" s="255">
        <v>2015</v>
      </c>
      <c r="L148" s="255">
        <v>250</v>
      </c>
      <c r="M148" s="302" t="s">
        <v>36</v>
      </c>
      <c r="N148" s="255">
        <v>2007</v>
      </c>
      <c r="O148" s="269" t="s">
        <v>250</v>
      </c>
      <c r="P148" s="255">
        <v>42</v>
      </c>
      <c r="Q148" s="269" t="s">
        <v>1113</v>
      </c>
      <c r="R148" s="255"/>
    </row>
    <row r="149" spans="1:18" s="4" customFormat="1" ht="15.75" customHeight="1">
      <c r="A149" s="257"/>
      <c r="B149" s="30" t="s">
        <v>698</v>
      </c>
      <c r="C149" s="257"/>
      <c r="D149" s="15" t="s">
        <v>909</v>
      </c>
      <c r="E149" s="295"/>
      <c r="F149" s="280"/>
      <c r="G149" s="280"/>
      <c r="H149" s="271"/>
      <c r="I149" s="257"/>
      <c r="J149" s="256"/>
      <c r="K149" s="256"/>
      <c r="L149" s="256"/>
      <c r="M149" s="295"/>
      <c r="N149" s="257"/>
      <c r="O149" s="271"/>
      <c r="P149" s="257"/>
      <c r="Q149" s="271"/>
      <c r="R149" s="257"/>
    </row>
    <row r="150" spans="1:18" ht="16.5" customHeight="1">
      <c r="A150" s="255">
        <v>11</v>
      </c>
      <c r="B150" s="89" t="s">
        <v>691</v>
      </c>
      <c r="C150" s="255" t="s">
        <v>243</v>
      </c>
      <c r="D150" s="25" t="s">
        <v>146</v>
      </c>
      <c r="E150" s="293" t="s">
        <v>1001</v>
      </c>
      <c r="F150" s="278">
        <v>12</v>
      </c>
      <c r="G150" s="281" t="s">
        <v>288</v>
      </c>
      <c r="H150" s="269" t="s">
        <v>1114</v>
      </c>
      <c r="I150" s="261" t="s">
        <v>980</v>
      </c>
      <c r="J150" s="258" t="s">
        <v>249</v>
      </c>
      <c r="K150" s="258">
        <v>2011</v>
      </c>
      <c r="L150" s="258">
        <v>250</v>
      </c>
      <c r="M150" s="302" t="s">
        <v>110</v>
      </c>
      <c r="N150" s="255">
        <v>2001</v>
      </c>
      <c r="O150" s="269" t="s">
        <v>1003</v>
      </c>
      <c r="P150" s="255">
        <v>47</v>
      </c>
      <c r="Q150" s="382" t="s">
        <v>1115</v>
      </c>
      <c r="R150" s="255"/>
    </row>
    <row r="151" spans="1:18" ht="16.5" customHeight="1">
      <c r="A151" s="257"/>
      <c r="B151" s="22" t="s">
        <v>1005</v>
      </c>
      <c r="C151" s="257"/>
      <c r="D151" s="15" t="s">
        <v>909</v>
      </c>
      <c r="E151" s="295"/>
      <c r="F151" s="280"/>
      <c r="G151" s="280"/>
      <c r="H151" s="271"/>
      <c r="I151" s="263"/>
      <c r="J151" s="259"/>
      <c r="K151" s="259"/>
      <c r="L151" s="259"/>
      <c r="M151" s="295"/>
      <c r="N151" s="257"/>
      <c r="O151" s="271"/>
      <c r="P151" s="257"/>
      <c r="Q151" s="381"/>
      <c r="R151" s="257"/>
    </row>
    <row r="152" spans="1:18" ht="12.75">
      <c r="A152" s="255">
        <v>12</v>
      </c>
      <c r="B152" s="104" t="s">
        <v>1120</v>
      </c>
      <c r="C152" s="256" t="s">
        <v>1121</v>
      </c>
      <c r="D152" s="10" t="s">
        <v>163</v>
      </c>
      <c r="E152" s="293" t="s">
        <v>1122</v>
      </c>
      <c r="F152" s="281" t="s">
        <v>629</v>
      </c>
      <c r="G152" s="281" t="s">
        <v>728</v>
      </c>
      <c r="H152" s="270" t="s">
        <v>1123</v>
      </c>
      <c r="I152" s="264" t="s">
        <v>1124</v>
      </c>
      <c r="J152" s="255" t="s">
        <v>194</v>
      </c>
      <c r="K152" s="255" t="s">
        <v>194</v>
      </c>
      <c r="L152" s="255" t="s">
        <v>194</v>
      </c>
      <c r="M152" s="302" t="s">
        <v>36</v>
      </c>
      <c r="N152" s="255">
        <v>2012</v>
      </c>
      <c r="O152" s="269" t="s">
        <v>905</v>
      </c>
      <c r="P152" s="255">
        <v>40</v>
      </c>
      <c r="Q152" s="269" t="s">
        <v>1125</v>
      </c>
      <c r="R152" s="255"/>
    </row>
    <row r="153" spans="1:18" ht="12.75">
      <c r="A153" s="257"/>
      <c r="B153" s="105" t="s">
        <v>1126</v>
      </c>
      <c r="C153" s="257"/>
      <c r="D153" s="15" t="s">
        <v>170</v>
      </c>
      <c r="E153" s="295"/>
      <c r="F153" s="280"/>
      <c r="G153" s="280"/>
      <c r="H153" s="271"/>
      <c r="I153" s="257"/>
      <c r="J153" s="257"/>
      <c r="K153" s="257"/>
      <c r="L153" s="257"/>
      <c r="M153" s="295"/>
      <c r="N153" s="257"/>
      <c r="O153" s="271"/>
      <c r="P153" s="257"/>
      <c r="Q153" s="271"/>
      <c r="R153" s="257"/>
    </row>
    <row r="154" spans="1:18" ht="12.75">
      <c r="A154" s="255">
        <v>13</v>
      </c>
      <c r="B154" s="24" t="s">
        <v>1349</v>
      </c>
      <c r="C154" s="258" t="s">
        <v>1350</v>
      </c>
      <c r="D154" s="25" t="s">
        <v>1264</v>
      </c>
      <c r="E154" s="293" t="s">
        <v>1212</v>
      </c>
      <c r="F154" s="282">
        <v>15</v>
      </c>
      <c r="G154" s="282">
        <v>4</v>
      </c>
      <c r="H154" s="269" t="s">
        <v>1351</v>
      </c>
      <c r="I154" s="265" t="s">
        <v>1300</v>
      </c>
      <c r="J154" s="260" t="s">
        <v>194</v>
      </c>
      <c r="K154" s="260" t="s">
        <v>194</v>
      </c>
      <c r="L154" s="260" t="s">
        <v>194</v>
      </c>
      <c r="M154" s="302" t="s">
        <v>110</v>
      </c>
      <c r="N154" s="258">
        <v>2011</v>
      </c>
      <c r="O154" s="255" t="s">
        <v>195</v>
      </c>
      <c r="P154" s="258">
        <v>41</v>
      </c>
      <c r="Q154" s="380" t="s">
        <v>1352</v>
      </c>
      <c r="R154" s="258"/>
    </row>
    <row r="155" spans="1:18" ht="12.75">
      <c r="A155" s="257"/>
      <c r="B155" s="27" t="s">
        <v>1353</v>
      </c>
      <c r="C155" s="259"/>
      <c r="D155" s="15" t="s">
        <v>41</v>
      </c>
      <c r="E155" s="295"/>
      <c r="F155" s="283"/>
      <c r="G155" s="283"/>
      <c r="H155" s="271"/>
      <c r="I155" s="259"/>
      <c r="J155" s="259"/>
      <c r="K155" s="259"/>
      <c r="L155" s="259"/>
      <c r="M155" s="295"/>
      <c r="N155" s="259"/>
      <c r="O155" s="257"/>
      <c r="P155" s="259"/>
      <c r="Q155" s="381"/>
      <c r="R155" s="259"/>
    </row>
    <row r="156" spans="1:14" ht="12.75">
      <c r="A156" s="2"/>
      <c r="B156" s="2"/>
      <c r="C156" s="2"/>
      <c r="D156" s="2"/>
      <c r="E156" s="109"/>
      <c r="F156" s="2"/>
      <c r="G156" s="2"/>
      <c r="H156" s="2"/>
      <c r="I156" s="2"/>
      <c r="J156" s="2"/>
      <c r="K156" s="2"/>
      <c r="L156" s="2"/>
      <c r="M156" s="2"/>
      <c r="N156" s="2"/>
    </row>
    <row r="157" ht="12.75">
      <c r="A157" s="76" t="s">
        <v>1156</v>
      </c>
    </row>
    <row r="158" spans="1:15" ht="12.75">
      <c r="A158" s="354" t="s">
        <v>3</v>
      </c>
      <c r="B158" s="354" t="s">
        <v>4</v>
      </c>
      <c r="C158" s="354" t="s">
        <v>903</v>
      </c>
      <c r="D158" s="354" t="s">
        <v>1157</v>
      </c>
      <c r="E158" s="354"/>
      <c r="F158" s="354"/>
      <c r="G158" s="354" t="s">
        <v>13</v>
      </c>
      <c r="H158" s="354"/>
      <c r="I158" s="354"/>
      <c r="J158" s="354"/>
      <c r="K158" s="354"/>
      <c r="L158" s="354" t="s">
        <v>1228</v>
      </c>
      <c r="M158" s="354"/>
      <c r="N158" s="354"/>
      <c r="O158" s="358" t="s">
        <v>8</v>
      </c>
    </row>
    <row r="159" spans="1:15" ht="12.75">
      <c r="A159" s="354"/>
      <c r="B159" s="354"/>
      <c r="C159" s="354"/>
      <c r="D159" s="354"/>
      <c r="E159" s="354"/>
      <c r="F159" s="354"/>
      <c r="G159" s="354" t="s">
        <v>1159</v>
      </c>
      <c r="H159" s="354"/>
      <c r="I159" s="354" t="s">
        <v>1160</v>
      </c>
      <c r="J159" s="354"/>
      <c r="K159" s="354"/>
      <c r="L159" s="354"/>
      <c r="M159" s="354"/>
      <c r="N159" s="354"/>
      <c r="O159" s="359"/>
    </row>
    <row r="160" spans="1:18" ht="12.75">
      <c r="A160" s="92">
        <v>1</v>
      </c>
      <c r="B160" s="110" t="s">
        <v>1135</v>
      </c>
      <c r="C160" s="92" t="s">
        <v>1136</v>
      </c>
      <c r="D160" s="355" t="s">
        <v>1128</v>
      </c>
      <c r="E160" s="356"/>
      <c r="F160" s="357"/>
      <c r="G160" s="252" t="s">
        <v>1161</v>
      </c>
      <c r="H160" s="253"/>
      <c r="I160" s="252" t="s">
        <v>1229</v>
      </c>
      <c r="J160" s="254"/>
      <c r="K160" s="253"/>
      <c r="L160" s="355" t="s">
        <v>1230</v>
      </c>
      <c r="M160" s="356"/>
      <c r="N160" s="357"/>
      <c r="O160" s="241" t="s">
        <v>1231</v>
      </c>
      <c r="P160" s="4"/>
      <c r="Q160" s="4"/>
      <c r="R160" s="4"/>
    </row>
    <row r="161" spans="1:18" ht="12.75">
      <c r="A161" s="92">
        <v>2</v>
      </c>
      <c r="B161" s="110" t="s">
        <v>749</v>
      </c>
      <c r="C161" s="242" t="s">
        <v>750</v>
      </c>
      <c r="D161" s="252" t="s">
        <v>1232</v>
      </c>
      <c r="E161" s="254"/>
      <c r="F161" s="253"/>
      <c r="G161" s="252" t="s">
        <v>1161</v>
      </c>
      <c r="H161" s="253"/>
      <c r="I161" s="252" t="s">
        <v>1233</v>
      </c>
      <c r="J161" s="254"/>
      <c r="K161" s="253"/>
      <c r="L161" s="355" t="s">
        <v>1234</v>
      </c>
      <c r="M161" s="356"/>
      <c r="N161" s="357"/>
      <c r="O161" s="241" t="s">
        <v>1231</v>
      </c>
      <c r="P161" s="4"/>
      <c r="Q161" s="4"/>
      <c r="R161" s="4"/>
    </row>
    <row r="162" spans="1:18" ht="12.75">
      <c r="A162" s="92">
        <v>3</v>
      </c>
      <c r="B162" s="110" t="s">
        <v>873</v>
      </c>
      <c r="C162" s="92" t="s">
        <v>419</v>
      </c>
      <c r="D162" s="355" t="s">
        <v>1232</v>
      </c>
      <c r="E162" s="356"/>
      <c r="F162" s="357"/>
      <c r="G162" s="252" t="s">
        <v>1161</v>
      </c>
      <c r="H162" s="253"/>
      <c r="I162" s="252" t="s">
        <v>1236</v>
      </c>
      <c r="J162" s="254"/>
      <c r="K162" s="253"/>
      <c r="L162" s="355" t="s">
        <v>1237</v>
      </c>
      <c r="M162" s="356"/>
      <c r="N162" s="357"/>
      <c r="O162" s="241" t="s">
        <v>1231</v>
      </c>
      <c r="P162" s="4"/>
      <c r="Q162" s="4"/>
      <c r="R162" s="4"/>
    </row>
    <row r="163" spans="1:18" ht="12.75">
      <c r="A163" s="92">
        <v>4</v>
      </c>
      <c r="B163" s="110" t="s">
        <v>876</v>
      </c>
      <c r="C163" s="92" t="s">
        <v>773</v>
      </c>
      <c r="D163" s="252" t="s">
        <v>1232</v>
      </c>
      <c r="E163" s="254"/>
      <c r="F163" s="253"/>
      <c r="G163" s="252" t="s">
        <v>1161</v>
      </c>
      <c r="H163" s="253"/>
      <c r="I163" s="252" t="s">
        <v>1239</v>
      </c>
      <c r="J163" s="254"/>
      <c r="K163" s="253"/>
      <c r="L163" s="355" t="s">
        <v>1240</v>
      </c>
      <c r="M163" s="356"/>
      <c r="N163" s="357"/>
      <c r="O163" s="241" t="s">
        <v>1231</v>
      </c>
      <c r="P163" s="4"/>
      <c r="Q163" s="4"/>
      <c r="R163" s="4"/>
    </row>
    <row r="164" spans="1:18" ht="12.75">
      <c r="A164" s="92">
        <v>5</v>
      </c>
      <c r="B164" s="110" t="s">
        <v>1018</v>
      </c>
      <c r="C164" s="92" t="s">
        <v>286</v>
      </c>
      <c r="D164" s="355" t="s">
        <v>1242</v>
      </c>
      <c r="E164" s="356"/>
      <c r="F164" s="357"/>
      <c r="G164" s="252" t="s">
        <v>1243</v>
      </c>
      <c r="H164" s="253"/>
      <c r="I164" s="252" t="s">
        <v>1161</v>
      </c>
      <c r="J164" s="254"/>
      <c r="K164" s="253"/>
      <c r="L164" s="355" t="s">
        <v>1244</v>
      </c>
      <c r="M164" s="356"/>
      <c r="N164" s="357"/>
      <c r="O164" s="241" t="s">
        <v>1231</v>
      </c>
      <c r="P164" s="4"/>
      <c r="Q164" s="4"/>
      <c r="R164" s="4"/>
    </row>
    <row r="165" spans="1:18" ht="12.75">
      <c r="A165" s="92">
        <v>6</v>
      </c>
      <c r="B165" s="110" t="s">
        <v>1205</v>
      </c>
      <c r="C165" s="92" t="s">
        <v>1206</v>
      </c>
      <c r="D165" s="355" t="s">
        <v>1246</v>
      </c>
      <c r="E165" s="356"/>
      <c r="F165" s="357"/>
      <c r="G165" s="252" t="s">
        <v>1247</v>
      </c>
      <c r="H165" s="253"/>
      <c r="I165" s="252" t="s">
        <v>1161</v>
      </c>
      <c r="J165" s="254"/>
      <c r="K165" s="253"/>
      <c r="L165" s="355" t="s">
        <v>1110</v>
      </c>
      <c r="M165" s="356"/>
      <c r="N165" s="357"/>
      <c r="O165" s="241" t="s">
        <v>1231</v>
      </c>
      <c r="P165" s="4"/>
      <c r="Q165" s="4"/>
      <c r="R165" s="4"/>
    </row>
    <row r="166" spans="1:18" ht="12.75">
      <c r="A166" s="92">
        <v>7</v>
      </c>
      <c r="B166" s="110" t="s">
        <v>1199</v>
      </c>
      <c r="C166" s="92" t="s">
        <v>1200</v>
      </c>
      <c r="D166" s="355" t="s">
        <v>1249</v>
      </c>
      <c r="E166" s="356"/>
      <c r="F166" s="357"/>
      <c r="G166" s="252" t="s">
        <v>1247</v>
      </c>
      <c r="H166" s="253"/>
      <c r="I166" s="252" t="s">
        <v>1161</v>
      </c>
      <c r="J166" s="254"/>
      <c r="K166" s="253"/>
      <c r="L166" s="355" t="s">
        <v>1128</v>
      </c>
      <c r="M166" s="356"/>
      <c r="N166" s="357"/>
      <c r="O166" s="241" t="s">
        <v>1231</v>
      </c>
      <c r="P166" s="4"/>
      <c r="Q166" s="4"/>
      <c r="R166" s="4"/>
    </row>
    <row r="167" spans="1:18" ht="12.75">
      <c r="A167" s="92">
        <v>8</v>
      </c>
      <c r="B167" s="110" t="s">
        <v>1216</v>
      </c>
      <c r="C167" s="92" t="s">
        <v>1217</v>
      </c>
      <c r="D167" s="252" t="s">
        <v>1251</v>
      </c>
      <c r="E167" s="254"/>
      <c r="F167" s="253"/>
      <c r="G167" s="252" t="s">
        <v>1252</v>
      </c>
      <c r="H167" s="253"/>
      <c r="I167" s="252" t="s">
        <v>1161</v>
      </c>
      <c r="J167" s="254"/>
      <c r="K167" s="253"/>
      <c r="L167" s="355" t="s">
        <v>1253</v>
      </c>
      <c r="M167" s="356"/>
      <c r="N167" s="357"/>
      <c r="O167" s="241" t="s">
        <v>1231</v>
      </c>
      <c r="P167" s="4"/>
      <c r="Q167" s="4"/>
      <c r="R167" s="4"/>
    </row>
    <row r="168" spans="1:18" ht="12.75">
      <c r="A168" s="92">
        <v>9</v>
      </c>
      <c r="B168" s="110" t="s">
        <v>1255</v>
      </c>
      <c r="C168" s="92" t="s">
        <v>1256</v>
      </c>
      <c r="D168" s="355" t="s">
        <v>136</v>
      </c>
      <c r="E168" s="356"/>
      <c r="F168" s="357"/>
      <c r="G168" s="252" t="s">
        <v>1257</v>
      </c>
      <c r="H168" s="253"/>
      <c r="I168" s="252" t="s">
        <v>1161</v>
      </c>
      <c r="J168" s="254"/>
      <c r="K168" s="253"/>
      <c r="L168" s="355" t="s">
        <v>136</v>
      </c>
      <c r="M168" s="356"/>
      <c r="N168" s="357"/>
      <c r="O168" s="241" t="s">
        <v>1258</v>
      </c>
      <c r="P168" s="4"/>
      <c r="Q168" s="4"/>
      <c r="R168" s="4"/>
    </row>
    <row r="169" spans="1:18" ht="12.75">
      <c r="A169" s="92">
        <v>10</v>
      </c>
      <c r="B169" s="110" t="s">
        <v>1210</v>
      </c>
      <c r="C169" s="92" t="s">
        <v>1211</v>
      </c>
      <c r="D169" s="252" t="s">
        <v>1259</v>
      </c>
      <c r="E169" s="254"/>
      <c r="F169" s="253"/>
      <c r="G169" s="252" t="s">
        <v>1260</v>
      </c>
      <c r="H169" s="253"/>
      <c r="I169" s="252" t="s">
        <v>1161</v>
      </c>
      <c r="J169" s="254"/>
      <c r="K169" s="253"/>
      <c r="L169" s="355" t="s">
        <v>136</v>
      </c>
      <c r="M169" s="356"/>
      <c r="N169" s="357"/>
      <c r="O169" s="241" t="s">
        <v>1258</v>
      </c>
      <c r="P169" s="4"/>
      <c r="Q169" s="4"/>
      <c r="R169" s="4"/>
    </row>
  </sheetData>
  <sheetProtection/>
  <mergeCells count="970">
    <mergeCell ref="AG70:AG71"/>
    <mergeCell ref="AH70:AH71"/>
    <mergeCell ref="AI70:AI71"/>
    <mergeCell ref="D158:F159"/>
    <mergeCell ref="L158:N159"/>
    <mergeCell ref="AA70:AA71"/>
    <mergeCell ref="AB70:AB71"/>
    <mergeCell ref="AC70:AC71"/>
    <mergeCell ref="AD70:AD71"/>
    <mergeCell ref="AE70:AE71"/>
    <mergeCell ref="AF70:AF71"/>
    <mergeCell ref="S70:S71"/>
    <mergeCell ref="U70:U71"/>
    <mergeCell ref="W70:W71"/>
    <mergeCell ref="X70:X71"/>
    <mergeCell ref="Y70:Y71"/>
    <mergeCell ref="Z70:Z71"/>
    <mergeCell ref="R142:R143"/>
    <mergeCell ref="R144:R145"/>
    <mergeCell ref="R148:R149"/>
    <mergeCell ref="R150:R151"/>
    <mergeCell ref="R152:R153"/>
    <mergeCell ref="R154:R155"/>
    <mergeCell ref="R120:R121"/>
    <mergeCell ref="R130:R131"/>
    <mergeCell ref="R132:R133"/>
    <mergeCell ref="R136:R137"/>
    <mergeCell ref="R138:R139"/>
    <mergeCell ref="R140:R141"/>
    <mergeCell ref="R107:R108"/>
    <mergeCell ref="R110:R111"/>
    <mergeCell ref="R112:R113"/>
    <mergeCell ref="R114:R115"/>
    <mergeCell ref="R116:R117"/>
    <mergeCell ref="R118:R119"/>
    <mergeCell ref="R89:R90"/>
    <mergeCell ref="R94:R96"/>
    <mergeCell ref="R97:R98"/>
    <mergeCell ref="R99:R100"/>
    <mergeCell ref="R101:R102"/>
    <mergeCell ref="R103:R104"/>
    <mergeCell ref="R52:R53"/>
    <mergeCell ref="R56:R57"/>
    <mergeCell ref="R64:R65"/>
    <mergeCell ref="R66:R67"/>
    <mergeCell ref="R68:R69"/>
    <mergeCell ref="R72:R73"/>
    <mergeCell ref="R31:R32"/>
    <mergeCell ref="R37:R38"/>
    <mergeCell ref="R39:R40"/>
    <mergeCell ref="R43:R44"/>
    <mergeCell ref="R46:R47"/>
    <mergeCell ref="R48:R49"/>
    <mergeCell ref="Q154:Q155"/>
    <mergeCell ref="R6:R7"/>
    <mergeCell ref="R9:R10"/>
    <mergeCell ref="R11:R12"/>
    <mergeCell ref="R15:R16"/>
    <mergeCell ref="R21:R22"/>
    <mergeCell ref="R23:R24"/>
    <mergeCell ref="R25:R26"/>
    <mergeCell ref="R27:R28"/>
    <mergeCell ref="R29:R30"/>
    <mergeCell ref="Q142:Q143"/>
    <mergeCell ref="Q144:Q145"/>
    <mergeCell ref="Q146:Q147"/>
    <mergeCell ref="Q148:Q149"/>
    <mergeCell ref="Q150:Q151"/>
    <mergeCell ref="Q152:Q153"/>
    <mergeCell ref="Q130:Q131"/>
    <mergeCell ref="Q132:Q133"/>
    <mergeCell ref="Q134:Q135"/>
    <mergeCell ref="Q136:Q137"/>
    <mergeCell ref="Q138:Q139"/>
    <mergeCell ref="Q140:Q141"/>
    <mergeCell ref="Q110:Q111"/>
    <mergeCell ref="Q112:Q113"/>
    <mergeCell ref="Q114:Q115"/>
    <mergeCell ref="Q116:Q117"/>
    <mergeCell ref="Q118:Q119"/>
    <mergeCell ref="Q120:Q121"/>
    <mergeCell ref="Q92:Q93"/>
    <mergeCell ref="Q94:Q96"/>
    <mergeCell ref="Q97:Q98"/>
    <mergeCell ref="Q99:Q100"/>
    <mergeCell ref="Q101:Q102"/>
    <mergeCell ref="Q103:Q104"/>
    <mergeCell ref="Q62:Q63"/>
    <mergeCell ref="Q64:Q65"/>
    <mergeCell ref="Q66:Q67"/>
    <mergeCell ref="Q68:Q69"/>
    <mergeCell ref="Q70:Q71"/>
    <mergeCell ref="Q72:Q73"/>
    <mergeCell ref="Q50:Q51"/>
    <mergeCell ref="Q52:Q53"/>
    <mergeCell ref="Q54:Q55"/>
    <mergeCell ref="Q56:Q57"/>
    <mergeCell ref="Q58:Q59"/>
    <mergeCell ref="Q60:Q61"/>
    <mergeCell ref="Q33:Q34"/>
    <mergeCell ref="Q35:Q36"/>
    <mergeCell ref="Q37:Q38"/>
    <mergeCell ref="Q39:Q40"/>
    <mergeCell ref="Q46:Q47"/>
    <mergeCell ref="Q48:Q49"/>
    <mergeCell ref="Q21:Q22"/>
    <mergeCell ref="Q23:Q24"/>
    <mergeCell ref="Q25:Q26"/>
    <mergeCell ref="Q27:Q28"/>
    <mergeCell ref="Q29:Q30"/>
    <mergeCell ref="Q31:Q32"/>
    <mergeCell ref="P148:P149"/>
    <mergeCell ref="P150:P151"/>
    <mergeCell ref="P152:P153"/>
    <mergeCell ref="P154:P155"/>
    <mergeCell ref="Q9:Q10"/>
    <mergeCell ref="Q11:Q12"/>
    <mergeCell ref="Q13:Q14"/>
    <mergeCell ref="Q15:Q16"/>
    <mergeCell ref="Q17:Q18"/>
    <mergeCell ref="Q19:Q20"/>
    <mergeCell ref="P136:P137"/>
    <mergeCell ref="P138:P139"/>
    <mergeCell ref="P140:P141"/>
    <mergeCell ref="P142:P143"/>
    <mergeCell ref="P144:P145"/>
    <mergeCell ref="P146:P147"/>
    <mergeCell ref="P116:P117"/>
    <mergeCell ref="P118:P119"/>
    <mergeCell ref="P120:P121"/>
    <mergeCell ref="P130:P131"/>
    <mergeCell ref="P132:P133"/>
    <mergeCell ref="P134:P135"/>
    <mergeCell ref="P101:P102"/>
    <mergeCell ref="P103:P104"/>
    <mergeCell ref="P107:P108"/>
    <mergeCell ref="P110:P111"/>
    <mergeCell ref="P112:P113"/>
    <mergeCell ref="P114:P115"/>
    <mergeCell ref="P72:P73"/>
    <mergeCell ref="P89:P90"/>
    <mergeCell ref="P92:P93"/>
    <mergeCell ref="P94:P96"/>
    <mergeCell ref="P97:P98"/>
    <mergeCell ref="P99:P100"/>
    <mergeCell ref="P60:P61"/>
    <mergeCell ref="P62:P63"/>
    <mergeCell ref="P64:P65"/>
    <mergeCell ref="P66:P67"/>
    <mergeCell ref="P68:P69"/>
    <mergeCell ref="P70:P71"/>
    <mergeCell ref="P48:P49"/>
    <mergeCell ref="P50:P51"/>
    <mergeCell ref="P52:P53"/>
    <mergeCell ref="P54:P55"/>
    <mergeCell ref="P56:P57"/>
    <mergeCell ref="P58:P59"/>
    <mergeCell ref="P33:P34"/>
    <mergeCell ref="P35:P36"/>
    <mergeCell ref="P37:P38"/>
    <mergeCell ref="P39:P40"/>
    <mergeCell ref="P43:P44"/>
    <mergeCell ref="P46:P47"/>
    <mergeCell ref="P21:P22"/>
    <mergeCell ref="P23:P24"/>
    <mergeCell ref="P25:P26"/>
    <mergeCell ref="P27:P28"/>
    <mergeCell ref="P29:P30"/>
    <mergeCell ref="P31:P32"/>
    <mergeCell ref="O152:O153"/>
    <mergeCell ref="O154:O155"/>
    <mergeCell ref="O158:O159"/>
    <mergeCell ref="P6:P7"/>
    <mergeCell ref="P9:P10"/>
    <mergeCell ref="P11:P12"/>
    <mergeCell ref="P13:P14"/>
    <mergeCell ref="P15:P16"/>
    <mergeCell ref="P17:P18"/>
    <mergeCell ref="P19:P20"/>
    <mergeCell ref="O140:O141"/>
    <mergeCell ref="O142:O143"/>
    <mergeCell ref="O144:O145"/>
    <mergeCell ref="O146:O147"/>
    <mergeCell ref="O148:O149"/>
    <mergeCell ref="O150:O151"/>
    <mergeCell ref="O120:O121"/>
    <mergeCell ref="O130:O131"/>
    <mergeCell ref="O132:O133"/>
    <mergeCell ref="O134:O135"/>
    <mergeCell ref="O136:O137"/>
    <mergeCell ref="O138:O139"/>
    <mergeCell ref="O103:O104"/>
    <mergeCell ref="O110:O111"/>
    <mergeCell ref="O112:O113"/>
    <mergeCell ref="O114:O115"/>
    <mergeCell ref="O116:O117"/>
    <mergeCell ref="O118:O119"/>
    <mergeCell ref="O72:O73"/>
    <mergeCell ref="O92:O93"/>
    <mergeCell ref="O94:O96"/>
    <mergeCell ref="O97:O98"/>
    <mergeCell ref="O99:O100"/>
    <mergeCell ref="O101:O102"/>
    <mergeCell ref="O60:O61"/>
    <mergeCell ref="O62:O63"/>
    <mergeCell ref="O64:O65"/>
    <mergeCell ref="O66:O67"/>
    <mergeCell ref="O68:O69"/>
    <mergeCell ref="O70:O71"/>
    <mergeCell ref="O48:O49"/>
    <mergeCell ref="O50:O51"/>
    <mergeCell ref="O52:O53"/>
    <mergeCell ref="O54:O55"/>
    <mergeCell ref="O56:O57"/>
    <mergeCell ref="O58:O59"/>
    <mergeCell ref="O31:O32"/>
    <mergeCell ref="O33:O34"/>
    <mergeCell ref="O35:O36"/>
    <mergeCell ref="O37:O38"/>
    <mergeCell ref="O39:O40"/>
    <mergeCell ref="O46:O47"/>
    <mergeCell ref="O19:O20"/>
    <mergeCell ref="O21:O22"/>
    <mergeCell ref="O23:O24"/>
    <mergeCell ref="O25:O26"/>
    <mergeCell ref="O27:O28"/>
    <mergeCell ref="O29:O30"/>
    <mergeCell ref="N146:N147"/>
    <mergeCell ref="N148:N149"/>
    <mergeCell ref="N150:N151"/>
    <mergeCell ref="N152:N153"/>
    <mergeCell ref="N154:N155"/>
    <mergeCell ref="O9:O10"/>
    <mergeCell ref="O11:O12"/>
    <mergeCell ref="O13:O14"/>
    <mergeCell ref="O15:O16"/>
    <mergeCell ref="O17:O18"/>
    <mergeCell ref="N134:N135"/>
    <mergeCell ref="N136:N137"/>
    <mergeCell ref="N138:N139"/>
    <mergeCell ref="N140:N141"/>
    <mergeCell ref="N142:N143"/>
    <mergeCell ref="N144:N145"/>
    <mergeCell ref="N114:N115"/>
    <mergeCell ref="N116:N117"/>
    <mergeCell ref="N118:N119"/>
    <mergeCell ref="N120:N121"/>
    <mergeCell ref="N130:N131"/>
    <mergeCell ref="N132:N133"/>
    <mergeCell ref="N97:N98"/>
    <mergeCell ref="N99:N100"/>
    <mergeCell ref="N101:N102"/>
    <mergeCell ref="N103:N104"/>
    <mergeCell ref="N110:N111"/>
    <mergeCell ref="N112:N113"/>
    <mergeCell ref="N66:N67"/>
    <mergeCell ref="N68:N69"/>
    <mergeCell ref="N70:N71"/>
    <mergeCell ref="N72:N73"/>
    <mergeCell ref="N92:N93"/>
    <mergeCell ref="N94:N96"/>
    <mergeCell ref="N54:N55"/>
    <mergeCell ref="N56:N57"/>
    <mergeCell ref="N58:N59"/>
    <mergeCell ref="N60:N61"/>
    <mergeCell ref="N62:N63"/>
    <mergeCell ref="N64:N65"/>
    <mergeCell ref="N37:N38"/>
    <mergeCell ref="N39:N40"/>
    <mergeCell ref="N46:N47"/>
    <mergeCell ref="N48:N49"/>
    <mergeCell ref="N50:N51"/>
    <mergeCell ref="N52:N53"/>
    <mergeCell ref="N25:N26"/>
    <mergeCell ref="N27:N28"/>
    <mergeCell ref="N29:N30"/>
    <mergeCell ref="N31:N32"/>
    <mergeCell ref="N33:N34"/>
    <mergeCell ref="N35:N36"/>
    <mergeCell ref="M152:M153"/>
    <mergeCell ref="M154:M155"/>
    <mergeCell ref="N9:N10"/>
    <mergeCell ref="N11:N12"/>
    <mergeCell ref="N13:N14"/>
    <mergeCell ref="N15:N16"/>
    <mergeCell ref="N17:N18"/>
    <mergeCell ref="N19:N20"/>
    <mergeCell ref="N21:N22"/>
    <mergeCell ref="N23:N24"/>
    <mergeCell ref="M140:M141"/>
    <mergeCell ref="M142:M143"/>
    <mergeCell ref="M144:M145"/>
    <mergeCell ref="M146:M147"/>
    <mergeCell ref="M148:M149"/>
    <mergeCell ref="M150:M151"/>
    <mergeCell ref="M120:M121"/>
    <mergeCell ref="M130:M131"/>
    <mergeCell ref="M132:M133"/>
    <mergeCell ref="M134:M135"/>
    <mergeCell ref="M136:M137"/>
    <mergeCell ref="M138:M139"/>
    <mergeCell ref="M103:M104"/>
    <mergeCell ref="M110:M111"/>
    <mergeCell ref="M112:M113"/>
    <mergeCell ref="M114:M115"/>
    <mergeCell ref="M116:M117"/>
    <mergeCell ref="M118:M119"/>
    <mergeCell ref="M72:M73"/>
    <mergeCell ref="M92:M93"/>
    <mergeCell ref="M94:M96"/>
    <mergeCell ref="M97:M98"/>
    <mergeCell ref="M99:M100"/>
    <mergeCell ref="M101:M102"/>
    <mergeCell ref="M60:M61"/>
    <mergeCell ref="M62:M63"/>
    <mergeCell ref="M64:M65"/>
    <mergeCell ref="M66:M67"/>
    <mergeCell ref="M68:M69"/>
    <mergeCell ref="M70:M71"/>
    <mergeCell ref="M48:M49"/>
    <mergeCell ref="M50:M51"/>
    <mergeCell ref="M52:M53"/>
    <mergeCell ref="M54:M55"/>
    <mergeCell ref="M56:M57"/>
    <mergeCell ref="M58:M59"/>
    <mergeCell ref="M31:M32"/>
    <mergeCell ref="M33:M34"/>
    <mergeCell ref="M35:M36"/>
    <mergeCell ref="M37:M38"/>
    <mergeCell ref="M39:M40"/>
    <mergeCell ref="M46:M47"/>
    <mergeCell ref="M19:M20"/>
    <mergeCell ref="M21:M22"/>
    <mergeCell ref="M23:M24"/>
    <mergeCell ref="M25:M26"/>
    <mergeCell ref="M27:M28"/>
    <mergeCell ref="M29:M30"/>
    <mergeCell ref="L146:L147"/>
    <mergeCell ref="L148:L149"/>
    <mergeCell ref="L150:L151"/>
    <mergeCell ref="L152:L153"/>
    <mergeCell ref="L154:L155"/>
    <mergeCell ref="M9:M10"/>
    <mergeCell ref="M11:M12"/>
    <mergeCell ref="M13:M14"/>
    <mergeCell ref="M15:M16"/>
    <mergeCell ref="M17:M18"/>
    <mergeCell ref="L134:L135"/>
    <mergeCell ref="L136:L137"/>
    <mergeCell ref="L138:L139"/>
    <mergeCell ref="L140:L141"/>
    <mergeCell ref="L142:L143"/>
    <mergeCell ref="L144:L145"/>
    <mergeCell ref="L114:L115"/>
    <mergeCell ref="L116:L117"/>
    <mergeCell ref="L118:L119"/>
    <mergeCell ref="L120:L121"/>
    <mergeCell ref="L130:L131"/>
    <mergeCell ref="L132:L133"/>
    <mergeCell ref="L92:L93"/>
    <mergeCell ref="L99:L100"/>
    <mergeCell ref="L101:L102"/>
    <mergeCell ref="L103:L104"/>
    <mergeCell ref="L110:L111"/>
    <mergeCell ref="L112:L113"/>
    <mergeCell ref="L62:L63"/>
    <mergeCell ref="L64:L65"/>
    <mergeCell ref="L66:L67"/>
    <mergeCell ref="L68:L69"/>
    <mergeCell ref="L70:L71"/>
    <mergeCell ref="L72:L73"/>
    <mergeCell ref="L50:L51"/>
    <mergeCell ref="L52:L53"/>
    <mergeCell ref="L54:L55"/>
    <mergeCell ref="L56:L57"/>
    <mergeCell ref="L58:L59"/>
    <mergeCell ref="L60:L61"/>
    <mergeCell ref="L33:L34"/>
    <mergeCell ref="L35:L36"/>
    <mergeCell ref="L37:L38"/>
    <mergeCell ref="L39:L40"/>
    <mergeCell ref="L46:L47"/>
    <mergeCell ref="L48:L49"/>
    <mergeCell ref="L21:L22"/>
    <mergeCell ref="L23:L24"/>
    <mergeCell ref="L25:L26"/>
    <mergeCell ref="L27:L28"/>
    <mergeCell ref="L29:L30"/>
    <mergeCell ref="L31:L32"/>
    <mergeCell ref="K148:K149"/>
    <mergeCell ref="K150:K151"/>
    <mergeCell ref="K152:K153"/>
    <mergeCell ref="K154:K155"/>
    <mergeCell ref="L9:L10"/>
    <mergeCell ref="L11:L12"/>
    <mergeCell ref="L13:L14"/>
    <mergeCell ref="L15:L16"/>
    <mergeCell ref="L17:L18"/>
    <mergeCell ref="L19:L20"/>
    <mergeCell ref="K136:K137"/>
    <mergeCell ref="K138:K139"/>
    <mergeCell ref="K140:K141"/>
    <mergeCell ref="K142:K143"/>
    <mergeCell ref="K144:K145"/>
    <mergeCell ref="K146:K147"/>
    <mergeCell ref="K116:K117"/>
    <mergeCell ref="K118:K119"/>
    <mergeCell ref="K120:K121"/>
    <mergeCell ref="K130:K131"/>
    <mergeCell ref="K132:K133"/>
    <mergeCell ref="K134:K135"/>
    <mergeCell ref="K99:K100"/>
    <mergeCell ref="K101:K102"/>
    <mergeCell ref="K103:K104"/>
    <mergeCell ref="K110:K111"/>
    <mergeCell ref="K112:K113"/>
    <mergeCell ref="K114:K115"/>
    <mergeCell ref="K64:K65"/>
    <mergeCell ref="K66:K67"/>
    <mergeCell ref="K68:K69"/>
    <mergeCell ref="K70:K71"/>
    <mergeCell ref="K72:K73"/>
    <mergeCell ref="K92:K93"/>
    <mergeCell ref="K52:K53"/>
    <mergeCell ref="K54:K55"/>
    <mergeCell ref="K56:K57"/>
    <mergeCell ref="K58:K59"/>
    <mergeCell ref="K60:K61"/>
    <mergeCell ref="K62:K63"/>
    <mergeCell ref="K35:K36"/>
    <mergeCell ref="K37:K38"/>
    <mergeCell ref="K39:K40"/>
    <mergeCell ref="K46:K47"/>
    <mergeCell ref="K48:K49"/>
    <mergeCell ref="K50:K51"/>
    <mergeCell ref="K23:K24"/>
    <mergeCell ref="K25:K26"/>
    <mergeCell ref="K27:K28"/>
    <mergeCell ref="K29:K30"/>
    <mergeCell ref="K31:K32"/>
    <mergeCell ref="K33:K34"/>
    <mergeCell ref="J150:J151"/>
    <mergeCell ref="J152:J153"/>
    <mergeCell ref="J154:J155"/>
    <mergeCell ref="K9:K10"/>
    <mergeCell ref="K11:K12"/>
    <mergeCell ref="K13:K14"/>
    <mergeCell ref="K15:K16"/>
    <mergeCell ref="K17:K18"/>
    <mergeCell ref="K19:K20"/>
    <mergeCell ref="K21:K22"/>
    <mergeCell ref="J138:J139"/>
    <mergeCell ref="J140:J141"/>
    <mergeCell ref="J142:J143"/>
    <mergeCell ref="J144:J145"/>
    <mergeCell ref="J146:J147"/>
    <mergeCell ref="J148:J149"/>
    <mergeCell ref="J118:J119"/>
    <mergeCell ref="J120:J121"/>
    <mergeCell ref="J130:J131"/>
    <mergeCell ref="J132:J133"/>
    <mergeCell ref="J134:J135"/>
    <mergeCell ref="J136:J137"/>
    <mergeCell ref="J101:J102"/>
    <mergeCell ref="J103:J104"/>
    <mergeCell ref="J110:J111"/>
    <mergeCell ref="J112:J113"/>
    <mergeCell ref="J114:J115"/>
    <mergeCell ref="J116:J117"/>
    <mergeCell ref="J66:J67"/>
    <mergeCell ref="J68:J69"/>
    <mergeCell ref="J70:J71"/>
    <mergeCell ref="J72:J73"/>
    <mergeCell ref="J92:J93"/>
    <mergeCell ref="J99:J100"/>
    <mergeCell ref="J54:J55"/>
    <mergeCell ref="J56:J57"/>
    <mergeCell ref="J58:J59"/>
    <mergeCell ref="J60:J61"/>
    <mergeCell ref="J62:J63"/>
    <mergeCell ref="J64:J65"/>
    <mergeCell ref="J37:J38"/>
    <mergeCell ref="J39:J40"/>
    <mergeCell ref="J46:J47"/>
    <mergeCell ref="J48:J49"/>
    <mergeCell ref="J50:J51"/>
    <mergeCell ref="J52:J53"/>
    <mergeCell ref="J25:J26"/>
    <mergeCell ref="J27:J28"/>
    <mergeCell ref="J29:J30"/>
    <mergeCell ref="J31:J32"/>
    <mergeCell ref="J33:J34"/>
    <mergeCell ref="J35:J36"/>
    <mergeCell ref="I152:I153"/>
    <mergeCell ref="I154:I155"/>
    <mergeCell ref="J9:J10"/>
    <mergeCell ref="J11:J12"/>
    <mergeCell ref="J13:J14"/>
    <mergeCell ref="J15:J16"/>
    <mergeCell ref="J17:J18"/>
    <mergeCell ref="J19:J20"/>
    <mergeCell ref="J21:J22"/>
    <mergeCell ref="J23:J24"/>
    <mergeCell ref="I140:I141"/>
    <mergeCell ref="I142:I143"/>
    <mergeCell ref="I144:I145"/>
    <mergeCell ref="I146:I147"/>
    <mergeCell ref="I148:I149"/>
    <mergeCell ref="I150:I151"/>
    <mergeCell ref="I120:I121"/>
    <mergeCell ref="I130:I131"/>
    <mergeCell ref="I132:I133"/>
    <mergeCell ref="I134:I135"/>
    <mergeCell ref="I136:I137"/>
    <mergeCell ref="I138:I139"/>
    <mergeCell ref="I107:I108"/>
    <mergeCell ref="I110:I111"/>
    <mergeCell ref="I112:I113"/>
    <mergeCell ref="I114:I115"/>
    <mergeCell ref="I116:I117"/>
    <mergeCell ref="I118:I119"/>
    <mergeCell ref="I92:I93"/>
    <mergeCell ref="I94:I96"/>
    <mergeCell ref="I97:I98"/>
    <mergeCell ref="I99:I100"/>
    <mergeCell ref="I101:I102"/>
    <mergeCell ref="I103:I104"/>
    <mergeCell ref="I62:I63"/>
    <mergeCell ref="I64:I65"/>
    <mergeCell ref="I66:I67"/>
    <mergeCell ref="I68:I69"/>
    <mergeCell ref="I70:I71"/>
    <mergeCell ref="I72:I73"/>
    <mergeCell ref="I50:I51"/>
    <mergeCell ref="I52:I53"/>
    <mergeCell ref="I54:I55"/>
    <mergeCell ref="I56:I57"/>
    <mergeCell ref="I58:I59"/>
    <mergeCell ref="I60:I61"/>
    <mergeCell ref="I35:I36"/>
    <mergeCell ref="I37:I38"/>
    <mergeCell ref="I39:I40"/>
    <mergeCell ref="I43:I44"/>
    <mergeCell ref="I46:I47"/>
    <mergeCell ref="I48:I49"/>
    <mergeCell ref="I23:I24"/>
    <mergeCell ref="I25:I26"/>
    <mergeCell ref="I27:I28"/>
    <mergeCell ref="I29:I30"/>
    <mergeCell ref="I31:I32"/>
    <mergeCell ref="I33:I34"/>
    <mergeCell ref="H152:H153"/>
    <mergeCell ref="H154:H155"/>
    <mergeCell ref="I6:I7"/>
    <mergeCell ref="I9:I10"/>
    <mergeCell ref="I11:I12"/>
    <mergeCell ref="I13:I14"/>
    <mergeCell ref="I15:I16"/>
    <mergeCell ref="I17:I18"/>
    <mergeCell ref="I19:I20"/>
    <mergeCell ref="I21:I22"/>
    <mergeCell ref="H140:H141"/>
    <mergeCell ref="H142:H143"/>
    <mergeCell ref="H144:H145"/>
    <mergeCell ref="H146:H147"/>
    <mergeCell ref="H148:H149"/>
    <mergeCell ref="H150:H151"/>
    <mergeCell ref="H120:H121"/>
    <mergeCell ref="H130:H131"/>
    <mergeCell ref="H132:H133"/>
    <mergeCell ref="H134:H135"/>
    <mergeCell ref="H136:H137"/>
    <mergeCell ref="H138:H139"/>
    <mergeCell ref="H107:H108"/>
    <mergeCell ref="H110:H111"/>
    <mergeCell ref="H112:H113"/>
    <mergeCell ref="H114:H115"/>
    <mergeCell ref="H116:H117"/>
    <mergeCell ref="H118:H119"/>
    <mergeCell ref="H92:H93"/>
    <mergeCell ref="H94:H96"/>
    <mergeCell ref="H97:H98"/>
    <mergeCell ref="H99:H100"/>
    <mergeCell ref="H101:H102"/>
    <mergeCell ref="H103:H104"/>
    <mergeCell ref="H64:H65"/>
    <mergeCell ref="H66:H67"/>
    <mergeCell ref="H68:H69"/>
    <mergeCell ref="H70:H71"/>
    <mergeCell ref="H72:H73"/>
    <mergeCell ref="H89:H90"/>
    <mergeCell ref="H52:H53"/>
    <mergeCell ref="H54:H55"/>
    <mergeCell ref="H56:H57"/>
    <mergeCell ref="H58:H59"/>
    <mergeCell ref="H60:H61"/>
    <mergeCell ref="H62:H63"/>
    <mergeCell ref="H37:H38"/>
    <mergeCell ref="H39:H40"/>
    <mergeCell ref="H43:H44"/>
    <mergeCell ref="H46:H47"/>
    <mergeCell ref="H48:H49"/>
    <mergeCell ref="H50:H51"/>
    <mergeCell ref="H25:H26"/>
    <mergeCell ref="H27:H28"/>
    <mergeCell ref="H29:H30"/>
    <mergeCell ref="H31:H32"/>
    <mergeCell ref="H33:H34"/>
    <mergeCell ref="H35:H36"/>
    <mergeCell ref="G154:G155"/>
    <mergeCell ref="H6:H7"/>
    <mergeCell ref="H9:H10"/>
    <mergeCell ref="H11:H12"/>
    <mergeCell ref="H13:H14"/>
    <mergeCell ref="H15:H16"/>
    <mergeCell ref="H17:H18"/>
    <mergeCell ref="H19:H20"/>
    <mergeCell ref="H21:H22"/>
    <mergeCell ref="H23:H24"/>
    <mergeCell ref="G142:G143"/>
    <mergeCell ref="G144:G145"/>
    <mergeCell ref="G146:G147"/>
    <mergeCell ref="G148:G149"/>
    <mergeCell ref="G150:G151"/>
    <mergeCell ref="G152:G153"/>
    <mergeCell ref="G130:G131"/>
    <mergeCell ref="G132:G133"/>
    <mergeCell ref="G134:G135"/>
    <mergeCell ref="G136:G137"/>
    <mergeCell ref="G138:G139"/>
    <mergeCell ref="G140:G141"/>
    <mergeCell ref="G110:G111"/>
    <mergeCell ref="G112:G113"/>
    <mergeCell ref="G114:G115"/>
    <mergeCell ref="G116:G117"/>
    <mergeCell ref="G118:G119"/>
    <mergeCell ref="G120:G121"/>
    <mergeCell ref="G92:G93"/>
    <mergeCell ref="G94:G96"/>
    <mergeCell ref="G97:G98"/>
    <mergeCell ref="G99:G100"/>
    <mergeCell ref="G101:G102"/>
    <mergeCell ref="G103:G104"/>
    <mergeCell ref="G62:G63"/>
    <mergeCell ref="G64:G65"/>
    <mergeCell ref="G66:G67"/>
    <mergeCell ref="G68:G69"/>
    <mergeCell ref="G70:G71"/>
    <mergeCell ref="G72:G73"/>
    <mergeCell ref="G50:G51"/>
    <mergeCell ref="G52:G53"/>
    <mergeCell ref="G54:G55"/>
    <mergeCell ref="G56:G57"/>
    <mergeCell ref="G58:G59"/>
    <mergeCell ref="G60:G61"/>
    <mergeCell ref="G33:G34"/>
    <mergeCell ref="G35:G36"/>
    <mergeCell ref="G37:G38"/>
    <mergeCell ref="G39:G40"/>
    <mergeCell ref="G46:G47"/>
    <mergeCell ref="G48:G49"/>
    <mergeCell ref="G21:G22"/>
    <mergeCell ref="G23:G24"/>
    <mergeCell ref="G25:G26"/>
    <mergeCell ref="G27:G28"/>
    <mergeCell ref="G29:G30"/>
    <mergeCell ref="G31:G32"/>
    <mergeCell ref="F148:F149"/>
    <mergeCell ref="F150:F151"/>
    <mergeCell ref="F152:F153"/>
    <mergeCell ref="F154:F155"/>
    <mergeCell ref="G9:G10"/>
    <mergeCell ref="G11:G12"/>
    <mergeCell ref="G13:G14"/>
    <mergeCell ref="G15:G16"/>
    <mergeCell ref="G17:G18"/>
    <mergeCell ref="G19:G20"/>
    <mergeCell ref="F136:F137"/>
    <mergeCell ref="F138:F139"/>
    <mergeCell ref="F140:F141"/>
    <mergeCell ref="F142:F143"/>
    <mergeCell ref="F144:F145"/>
    <mergeCell ref="F146:F147"/>
    <mergeCell ref="F116:F117"/>
    <mergeCell ref="F118:F119"/>
    <mergeCell ref="F120:F121"/>
    <mergeCell ref="F130:F131"/>
    <mergeCell ref="F132:F133"/>
    <mergeCell ref="F134:F135"/>
    <mergeCell ref="F99:F100"/>
    <mergeCell ref="F101:F102"/>
    <mergeCell ref="F103:F104"/>
    <mergeCell ref="F110:F111"/>
    <mergeCell ref="F112:F113"/>
    <mergeCell ref="F114:F115"/>
    <mergeCell ref="F68:F69"/>
    <mergeCell ref="F70:F71"/>
    <mergeCell ref="F72:F73"/>
    <mergeCell ref="F92:F93"/>
    <mergeCell ref="F94:F96"/>
    <mergeCell ref="F97:F98"/>
    <mergeCell ref="F56:F57"/>
    <mergeCell ref="F58:F59"/>
    <mergeCell ref="F60:F61"/>
    <mergeCell ref="F62:F63"/>
    <mergeCell ref="F64:F65"/>
    <mergeCell ref="F66:F67"/>
    <mergeCell ref="F39:F40"/>
    <mergeCell ref="F46:F47"/>
    <mergeCell ref="F48:F49"/>
    <mergeCell ref="F50:F51"/>
    <mergeCell ref="F52:F53"/>
    <mergeCell ref="F54:F55"/>
    <mergeCell ref="F27:F28"/>
    <mergeCell ref="F29:F30"/>
    <mergeCell ref="F31:F32"/>
    <mergeCell ref="F33:F34"/>
    <mergeCell ref="F35:F36"/>
    <mergeCell ref="F37:F38"/>
    <mergeCell ref="E154:E155"/>
    <mergeCell ref="F9:F10"/>
    <mergeCell ref="F11:F12"/>
    <mergeCell ref="F13:F14"/>
    <mergeCell ref="F15:F16"/>
    <mergeCell ref="F17:F18"/>
    <mergeCell ref="F19:F20"/>
    <mergeCell ref="F21:F22"/>
    <mergeCell ref="F23:F24"/>
    <mergeCell ref="F25:F26"/>
    <mergeCell ref="E142:E143"/>
    <mergeCell ref="E144:E145"/>
    <mergeCell ref="E146:E147"/>
    <mergeCell ref="E148:E149"/>
    <mergeCell ref="E150:E151"/>
    <mergeCell ref="E152:E153"/>
    <mergeCell ref="E130:E131"/>
    <mergeCell ref="E132:E133"/>
    <mergeCell ref="E134:E135"/>
    <mergeCell ref="E136:E137"/>
    <mergeCell ref="E138:E139"/>
    <mergeCell ref="E140:E141"/>
    <mergeCell ref="E110:E111"/>
    <mergeCell ref="E112:E113"/>
    <mergeCell ref="E114:E115"/>
    <mergeCell ref="E116:E117"/>
    <mergeCell ref="E118:E119"/>
    <mergeCell ref="E120:E121"/>
    <mergeCell ref="E66:E67"/>
    <mergeCell ref="E68:E69"/>
    <mergeCell ref="E70:E71"/>
    <mergeCell ref="E72:E73"/>
    <mergeCell ref="E92:E93"/>
    <mergeCell ref="E94:E96"/>
    <mergeCell ref="E54:E55"/>
    <mergeCell ref="E56:E57"/>
    <mergeCell ref="E58:E59"/>
    <mergeCell ref="E60:E61"/>
    <mergeCell ref="E62:E63"/>
    <mergeCell ref="E64:E65"/>
    <mergeCell ref="E37:E38"/>
    <mergeCell ref="E39:E40"/>
    <mergeCell ref="E46:E47"/>
    <mergeCell ref="E48:E49"/>
    <mergeCell ref="E50:E51"/>
    <mergeCell ref="E52:E53"/>
    <mergeCell ref="E25:E26"/>
    <mergeCell ref="E27:E28"/>
    <mergeCell ref="E29:E30"/>
    <mergeCell ref="E31:E32"/>
    <mergeCell ref="E33:E34"/>
    <mergeCell ref="E35:E36"/>
    <mergeCell ref="C154:C155"/>
    <mergeCell ref="C158:C159"/>
    <mergeCell ref="E9:E10"/>
    <mergeCell ref="E11:E12"/>
    <mergeCell ref="E13:E14"/>
    <mergeCell ref="E15:E16"/>
    <mergeCell ref="E17:E18"/>
    <mergeCell ref="E19:E20"/>
    <mergeCell ref="E21:E22"/>
    <mergeCell ref="E23:E24"/>
    <mergeCell ref="C142:C143"/>
    <mergeCell ref="C144:C145"/>
    <mergeCell ref="C146:C147"/>
    <mergeCell ref="C148:C149"/>
    <mergeCell ref="C150:C151"/>
    <mergeCell ref="C152:C153"/>
    <mergeCell ref="C130:C131"/>
    <mergeCell ref="C132:C133"/>
    <mergeCell ref="C134:C135"/>
    <mergeCell ref="C136:C137"/>
    <mergeCell ref="C138:C139"/>
    <mergeCell ref="C140:C141"/>
    <mergeCell ref="C110:C111"/>
    <mergeCell ref="C112:C113"/>
    <mergeCell ref="C114:C115"/>
    <mergeCell ref="C116:C117"/>
    <mergeCell ref="C118:C119"/>
    <mergeCell ref="C120:C121"/>
    <mergeCell ref="C94:C96"/>
    <mergeCell ref="C97:C98"/>
    <mergeCell ref="C99:C100"/>
    <mergeCell ref="C101:C102"/>
    <mergeCell ref="C103:C104"/>
    <mergeCell ref="C107:C108"/>
    <mergeCell ref="C66:C67"/>
    <mergeCell ref="C68:C69"/>
    <mergeCell ref="C70:C71"/>
    <mergeCell ref="C72:C73"/>
    <mergeCell ref="C89:C90"/>
    <mergeCell ref="C92:C93"/>
    <mergeCell ref="C54:C55"/>
    <mergeCell ref="C56:C57"/>
    <mergeCell ref="C58:C59"/>
    <mergeCell ref="C60:C61"/>
    <mergeCell ref="C62:C63"/>
    <mergeCell ref="C64:C65"/>
    <mergeCell ref="C31:C32"/>
    <mergeCell ref="C33:C34"/>
    <mergeCell ref="C35:C36"/>
    <mergeCell ref="C37:C38"/>
    <mergeCell ref="C39:C40"/>
    <mergeCell ref="C43:C44"/>
    <mergeCell ref="C19:C20"/>
    <mergeCell ref="C21:C22"/>
    <mergeCell ref="C23:C24"/>
    <mergeCell ref="C25:C26"/>
    <mergeCell ref="C27:C28"/>
    <mergeCell ref="C29:C30"/>
    <mergeCell ref="A154:A155"/>
    <mergeCell ref="A158:A159"/>
    <mergeCell ref="B94:B95"/>
    <mergeCell ref="B158:B159"/>
    <mergeCell ref="C6:C7"/>
    <mergeCell ref="C9:C10"/>
    <mergeCell ref="C11:C12"/>
    <mergeCell ref="C13:C14"/>
    <mergeCell ref="C15:C16"/>
    <mergeCell ref="C17:C18"/>
    <mergeCell ref="A142:A143"/>
    <mergeCell ref="A144:A145"/>
    <mergeCell ref="A146:A147"/>
    <mergeCell ref="A148:A149"/>
    <mergeCell ref="A150:A151"/>
    <mergeCell ref="A152:A153"/>
    <mergeCell ref="A130:A131"/>
    <mergeCell ref="A132:A133"/>
    <mergeCell ref="A134:A135"/>
    <mergeCell ref="A136:A137"/>
    <mergeCell ref="A138:A139"/>
    <mergeCell ref="A140:A141"/>
    <mergeCell ref="A110:A111"/>
    <mergeCell ref="A112:A113"/>
    <mergeCell ref="A114:A115"/>
    <mergeCell ref="A116:A117"/>
    <mergeCell ref="A118:A119"/>
    <mergeCell ref="A120:A121"/>
    <mergeCell ref="A92:A93"/>
    <mergeCell ref="A94:A96"/>
    <mergeCell ref="A97:A98"/>
    <mergeCell ref="A99:A100"/>
    <mergeCell ref="A101:A102"/>
    <mergeCell ref="A103:A104"/>
    <mergeCell ref="A62:A63"/>
    <mergeCell ref="A64:A65"/>
    <mergeCell ref="A66:A67"/>
    <mergeCell ref="A68:A69"/>
    <mergeCell ref="A70:A71"/>
    <mergeCell ref="A72:A73"/>
    <mergeCell ref="A50:A51"/>
    <mergeCell ref="A52:A53"/>
    <mergeCell ref="A54:A55"/>
    <mergeCell ref="A56:A57"/>
    <mergeCell ref="A58:A59"/>
    <mergeCell ref="A60:A61"/>
    <mergeCell ref="A33:A34"/>
    <mergeCell ref="A35:A36"/>
    <mergeCell ref="A37:A38"/>
    <mergeCell ref="A39:A40"/>
    <mergeCell ref="A46:A47"/>
    <mergeCell ref="A48:A49"/>
    <mergeCell ref="A21:A22"/>
    <mergeCell ref="A23:A24"/>
    <mergeCell ref="A25:A26"/>
    <mergeCell ref="A27:A28"/>
    <mergeCell ref="A29:A30"/>
    <mergeCell ref="A31:A32"/>
    <mergeCell ref="D169:F169"/>
    <mergeCell ref="G169:H169"/>
    <mergeCell ref="I169:K169"/>
    <mergeCell ref="L169:N169"/>
    <mergeCell ref="A9:A10"/>
    <mergeCell ref="A11:A12"/>
    <mergeCell ref="A13:A14"/>
    <mergeCell ref="A15:A16"/>
    <mergeCell ref="A17:A18"/>
    <mergeCell ref="A19:A20"/>
    <mergeCell ref="D167:F167"/>
    <mergeCell ref="G167:H167"/>
    <mergeCell ref="I167:K167"/>
    <mergeCell ref="L167:N167"/>
    <mergeCell ref="D168:F168"/>
    <mergeCell ref="G168:H168"/>
    <mergeCell ref="I168:K168"/>
    <mergeCell ref="L168:N168"/>
    <mergeCell ref="D165:F165"/>
    <mergeCell ref="G165:H165"/>
    <mergeCell ref="I165:K165"/>
    <mergeCell ref="L165:N165"/>
    <mergeCell ref="D166:F166"/>
    <mergeCell ref="G166:H166"/>
    <mergeCell ref="I166:K166"/>
    <mergeCell ref="L166:N166"/>
    <mergeCell ref="D163:F163"/>
    <mergeCell ref="G163:H163"/>
    <mergeCell ref="I163:K163"/>
    <mergeCell ref="L163:N163"/>
    <mergeCell ref="D164:F164"/>
    <mergeCell ref="G164:H164"/>
    <mergeCell ref="I164:K164"/>
    <mergeCell ref="L164:N164"/>
    <mergeCell ref="D161:F161"/>
    <mergeCell ref="G161:H161"/>
    <mergeCell ref="I161:K161"/>
    <mergeCell ref="L161:N161"/>
    <mergeCell ref="D162:F162"/>
    <mergeCell ref="G162:H162"/>
    <mergeCell ref="I162:K162"/>
    <mergeCell ref="L162:N162"/>
    <mergeCell ref="G159:H159"/>
    <mergeCell ref="I159:K159"/>
    <mergeCell ref="D160:F160"/>
    <mergeCell ref="G160:H160"/>
    <mergeCell ref="I160:K160"/>
    <mergeCell ref="L160:N160"/>
    <mergeCell ref="M89:O89"/>
    <mergeCell ref="D107:E107"/>
    <mergeCell ref="F107:G107"/>
    <mergeCell ref="J107:L107"/>
    <mergeCell ref="M107:O107"/>
    <mergeCell ref="G158:K158"/>
    <mergeCell ref="E97:E98"/>
    <mergeCell ref="E99:E100"/>
    <mergeCell ref="E101:E102"/>
    <mergeCell ref="E103:E104"/>
    <mergeCell ref="B79:C79"/>
    <mergeCell ref="B84:C84"/>
    <mergeCell ref="B85:C85"/>
    <mergeCell ref="D89:E89"/>
    <mergeCell ref="F89:G89"/>
    <mergeCell ref="J89:L89"/>
    <mergeCell ref="I89:I90"/>
    <mergeCell ref="D43:E43"/>
    <mergeCell ref="F43:G43"/>
    <mergeCell ref="J43:L43"/>
    <mergeCell ref="M43:O43"/>
    <mergeCell ref="B77:C77"/>
    <mergeCell ref="B78:C78"/>
    <mergeCell ref="C46:C47"/>
    <mergeCell ref="C48:C49"/>
    <mergeCell ref="C50:C51"/>
    <mergeCell ref="C52:C53"/>
    <mergeCell ref="A1:R1"/>
    <mergeCell ref="A2:R2"/>
    <mergeCell ref="A3:R3"/>
    <mergeCell ref="A4:R4"/>
    <mergeCell ref="D6:E6"/>
    <mergeCell ref="F6:G6"/>
    <mergeCell ref="J6:L6"/>
    <mergeCell ref="M6:O6"/>
  </mergeCells>
  <printOptions horizontalCentered="1"/>
  <pageMargins left="0.1968503937007874" right="0.31496062992125984" top="0.31496062992125984" bottom="0.1968503937007874" header="0.31496062992125984" footer="0.31496062992125984"/>
  <pageSetup horizontalDpi="600" verticalDpi="600" orientation="landscape" paperSize="5" scale="57" r:id="rId1"/>
  <rowBreaks count="3" manualBreakCount="3">
    <brk id="41" max="17" man="1"/>
    <brk id="86" max="17" man="1"/>
    <brk id="105" max="17" man="1"/>
  </rowBreaks>
</worksheet>
</file>

<file path=xl/worksheets/sheet12.xml><?xml version="1.0" encoding="utf-8"?>
<worksheet xmlns="http://schemas.openxmlformats.org/spreadsheetml/2006/main" xmlns:r="http://schemas.openxmlformats.org/officeDocument/2006/relationships">
  <dimension ref="A1:AJ196"/>
  <sheetViews>
    <sheetView tabSelected="1" view="pageBreakPreview" zoomScale="110" zoomScaleSheetLayoutView="110" workbookViewId="0" topLeftCell="A35">
      <selection activeCell="F39" sqref="F39"/>
    </sheetView>
  </sheetViews>
  <sheetFormatPr defaultColWidth="9.140625" defaultRowHeight="12.75"/>
  <cols>
    <col min="1" max="1" width="5.421875" style="0" customWidth="1"/>
    <col min="2" max="2" width="36.00390625" style="0" customWidth="1"/>
    <col min="3" max="3" width="18.7109375" style="0" customWidth="1"/>
    <col min="4" max="4" width="11.8515625" style="0" customWidth="1"/>
    <col min="5" max="5" width="9.421875" style="1" customWidth="1"/>
    <col min="6" max="7" width="5.7109375" style="0" customWidth="1"/>
    <col min="8" max="8" width="25.57421875" style="0" customWidth="1"/>
    <col min="9" max="9" width="10.421875" style="0" customWidth="1"/>
    <col min="10" max="10" width="11.421875" style="0" bestFit="1" customWidth="1"/>
    <col min="11" max="11" width="11.28125" style="0" bestFit="1" customWidth="1"/>
    <col min="12" max="12" width="8.140625" style="0" customWidth="1"/>
    <col min="13" max="13" width="7.8515625" style="0" customWidth="1"/>
    <col min="14" max="14" width="8.57421875" style="0" customWidth="1"/>
    <col min="15" max="15" width="15.421875" style="0" customWidth="1"/>
    <col min="16" max="16" width="4.7109375" style="0" customWidth="1"/>
    <col min="17" max="17" width="34.8515625" style="0" customWidth="1"/>
    <col min="18" max="18" width="9.7109375" style="0" customWidth="1"/>
  </cols>
  <sheetData>
    <row r="1" spans="1:18" ht="12.75" customHeight="1">
      <c r="A1" s="251" t="s">
        <v>614</v>
      </c>
      <c r="B1" s="251"/>
      <c r="C1" s="251"/>
      <c r="D1" s="251"/>
      <c r="E1" s="251"/>
      <c r="F1" s="251"/>
      <c r="G1" s="251"/>
      <c r="H1" s="251"/>
      <c r="I1" s="251"/>
      <c r="J1" s="251"/>
      <c r="K1" s="251"/>
      <c r="L1" s="251"/>
      <c r="M1" s="251"/>
      <c r="N1" s="251"/>
      <c r="O1" s="251"/>
      <c r="P1" s="251"/>
      <c r="Q1" s="251"/>
      <c r="R1" s="251"/>
    </row>
    <row r="2" spans="1:18" ht="12.75" customHeight="1">
      <c r="A2" s="251" t="s">
        <v>615</v>
      </c>
      <c r="B2" s="251"/>
      <c r="C2" s="251"/>
      <c r="D2" s="251"/>
      <c r="E2" s="251"/>
      <c r="F2" s="251"/>
      <c r="G2" s="251"/>
      <c r="H2" s="251"/>
      <c r="I2" s="251"/>
      <c r="J2" s="251"/>
      <c r="K2" s="251"/>
      <c r="L2" s="251"/>
      <c r="M2" s="251"/>
      <c r="N2" s="251"/>
      <c r="O2" s="251"/>
      <c r="P2" s="251"/>
      <c r="Q2" s="251"/>
      <c r="R2" s="251"/>
    </row>
    <row r="3" spans="1:18" ht="12.75" customHeight="1">
      <c r="A3" s="251" t="s">
        <v>1261</v>
      </c>
      <c r="B3" s="251"/>
      <c r="C3" s="251"/>
      <c r="D3" s="251"/>
      <c r="E3" s="251"/>
      <c r="F3" s="251"/>
      <c r="G3" s="251"/>
      <c r="H3" s="251"/>
      <c r="I3" s="251"/>
      <c r="J3" s="251"/>
      <c r="K3" s="251"/>
      <c r="L3" s="251"/>
      <c r="M3" s="251"/>
      <c r="N3" s="251"/>
      <c r="O3" s="251"/>
      <c r="P3" s="251"/>
      <c r="Q3" s="251"/>
      <c r="R3" s="251"/>
    </row>
    <row r="4" spans="1:18" ht="15.75">
      <c r="A4" s="251" t="s">
        <v>2</v>
      </c>
      <c r="B4" s="251"/>
      <c r="C4" s="251"/>
      <c r="D4" s="251"/>
      <c r="E4" s="251"/>
      <c r="F4" s="251"/>
      <c r="G4" s="251"/>
      <c r="H4" s="251"/>
      <c r="I4" s="251"/>
      <c r="J4" s="251"/>
      <c r="K4" s="251"/>
      <c r="L4" s="251"/>
      <c r="M4" s="251"/>
      <c r="N4" s="251"/>
      <c r="O4" s="251"/>
      <c r="P4" s="251"/>
      <c r="Q4" s="251"/>
      <c r="R4" s="251"/>
    </row>
    <row r="5" spans="1:18" ht="6.75" customHeight="1">
      <c r="A5" s="5"/>
      <c r="B5" s="5"/>
      <c r="C5" s="5"/>
      <c r="D5" s="5"/>
      <c r="E5" s="6"/>
      <c r="F5" s="5"/>
      <c r="G5" s="5"/>
      <c r="H5" s="5"/>
      <c r="I5" s="5"/>
      <c r="J5" s="5"/>
      <c r="K5" s="5"/>
      <c r="L5" s="5"/>
      <c r="M5" s="5"/>
      <c r="N5" s="5"/>
      <c r="O5" s="5"/>
      <c r="P5" s="5"/>
      <c r="Q5" s="5"/>
      <c r="R5" s="62"/>
    </row>
    <row r="6" spans="1:18" ht="12.75">
      <c r="A6" s="7" t="s">
        <v>3</v>
      </c>
      <c r="B6" s="7" t="s">
        <v>4</v>
      </c>
      <c r="C6" s="316" t="s">
        <v>903</v>
      </c>
      <c r="D6" s="310" t="s">
        <v>6</v>
      </c>
      <c r="E6" s="311"/>
      <c r="F6" s="310" t="s">
        <v>9</v>
      </c>
      <c r="G6" s="311"/>
      <c r="H6" s="316" t="s">
        <v>7</v>
      </c>
      <c r="I6" s="324" t="s">
        <v>1434</v>
      </c>
      <c r="J6" s="310" t="s">
        <v>10</v>
      </c>
      <c r="K6" s="312"/>
      <c r="L6" s="311"/>
      <c r="M6" s="310" t="s">
        <v>11</v>
      </c>
      <c r="N6" s="312"/>
      <c r="O6" s="311"/>
      <c r="P6" s="316" t="s">
        <v>12</v>
      </c>
      <c r="Q6" s="7" t="s">
        <v>13</v>
      </c>
      <c r="R6" s="316" t="s">
        <v>14</v>
      </c>
    </row>
    <row r="7" spans="1:18" ht="12.75">
      <c r="A7" s="8" t="s">
        <v>15</v>
      </c>
      <c r="B7" s="8" t="s">
        <v>16</v>
      </c>
      <c r="C7" s="317"/>
      <c r="D7" s="8" t="s">
        <v>18</v>
      </c>
      <c r="E7" s="8" t="s">
        <v>8</v>
      </c>
      <c r="F7" s="8" t="s">
        <v>19</v>
      </c>
      <c r="G7" s="8" t="s">
        <v>20</v>
      </c>
      <c r="H7" s="317"/>
      <c r="I7" s="325"/>
      <c r="J7" s="8" t="s">
        <v>21</v>
      </c>
      <c r="K7" s="8" t="s">
        <v>22</v>
      </c>
      <c r="L7" s="8" t="s">
        <v>23</v>
      </c>
      <c r="M7" s="8" t="s">
        <v>24</v>
      </c>
      <c r="N7" s="8" t="s">
        <v>25</v>
      </c>
      <c r="O7" s="8" t="s">
        <v>26</v>
      </c>
      <c r="P7" s="317"/>
      <c r="Q7" s="8" t="s">
        <v>27</v>
      </c>
      <c r="R7" s="317"/>
    </row>
    <row r="8" spans="1:18" ht="12.75">
      <c r="A8" s="9">
        <v>1</v>
      </c>
      <c r="B8" s="9">
        <v>2</v>
      </c>
      <c r="C8" s="9">
        <v>3</v>
      </c>
      <c r="D8" s="9">
        <v>4</v>
      </c>
      <c r="E8" s="9">
        <v>5</v>
      </c>
      <c r="F8" s="9">
        <v>6</v>
      </c>
      <c r="G8" s="9">
        <v>7</v>
      </c>
      <c r="H8" s="9">
        <v>8</v>
      </c>
      <c r="I8" s="9">
        <v>9</v>
      </c>
      <c r="J8" s="9">
        <v>10</v>
      </c>
      <c r="K8" s="9">
        <v>11</v>
      </c>
      <c r="L8" s="9">
        <v>12</v>
      </c>
      <c r="M8" s="9">
        <v>13</v>
      </c>
      <c r="N8" s="9">
        <v>14</v>
      </c>
      <c r="O8" s="9">
        <v>15</v>
      </c>
      <c r="P8" s="9">
        <v>16</v>
      </c>
      <c r="Q8" s="9">
        <v>17</v>
      </c>
      <c r="R8" s="9">
        <v>18</v>
      </c>
    </row>
    <row r="9" spans="1:18" ht="28.5" customHeight="1">
      <c r="A9" s="255">
        <v>1</v>
      </c>
      <c r="B9" s="11" t="s">
        <v>1435</v>
      </c>
      <c r="C9" s="302" t="s">
        <v>1436</v>
      </c>
      <c r="D9" s="13" t="s">
        <v>32</v>
      </c>
      <c r="E9" s="293" t="s">
        <v>1437</v>
      </c>
      <c r="F9" s="338">
        <v>18</v>
      </c>
      <c r="G9" s="342" t="s">
        <v>165</v>
      </c>
      <c r="H9" s="269" t="s">
        <v>1273</v>
      </c>
      <c r="I9" s="293" t="s">
        <v>1438</v>
      </c>
      <c r="J9" s="255" t="s">
        <v>972</v>
      </c>
      <c r="K9" s="302">
        <v>2011</v>
      </c>
      <c r="L9" s="302">
        <v>360</v>
      </c>
      <c r="M9" s="302" t="s">
        <v>36</v>
      </c>
      <c r="N9" s="302">
        <v>2005</v>
      </c>
      <c r="O9" s="353" t="s">
        <v>905</v>
      </c>
      <c r="P9" s="302">
        <v>51</v>
      </c>
      <c r="Q9" s="378" t="s">
        <v>1439</v>
      </c>
      <c r="R9" s="302"/>
    </row>
    <row r="10" spans="1:18" ht="28.5" customHeight="1">
      <c r="A10" s="257"/>
      <c r="B10" s="16" t="s">
        <v>1440</v>
      </c>
      <c r="C10" s="295"/>
      <c r="D10" s="18" t="s">
        <v>41</v>
      </c>
      <c r="E10" s="295"/>
      <c r="F10" s="339"/>
      <c r="G10" s="339"/>
      <c r="H10" s="271"/>
      <c r="I10" s="295"/>
      <c r="J10" s="257"/>
      <c r="K10" s="295"/>
      <c r="L10" s="295"/>
      <c r="M10" s="295"/>
      <c r="N10" s="295"/>
      <c r="O10" s="347"/>
      <c r="P10" s="295"/>
      <c r="Q10" s="379"/>
      <c r="R10" s="295"/>
    </row>
    <row r="11" spans="1:18" ht="28.5" customHeight="1">
      <c r="A11" s="255">
        <v>2</v>
      </c>
      <c r="B11" s="20" t="s">
        <v>1061</v>
      </c>
      <c r="C11" s="255" t="s">
        <v>286</v>
      </c>
      <c r="D11" s="21" t="s">
        <v>1197</v>
      </c>
      <c r="E11" s="293" t="s">
        <v>1154</v>
      </c>
      <c r="F11" s="281" t="s">
        <v>1090</v>
      </c>
      <c r="G11" s="281" t="s">
        <v>165</v>
      </c>
      <c r="H11" s="269" t="s">
        <v>1103</v>
      </c>
      <c r="I11" s="264" t="s">
        <v>1354</v>
      </c>
      <c r="J11" s="255" t="s">
        <v>972</v>
      </c>
      <c r="K11" s="255">
        <v>2017</v>
      </c>
      <c r="L11" s="255">
        <v>254</v>
      </c>
      <c r="M11" s="255" t="s">
        <v>36</v>
      </c>
      <c r="N11" s="255">
        <v>2012</v>
      </c>
      <c r="O11" s="269" t="s">
        <v>1355</v>
      </c>
      <c r="P11" s="255">
        <v>43</v>
      </c>
      <c r="Q11" s="269" t="s">
        <v>1356</v>
      </c>
      <c r="R11" s="255"/>
    </row>
    <row r="12" spans="1:18" ht="28.5" customHeight="1">
      <c r="A12" s="257"/>
      <c r="B12" s="22" t="s">
        <v>1357</v>
      </c>
      <c r="C12" s="257"/>
      <c r="D12" s="23" t="s">
        <v>53</v>
      </c>
      <c r="E12" s="295"/>
      <c r="F12" s="280"/>
      <c r="G12" s="280"/>
      <c r="H12" s="271"/>
      <c r="I12" s="257"/>
      <c r="J12" s="257"/>
      <c r="K12" s="257"/>
      <c r="L12" s="257"/>
      <c r="M12" s="257"/>
      <c r="N12" s="257"/>
      <c r="O12" s="271"/>
      <c r="P12" s="257"/>
      <c r="Q12" s="271"/>
      <c r="R12" s="257"/>
    </row>
    <row r="13" spans="1:18" ht="22.5" customHeight="1">
      <c r="A13" s="255">
        <v>3</v>
      </c>
      <c r="B13" s="24" t="s">
        <v>1359</v>
      </c>
      <c r="C13" s="256" t="s">
        <v>1360</v>
      </c>
      <c r="D13" s="26" t="s">
        <v>1197</v>
      </c>
      <c r="E13" s="377" t="s">
        <v>1212</v>
      </c>
      <c r="F13" s="279">
        <v>23</v>
      </c>
      <c r="G13" s="284" t="s">
        <v>165</v>
      </c>
      <c r="H13" s="269" t="s">
        <v>1361</v>
      </c>
      <c r="I13" s="264" t="s">
        <v>1362</v>
      </c>
      <c r="J13" s="256" t="s">
        <v>249</v>
      </c>
      <c r="K13" s="256">
        <v>2010</v>
      </c>
      <c r="L13" s="256">
        <v>285</v>
      </c>
      <c r="M13" s="256" t="s">
        <v>36</v>
      </c>
      <c r="N13" s="256">
        <v>2007</v>
      </c>
      <c r="O13" s="269" t="s">
        <v>1363</v>
      </c>
      <c r="P13" s="256">
        <v>51</v>
      </c>
      <c r="Q13" s="380" t="s">
        <v>1364</v>
      </c>
      <c r="R13" s="45"/>
    </row>
    <row r="14" spans="1:18" ht="22.5" customHeight="1">
      <c r="A14" s="257"/>
      <c r="B14" s="27" t="s">
        <v>1365</v>
      </c>
      <c r="C14" s="257"/>
      <c r="D14" s="28" t="s">
        <v>847</v>
      </c>
      <c r="E14" s="304"/>
      <c r="F14" s="280"/>
      <c r="G14" s="280"/>
      <c r="H14" s="271"/>
      <c r="I14" s="257"/>
      <c r="J14" s="257"/>
      <c r="K14" s="257"/>
      <c r="L14" s="257"/>
      <c r="M14" s="257"/>
      <c r="N14" s="257"/>
      <c r="O14" s="271"/>
      <c r="P14" s="257"/>
      <c r="Q14" s="381"/>
      <c r="R14" s="45"/>
    </row>
    <row r="15" spans="1:18" ht="18.75" customHeight="1">
      <c r="A15" s="255">
        <v>4</v>
      </c>
      <c r="B15" s="29" t="s">
        <v>694</v>
      </c>
      <c r="C15" s="255" t="s">
        <v>1078</v>
      </c>
      <c r="D15" s="25" t="s">
        <v>1197</v>
      </c>
      <c r="E15" s="293" t="s">
        <v>1212</v>
      </c>
      <c r="F15" s="278">
        <v>16</v>
      </c>
      <c r="G15" s="281" t="s">
        <v>288</v>
      </c>
      <c r="H15" s="269" t="s">
        <v>1373</v>
      </c>
      <c r="I15" s="264" t="s">
        <v>1438</v>
      </c>
      <c r="J15" s="255" t="s">
        <v>249</v>
      </c>
      <c r="K15" s="255">
        <v>2015</v>
      </c>
      <c r="L15" s="255">
        <v>250</v>
      </c>
      <c r="M15" s="302" t="s">
        <v>36</v>
      </c>
      <c r="N15" s="255">
        <v>2007</v>
      </c>
      <c r="O15" s="269" t="s">
        <v>250</v>
      </c>
      <c r="P15" s="255">
        <v>45</v>
      </c>
      <c r="Q15" s="269" t="s">
        <v>1113</v>
      </c>
      <c r="R15" s="255"/>
    </row>
    <row r="16" spans="1:18" ht="18.75" customHeight="1">
      <c r="A16" s="257"/>
      <c r="B16" s="30" t="s">
        <v>698</v>
      </c>
      <c r="C16" s="257"/>
      <c r="D16" s="15" t="s">
        <v>53</v>
      </c>
      <c r="E16" s="295"/>
      <c r="F16" s="280"/>
      <c r="G16" s="280"/>
      <c r="H16" s="271"/>
      <c r="I16" s="257"/>
      <c r="J16" s="256"/>
      <c r="K16" s="256"/>
      <c r="L16" s="256"/>
      <c r="M16" s="295"/>
      <c r="N16" s="257"/>
      <c r="O16" s="271"/>
      <c r="P16" s="257"/>
      <c r="Q16" s="271"/>
      <c r="R16" s="257"/>
    </row>
    <row r="17" spans="1:18" ht="22.5" customHeight="1">
      <c r="A17" s="255">
        <v>5</v>
      </c>
      <c r="B17" s="24" t="s">
        <v>1441</v>
      </c>
      <c r="C17" s="256" t="s">
        <v>1442</v>
      </c>
      <c r="D17" s="26" t="s">
        <v>1197</v>
      </c>
      <c r="E17" s="377" t="s">
        <v>1272</v>
      </c>
      <c r="F17" s="279">
        <v>17</v>
      </c>
      <c r="G17" s="279">
        <v>4</v>
      </c>
      <c r="H17" s="269" t="s">
        <v>1253</v>
      </c>
      <c r="I17" s="264" t="s">
        <v>1438</v>
      </c>
      <c r="J17" s="256" t="s">
        <v>249</v>
      </c>
      <c r="K17" s="256">
        <v>2019</v>
      </c>
      <c r="L17" s="256" t="s">
        <v>194</v>
      </c>
      <c r="M17" s="256" t="s">
        <v>36</v>
      </c>
      <c r="N17" s="256">
        <v>2006</v>
      </c>
      <c r="O17" s="269" t="s">
        <v>1443</v>
      </c>
      <c r="P17" s="256">
        <v>52</v>
      </c>
      <c r="Q17" s="380" t="s">
        <v>1444</v>
      </c>
      <c r="R17" s="45"/>
    </row>
    <row r="18" spans="1:18" ht="22.5" customHeight="1">
      <c r="A18" s="257"/>
      <c r="B18" s="27" t="s">
        <v>1445</v>
      </c>
      <c r="C18" s="257"/>
      <c r="D18" s="28" t="s">
        <v>847</v>
      </c>
      <c r="E18" s="304"/>
      <c r="F18" s="280"/>
      <c r="G18" s="280"/>
      <c r="H18" s="271"/>
      <c r="I18" s="257"/>
      <c r="J18" s="257"/>
      <c r="K18" s="257"/>
      <c r="L18" s="257"/>
      <c r="M18" s="257"/>
      <c r="N18" s="257"/>
      <c r="O18" s="271"/>
      <c r="P18" s="257"/>
      <c r="Q18" s="381"/>
      <c r="R18" s="45"/>
    </row>
    <row r="19" spans="1:22" s="1" customFormat="1" ht="18.75" customHeight="1">
      <c r="A19" s="255">
        <v>6</v>
      </c>
      <c r="B19" s="31" t="s">
        <v>1287</v>
      </c>
      <c r="C19" s="258" t="s">
        <v>1288</v>
      </c>
      <c r="D19" s="21" t="s">
        <v>1180</v>
      </c>
      <c r="E19" s="293" t="s">
        <v>1283</v>
      </c>
      <c r="F19" s="282">
        <v>10</v>
      </c>
      <c r="G19" s="285" t="s">
        <v>629</v>
      </c>
      <c r="H19" s="269" t="s">
        <v>1358</v>
      </c>
      <c r="I19" s="265" t="s">
        <v>1438</v>
      </c>
      <c r="J19" s="258" t="s">
        <v>249</v>
      </c>
      <c r="K19" s="258">
        <v>2018</v>
      </c>
      <c r="L19" s="258">
        <v>290</v>
      </c>
      <c r="M19" s="302" t="s">
        <v>110</v>
      </c>
      <c r="N19" s="258">
        <v>2004</v>
      </c>
      <c r="O19" s="269" t="s">
        <v>1290</v>
      </c>
      <c r="P19" s="258">
        <v>40</v>
      </c>
      <c r="Q19" s="382" t="s">
        <v>1446</v>
      </c>
      <c r="R19" s="258"/>
      <c r="T19">
        <v>2019</v>
      </c>
      <c r="U19" s="1">
        <v>1961</v>
      </c>
      <c r="V19" s="63">
        <f>T19-U19</f>
        <v>58</v>
      </c>
    </row>
    <row r="20" spans="1:22" s="1" customFormat="1" ht="18.75" customHeight="1">
      <c r="A20" s="257"/>
      <c r="B20" s="33" t="s">
        <v>1292</v>
      </c>
      <c r="C20" s="259"/>
      <c r="D20" s="23" t="s">
        <v>909</v>
      </c>
      <c r="E20" s="295"/>
      <c r="F20" s="283"/>
      <c r="G20" s="283"/>
      <c r="H20" s="271"/>
      <c r="I20" s="259"/>
      <c r="J20" s="259"/>
      <c r="K20" s="259"/>
      <c r="L20" s="259"/>
      <c r="M20" s="295"/>
      <c r="N20" s="259"/>
      <c r="O20" s="271"/>
      <c r="P20" s="259"/>
      <c r="Q20" s="381"/>
      <c r="R20" s="259"/>
      <c r="V20"/>
    </row>
    <row r="21" spans="1:18" ht="18.75" customHeight="1">
      <c r="A21" s="255">
        <v>7</v>
      </c>
      <c r="B21" s="24" t="s">
        <v>1376</v>
      </c>
      <c r="C21" s="255" t="s">
        <v>1377</v>
      </c>
      <c r="D21" s="36" t="s">
        <v>360</v>
      </c>
      <c r="E21" s="303" t="s">
        <v>1283</v>
      </c>
      <c r="F21" s="278">
        <v>10</v>
      </c>
      <c r="G21" s="281" t="s">
        <v>165</v>
      </c>
      <c r="H21" s="269" t="s">
        <v>1378</v>
      </c>
      <c r="I21" s="264" t="s">
        <v>1362</v>
      </c>
      <c r="J21" s="255" t="s">
        <v>249</v>
      </c>
      <c r="K21" s="255">
        <v>2018</v>
      </c>
      <c r="L21" s="255">
        <v>290</v>
      </c>
      <c r="M21" s="255" t="s">
        <v>36</v>
      </c>
      <c r="N21" s="255">
        <v>2011</v>
      </c>
      <c r="O21" s="269" t="s">
        <v>1363</v>
      </c>
      <c r="P21" s="255">
        <v>39</v>
      </c>
      <c r="Q21" s="382" t="s">
        <v>1379</v>
      </c>
      <c r="R21" s="32"/>
    </row>
    <row r="22" spans="1:18" ht="18.75" customHeight="1">
      <c r="A22" s="257"/>
      <c r="B22" s="27" t="s">
        <v>1380</v>
      </c>
      <c r="C22" s="257"/>
      <c r="D22" s="34" t="s">
        <v>1222</v>
      </c>
      <c r="E22" s="304"/>
      <c r="F22" s="280"/>
      <c r="G22" s="280"/>
      <c r="H22" s="271"/>
      <c r="I22" s="257"/>
      <c r="J22" s="257"/>
      <c r="K22" s="257"/>
      <c r="L22" s="257"/>
      <c r="M22" s="257"/>
      <c r="N22" s="257"/>
      <c r="O22" s="271"/>
      <c r="P22" s="257"/>
      <c r="Q22" s="381"/>
      <c r="R22" s="34"/>
    </row>
    <row r="23" spans="1:22" s="1" customFormat="1" ht="24" customHeight="1">
      <c r="A23" s="255">
        <v>8</v>
      </c>
      <c r="B23" s="37" t="s">
        <v>1447</v>
      </c>
      <c r="C23" s="255" t="s">
        <v>1448</v>
      </c>
      <c r="D23" s="38" t="s">
        <v>1180</v>
      </c>
      <c r="E23" s="302"/>
      <c r="F23" s="278"/>
      <c r="G23" s="278"/>
      <c r="H23" s="269" t="s">
        <v>1383</v>
      </c>
      <c r="I23" s="264" t="s">
        <v>1438</v>
      </c>
      <c r="J23" s="255" t="s">
        <v>249</v>
      </c>
      <c r="K23" s="255" t="s">
        <v>194</v>
      </c>
      <c r="L23" s="255" t="s">
        <v>194</v>
      </c>
      <c r="M23" s="302" t="s">
        <v>36</v>
      </c>
      <c r="N23" s="255"/>
      <c r="O23" s="269"/>
      <c r="P23" s="255">
        <v>39</v>
      </c>
      <c r="Q23" s="382" t="s">
        <v>194</v>
      </c>
      <c r="R23" s="255"/>
      <c r="V23"/>
    </row>
    <row r="24" spans="1:22" s="1" customFormat="1" ht="24" customHeight="1">
      <c r="A24" s="257"/>
      <c r="B24" s="39" t="s">
        <v>1449</v>
      </c>
      <c r="C24" s="257"/>
      <c r="D24" s="23" t="s">
        <v>909</v>
      </c>
      <c r="E24" s="295"/>
      <c r="F24" s="280"/>
      <c r="G24" s="280"/>
      <c r="H24" s="271"/>
      <c r="I24" s="257"/>
      <c r="J24" s="257"/>
      <c r="K24" s="257"/>
      <c r="L24" s="257"/>
      <c r="M24" s="295"/>
      <c r="N24" s="257"/>
      <c r="O24" s="271"/>
      <c r="P24" s="257"/>
      <c r="Q24" s="381"/>
      <c r="R24" s="257"/>
      <c r="V24"/>
    </row>
    <row r="25" spans="1:22" s="1" customFormat="1" ht="15" customHeight="1">
      <c r="A25" s="255">
        <v>9</v>
      </c>
      <c r="B25" s="40" t="s">
        <v>723</v>
      </c>
      <c r="C25" s="256" t="s">
        <v>316</v>
      </c>
      <c r="D25" s="21" t="s">
        <v>1180</v>
      </c>
      <c r="E25" s="299" t="s">
        <v>1265</v>
      </c>
      <c r="F25" s="279">
        <v>16</v>
      </c>
      <c r="G25" s="279">
        <v>10</v>
      </c>
      <c r="H25" s="256" t="s">
        <v>1198</v>
      </c>
      <c r="I25" s="272" t="s">
        <v>725</v>
      </c>
      <c r="J25" s="256" t="s">
        <v>194</v>
      </c>
      <c r="K25" s="256" t="s">
        <v>194</v>
      </c>
      <c r="L25" s="256" t="s">
        <v>194</v>
      </c>
      <c r="M25" s="294" t="s">
        <v>110</v>
      </c>
      <c r="N25" s="256">
        <v>2001</v>
      </c>
      <c r="O25" s="270" t="s">
        <v>937</v>
      </c>
      <c r="P25" s="256">
        <v>44</v>
      </c>
      <c r="Q25" s="380" t="s">
        <v>1117</v>
      </c>
      <c r="R25" s="255"/>
      <c r="V25"/>
    </row>
    <row r="26" spans="1:22" s="1" customFormat="1" ht="15" customHeight="1">
      <c r="A26" s="257"/>
      <c r="B26" s="22" t="s">
        <v>868</v>
      </c>
      <c r="C26" s="257"/>
      <c r="D26" s="23" t="s">
        <v>909</v>
      </c>
      <c r="E26" s="298"/>
      <c r="F26" s="280"/>
      <c r="G26" s="280"/>
      <c r="H26" s="257"/>
      <c r="I26" s="257"/>
      <c r="J26" s="257"/>
      <c r="K26" s="257"/>
      <c r="L26" s="257"/>
      <c r="M26" s="295"/>
      <c r="N26" s="257"/>
      <c r="O26" s="271"/>
      <c r="P26" s="257"/>
      <c r="Q26" s="381"/>
      <c r="R26" s="257"/>
      <c r="V26"/>
    </row>
    <row r="27" spans="1:22" s="1" customFormat="1" ht="21" customHeight="1">
      <c r="A27" s="255">
        <v>10</v>
      </c>
      <c r="B27" s="40" t="s">
        <v>1450</v>
      </c>
      <c r="C27" s="255" t="s">
        <v>1451</v>
      </c>
      <c r="D27" s="21" t="s">
        <v>1180</v>
      </c>
      <c r="E27" s="297" t="s">
        <v>1452</v>
      </c>
      <c r="F27" s="281" t="s">
        <v>679</v>
      </c>
      <c r="G27" s="281" t="s">
        <v>692</v>
      </c>
      <c r="H27" s="269" t="s">
        <v>1453</v>
      </c>
      <c r="I27" s="264" t="s">
        <v>1438</v>
      </c>
      <c r="J27" s="255" t="s">
        <v>249</v>
      </c>
      <c r="K27" s="255">
        <v>2018</v>
      </c>
      <c r="L27" s="255">
        <v>290</v>
      </c>
      <c r="M27" s="302" t="s">
        <v>36</v>
      </c>
      <c r="N27" s="255">
        <v>2013</v>
      </c>
      <c r="O27" s="269" t="s">
        <v>1454</v>
      </c>
      <c r="P27" s="255">
        <v>44</v>
      </c>
      <c r="Q27" s="380" t="s">
        <v>1455</v>
      </c>
      <c r="R27" s="255"/>
      <c r="V27"/>
    </row>
    <row r="28" spans="1:22" s="1" customFormat="1" ht="21" customHeight="1">
      <c r="A28" s="257"/>
      <c r="B28" s="22" t="s">
        <v>1456</v>
      </c>
      <c r="C28" s="257"/>
      <c r="D28" s="23" t="s">
        <v>909</v>
      </c>
      <c r="E28" s="298"/>
      <c r="F28" s="280"/>
      <c r="G28" s="280"/>
      <c r="H28" s="271"/>
      <c r="I28" s="257"/>
      <c r="J28" s="257"/>
      <c r="K28" s="257"/>
      <c r="L28" s="257"/>
      <c r="M28" s="295"/>
      <c r="N28" s="257"/>
      <c r="O28" s="271"/>
      <c r="P28" s="257"/>
      <c r="Q28" s="381"/>
      <c r="R28" s="257"/>
      <c r="V28"/>
    </row>
    <row r="29" spans="1:22" s="1" customFormat="1" ht="21" customHeight="1">
      <c r="A29" s="255">
        <v>11</v>
      </c>
      <c r="B29" s="41" t="s">
        <v>1457</v>
      </c>
      <c r="C29" s="258" t="s">
        <v>1458</v>
      </c>
      <c r="D29" s="38" t="s">
        <v>1180</v>
      </c>
      <c r="E29" s="293" t="s">
        <v>1459</v>
      </c>
      <c r="F29" s="282">
        <v>11</v>
      </c>
      <c r="G29" s="384" t="s">
        <v>679</v>
      </c>
      <c r="H29" s="269" t="s">
        <v>1460</v>
      </c>
      <c r="I29" s="265" t="s">
        <v>1438</v>
      </c>
      <c r="J29" s="255" t="s">
        <v>194</v>
      </c>
      <c r="K29" s="258" t="s">
        <v>194</v>
      </c>
      <c r="L29" s="258" t="s">
        <v>194</v>
      </c>
      <c r="M29" s="302" t="s">
        <v>36</v>
      </c>
      <c r="N29" s="258">
        <v>2005</v>
      </c>
      <c r="O29" s="269" t="s">
        <v>1355</v>
      </c>
      <c r="P29" s="258">
        <v>39</v>
      </c>
      <c r="Q29" s="382" t="s">
        <v>194</v>
      </c>
      <c r="R29" s="258"/>
      <c r="V29"/>
    </row>
    <row r="30" spans="1:22" s="1" customFormat="1" ht="21" customHeight="1">
      <c r="A30" s="257"/>
      <c r="B30" s="33" t="s">
        <v>1461</v>
      </c>
      <c r="C30" s="259"/>
      <c r="D30" s="23" t="s">
        <v>909</v>
      </c>
      <c r="E30" s="295"/>
      <c r="F30" s="283"/>
      <c r="G30" s="283"/>
      <c r="H30" s="271"/>
      <c r="I30" s="259"/>
      <c r="J30" s="257"/>
      <c r="K30" s="259"/>
      <c r="L30" s="259"/>
      <c r="M30" s="295"/>
      <c r="N30" s="259"/>
      <c r="O30" s="271"/>
      <c r="P30" s="259"/>
      <c r="Q30" s="381"/>
      <c r="R30" s="259"/>
      <c r="V30"/>
    </row>
    <row r="31" spans="1:24" s="1" customFormat="1" ht="21" customHeight="1">
      <c r="A31" s="255">
        <v>12</v>
      </c>
      <c r="B31" s="24" t="s">
        <v>1392</v>
      </c>
      <c r="C31" s="255" t="s">
        <v>1393</v>
      </c>
      <c r="D31" s="38" t="s">
        <v>146</v>
      </c>
      <c r="E31" s="377" t="s">
        <v>1394</v>
      </c>
      <c r="F31" s="279">
        <v>12</v>
      </c>
      <c r="G31" s="284" t="s">
        <v>634</v>
      </c>
      <c r="H31" s="269" t="s">
        <v>1361</v>
      </c>
      <c r="I31" s="264" t="s">
        <v>1362</v>
      </c>
      <c r="J31" s="256" t="s">
        <v>194</v>
      </c>
      <c r="K31" s="256" t="s">
        <v>194</v>
      </c>
      <c r="L31" s="255" t="s">
        <v>194</v>
      </c>
      <c r="M31" s="255" t="s">
        <v>36</v>
      </c>
      <c r="N31" s="255"/>
      <c r="O31" s="269" t="s">
        <v>1395</v>
      </c>
      <c r="P31" s="255">
        <v>45</v>
      </c>
      <c r="Q31" s="269" t="s">
        <v>1396</v>
      </c>
      <c r="R31" s="32"/>
      <c r="T31">
        <v>2019</v>
      </c>
      <c r="U31" s="1">
        <v>1962</v>
      </c>
      <c r="V31">
        <f>T31-U31</f>
        <v>57</v>
      </c>
      <c r="W31" s="1">
        <f>X31-U31</f>
        <v>58</v>
      </c>
      <c r="X31" s="1">
        <v>2020</v>
      </c>
    </row>
    <row r="32" spans="1:22" s="1" customFormat="1" ht="21" customHeight="1">
      <c r="A32" s="257"/>
      <c r="B32" s="27" t="s">
        <v>1397</v>
      </c>
      <c r="C32" s="257"/>
      <c r="D32" s="23" t="s">
        <v>1222</v>
      </c>
      <c r="E32" s="304"/>
      <c r="F32" s="280"/>
      <c r="G32" s="280"/>
      <c r="H32" s="271"/>
      <c r="I32" s="257"/>
      <c r="J32" s="257"/>
      <c r="K32" s="257"/>
      <c r="L32" s="257"/>
      <c r="M32" s="257"/>
      <c r="N32" s="257"/>
      <c r="O32" s="271"/>
      <c r="P32" s="257"/>
      <c r="Q32" s="271"/>
      <c r="R32" s="34"/>
      <c r="V32"/>
    </row>
    <row r="33" spans="1:18" ht="26.25" customHeight="1">
      <c r="A33" s="255">
        <v>13</v>
      </c>
      <c r="B33" s="42" t="s">
        <v>1398</v>
      </c>
      <c r="C33" s="255" t="s">
        <v>1399</v>
      </c>
      <c r="D33" s="38" t="s">
        <v>146</v>
      </c>
      <c r="E33" s="377" t="s">
        <v>1500</v>
      </c>
      <c r="F33" s="284">
        <v>12</v>
      </c>
      <c r="G33" s="284" t="s">
        <v>1092</v>
      </c>
      <c r="H33" s="256" t="s">
        <v>1401</v>
      </c>
      <c r="I33" s="264" t="s">
        <v>1362</v>
      </c>
      <c r="J33" s="256" t="s">
        <v>194</v>
      </c>
      <c r="K33" s="256" t="s">
        <v>194</v>
      </c>
      <c r="L33" s="255" t="s">
        <v>194</v>
      </c>
      <c r="M33" s="255" t="s">
        <v>36</v>
      </c>
      <c r="N33" s="255">
        <v>2013</v>
      </c>
      <c r="O33" s="269" t="s">
        <v>1402</v>
      </c>
      <c r="P33" s="255">
        <v>40</v>
      </c>
      <c r="Q33" s="269" t="s">
        <v>1403</v>
      </c>
      <c r="R33" s="32"/>
    </row>
    <row r="34" spans="1:18" ht="26.25" customHeight="1">
      <c r="A34" s="257"/>
      <c r="B34" s="43" t="s">
        <v>1404</v>
      </c>
      <c r="C34" s="257"/>
      <c r="D34" s="23" t="s">
        <v>1222</v>
      </c>
      <c r="E34" s="304"/>
      <c r="F34" s="280"/>
      <c r="G34" s="280"/>
      <c r="H34" s="257"/>
      <c r="I34" s="257"/>
      <c r="J34" s="257"/>
      <c r="K34" s="257"/>
      <c r="L34" s="257"/>
      <c r="M34" s="257"/>
      <c r="N34" s="257"/>
      <c r="O34" s="271"/>
      <c r="P34" s="257"/>
      <c r="Q34" s="271"/>
      <c r="R34" s="34"/>
    </row>
    <row r="35" spans="1:18" s="2" customFormat="1" ht="23.25" customHeight="1">
      <c r="A35" s="255">
        <v>14</v>
      </c>
      <c r="B35" s="37" t="s">
        <v>345</v>
      </c>
      <c r="C35" s="255" t="s">
        <v>346</v>
      </c>
      <c r="D35" s="38" t="s">
        <v>146</v>
      </c>
      <c r="E35" s="377" t="s">
        <v>1500</v>
      </c>
      <c r="F35" s="281">
        <v>12</v>
      </c>
      <c r="G35" s="281" t="s">
        <v>728</v>
      </c>
      <c r="H35" s="269" t="s">
        <v>1381</v>
      </c>
      <c r="I35" s="264" t="s">
        <v>725</v>
      </c>
      <c r="J35" s="255" t="s">
        <v>194</v>
      </c>
      <c r="K35" s="255" t="s">
        <v>194</v>
      </c>
      <c r="L35" s="255" t="s">
        <v>194</v>
      </c>
      <c r="M35" s="302" t="s">
        <v>110</v>
      </c>
      <c r="N35" s="255">
        <v>2003</v>
      </c>
      <c r="O35" s="269" t="s">
        <v>717</v>
      </c>
      <c r="P35" s="255">
        <v>43</v>
      </c>
      <c r="Q35" s="382" t="s">
        <v>1405</v>
      </c>
      <c r="R35" s="255"/>
    </row>
    <row r="36" spans="1:18" ht="23.25" customHeight="1">
      <c r="A36" s="257"/>
      <c r="B36" s="22" t="s">
        <v>350</v>
      </c>
      <c r="C36" s="257"/>
      <c r="D36" s="23" t="s">
        <v>1222</v>
      </c>
      <c r="E36" s="304"/>
      <c r="F36" s="280"/>
      <c r="G36" s="280"/>
      <c r="H36" s="271"/>
      <c r="I36" s="257"/>
      <c r="J36" s="257"/>
      <c r="K36" s="257"/>
      <c r="L36" s="257"/>
      <c r="M36" s="295"/>
      <c r="N36" s="257"/>
      <c r="O36" s="271"/>
      <c r="P36" s="257"/>
      <c r="Q36" s="381"/>
      <c r="R36" s="257"/>
    </row>
    <row r="37" spans="1:18" ht="20.25" customHeight="1">
      <c r="A37" s="255">
        <v>15</v>
      </c>
      <c r="B37" s="55" t="s">
        <v>1414</v>
      </c>
      <c r="C37" s="264" t="s">
        <v>1415</v>
      </c>
      <c r="D37" s="38" t="s">
        <v>146</v>
      </c>
      <c r="E37" s="377" t="s">
        <v>1500</v>
      </c>
      <c r="F37" s="265">
        <v>11</v>
      </c>
      <c r="G37" s="265" t="s">
        <v>634</v>
      </c>
      <c r="H37" s="258" t="s">
        <v>1416</v>
      </c>
      <c r="I37" s="265" t="s">
        <v>1417</v>
      </c>
      <c r="J37" s="258" t="s">
        <v>194</v>
      </c>
      <c r="K37" s="258" t="s">
        <v>194</v>
      </c>
      <c r="L37" s="258"/>
      <c r="M37" s="258" t="s">
        <v>110</v>
      </c>
      <c r="N37" s="258">
        <v>2011</v>
      </c>
      <c r="O37" s="258" t="s">
        <v>323</v>
      </c>
      <c r="P37" s="258">
        <v>44</v>
      </c>
      <c r="Q37" s="383" t="s">
        <v>1418</v>
      </c>
      <c r="R37" s="45"/>
    </row>
    <row r="38" spans="1:18" ht="20.25" customHeight="1">
      <c r="A38" s="257"/>
      <c r="B38" s="39" t="s">
        <v>1419</v>
      </c>
      <c r="C38" s="376"/>
      <c r="D38" s="23" t="s">
        <v>1222</v>
      </c>
      <c r="E38" s="304"/>
      <c r="F38" s="259"/>
      <c r="G38" s="259"/>
      <c r="H38" s="259"/>
      <c r="I38" s="259"/>
      <c r="J38" s="259"/>
      <c r="K38" s="259"/>
      <c r="L38" s="259"/>
      <c r="M38" s="259"/>
      <c r="N38" s="259"/>
      <c r="O38" s="259"/>
      <c r="P38" s="259"/>
      <c r="Q38" s="288"/>
      <c r="R38" s="34"/>
    </row>
    <row r="39" spans="1:18" ht="21" customHeight="1">
      <c r="A39" s="47"/>
      <c r="B39" s="48"/>
      <c r="C39" s="49"/>
      <c r="D39" s="49"/>
      <c r="E39" s="50"/>
      <c r="F39" s="51"/>
      <c r="G39" s="51"/>
      <c r="H39" s="47"/>
      <c r="I39" s="47"/>
      <c r="J39" s="47"/>
      <c r="K39" s="47"/>
      <c r="L39" s="47"/>
      <c r="M39" s="47"/>
      <c r="N39" s="47"/>
      <c r="O39" s="47"/>
      <c r="P39" s="47"/>
      <c r="Q39" s="47"/>
      <c r="R39" s="36"/>
    </row>
    <row r="40" spans="1:18" ht="13.5" customHeight="1">
      <c r="A40" s="47"/>
      <c r="B40" s="48"/>
      <c r="C40" s="49"/>
      <c r="D40" s="49"/>
      <c r="E40" s="50"/>
      <c r="F40" s="51"/>
      <c r="G40" s="51"/>
      <c r="H40" s="47"/>
      <c r="I40" s="47"/>
      <c r="J40" s="47"/>
      <c r="K40" s="47"/>
      <c r="L40" s="47"/>
      <c r="M40" s="47"/>
      <c r="N40" s="47"/>
      <c r="O40" s="47"/>
      <c r="P40" s="47"/>
      <c r="Q40" s="47"/>
      <c r="R40" s="36"/>
    </row>
    <row r="41" spans="1:18" ht="13.5" customHeight="1">
      <c r="A41" s="7" t="s">
        <v>3</v>
      </c>
      <c r="B41" s="52" t="s">
        <v>4</v>
      </c>
      <c r="C41" s="316" t="s">
        <v>903</v>
      </c>
      <c r="D41" s="310" t="s">
        <v>6</v>
      </c>
      <c r="E41" s="311"/>
      <c r="F41" s="310" t="s">
        <v>9</v>
      </c>
      <c r="G41" s="311"/>
      <c r="H41" s="316" t="s">
        <v>7</v>
      </c>
      <c r="I41" s="324" t="s">
        <v>1434</v>
      </c>
      <c r="J41" s="310" t="s">
        <v>10</v>
      </c>
      <c r="K41" s="312"/>
      <c r="L41" s="311"/>
      <c r="M41" s="310" t="s">
        <v>11</v>
      </c>
      <c r="N41" s="312"/>
      <c r="O41" s="311"/>
      <c r="P41" s="316" t="s">
        <v>12</v>
      </c>
      <c r="Q41" s="7" t="s">
        <v>13</v>
      </c>
      <c r="R41" s="316" t="s">
        <v>14</v>
      </c>
    </row>
    <row r="42" spans="1:18" ht="15.75" customHeight="1">
      <c r="A42" s="8" t="s">
        <v>15</v>
      </c>
      <c r="B42" s="8" t="s">
        <v>16</v>
      </c>
      <c r="C42" s="317"/>
      <c r="D42" s="8" t="s">
        <v>18</v>
      </c>
      <c r="E42" s="8" t="s">
        <v>8</v>
      </c>
      <c r="F42" s="8" t="s">
        <v>19</v>
      </c>
      <c r="G42" s="8" t="s">
        <v>20</v>
      </c>
      <c r="H42" s="317"/>
      <c r="I42" s="325"/>
      <c r="J42" s="8" t="s">
        <v>21</v>
      </c>
      <c r="K42" s="8" t="s">
        <v>22</v>
      </c>
      <c r="L42" s="8" t="s">
        <v>23</v>
      </c>
      <c r="M42" s="8" t="s">
        <v>24</v>
      </c>
      <c r="N42" s="8" t="s">
        <v>25</v>
      </c>
      <c r="O42" s="8" t="s">
        <v>26</v>
      </c>
      <c r="P42" s="317"/>
      <c r="Q42" s="8" t="s">
        <v>27</v>
      </c>
      <c r="R42" s="317"/>
    </row>
    <row r="43" spans="1:18" ht="15.75" customHeight="1">
      <c r="A43" s="9">
        <v>1</v>
      </c>
      <c r="B43" s="9">
        <v>2</v>
      </c>
      <c r="C43" s="9">
        <v>3</v>
      </c>
      <c r="D43" s="9">
        <v>4</v>
      </c>
      <c r="E43" s="9">
        <v>5</v>
      </c>
      <c r="F43" s="9">
        <v>6</v>
      </c>
      <c r="G43" s="9">
        <v>7</v>
      </c>
      <c r="H43" s="9">
        <v>8</v>
      </c>
      <c r="I43" s="9">
        <v>9</v>
      </c>
      <c r="J43" s="9">
        <v>10</v>
      </c>
      <c r="K43" s="9">
        <v>11</v>
      </c>
      <c r="L43" s="9">
        <v>12</v>
      </c>
      <c r="M43" s="9">
        <v>13</v>
      </c>
      <c r="N43" s="9">
        <v>14</v>
      </c>
      <c r="O43" s="9">
        <v>15</v>
      </c>
      <c r="P43" s="9">
        <v>16</v>
      </c>
      <c r="Q43" s="9">
        <v>17</v>
      </c>
      <c r="R43" s="9">
        <v>18</v>
      </c>
    </row>
    <row r="44" spans="1:18" ht="27" customHeight="1">
      <c r="A44" s="255">
        <v>16</v>
      </c>
      <c r="B44" s="44" t="s">
        <v>1199</v>
      </c>
      <c r="C44" s="260" t="s">
        <v>1200</v>
      </c>
      <c r="D44" s="38" t="s">
        <v>163</v>
      </c>
      <c r="E44" s="293" t="s">
        <v>1212</v>
      </c>
      <c r="F44" s="281" t="s">
        <v>692</v>
      </c>
      <c r="G44" s="281" t="s">
        <v>728</v>
      </c>
      <c r="H44" s="270" t="s">
        <v>1361</v>
      </c>
      <c r="I44" s="264" t="s">
        <v>1201</v>
      </c>
      <c r="J44" s="255" t="s">
        <v>194</v>
      </c>
      <c r="K44" s="255" t="s">
        <v>194</v>
      </c>
      <c r="L44" s="255" t="s">
        <v>194</v>
      </c>
      <c r="M44" s="302" t="s">
        <v>110</v>
      </c>
      <c r="N44" s="255">
        <v>2003</v>
      </c>
      <c r="O44" s="269" t="s">
        <v>1202</v>
      </c>
      <c r="P44" s="255">
        <v>42</v>
      </c>
      <c r="Q44" s="382" t="s">
        <v>1406</v>
      </c>
      <c r="R44" s="255"/>
    </row>
    <row r="45" spans="1:18" ht="27" customHeight="1">
      <c r="A45" s="257"/>
      <c r="B45" s="46" t="s">
        <v>1204</v>
      </c>
      <c r="C45" s="259"/>
      <c r="D45" s="23" t="s">
        <v>170</v>
      </c>
      <c r="E45" s="295"/>
      <c r="F45" s="280"/>
      <c r="G45" s="280"/>
      <c r="H45" s="271"/>
      <c r="I45" s="257"/>
      <c r="J45" s="257"/>
      <c r="K45" s="257"/>
      <c r="L45" s="257"/>
      <c r="M45" s="295"/>
      <c r="N45" s="257"/>
      <c r="O45" s="271"/>
      <c r="P45" s="257"/>
      <c r="Q45" s="381"/>
      <c r="R45" s="257"/>
    </row>
    <row r="46" spans="1:18" ht="12.75">
      <c r="A46" s="255">
        <v>17</v>
      </c>
      <c r="B46" s="53" t="s">
        <v>1407</v>
      </c>
      <c r="C46" s="256" t="s">
        <v>1408</v>
      </c>
      <c r="D46" s="38" t="s">
        <v>174</v>
      </c>
      <c r="E46" s="296" t="s">
        <v>1272</v>
      </c>
      <c r="F46" s="284" t="s">
        <v>679</v>
      </c>
      <c r="G46" s="284" t="s">
        <v>165</v>
      </c>
      <c r="H46" s="270" t="s">
        <v>1378</v>
      </c>
      <c r="I46" s="272" t="s">
        <v>1394</v>
      </c>
      <c r="J46" s="256" t="s">
        <v>194</v>
      </c>
      <c r="K46" s="256" t="s">
        <v>194</v>
      </c>
      <c r="L46" s="256" t="s">
        <v>194</v>
      </c>
      <c r="M46" s="294" t="s">
        <v>110</v>
      </c>
      <c r="N46" s="256">
        <v>2011</v>
      </c>
      <c r="O46" s="270" t="s">
        <v>195</v>
      </c>
      <c r="P46" s="256">
        <v>35</v>
      </c>
      <c r="Q46" s="270" t="s">
        <v>1409</v>
      </c>
      <c r="R46" s="256"/>
    </row>
    <row r="47" spans="1:18" ht="12.75">
      <c r="A47" s="257"/>
      <c r="B47" s="54" t="s">
        <v>1410</v>
      </c>
      <c r="C47" s="257"/>
      <c r="D47" s="23" t="s">
        <v>1304</v>
      </c>
      <c r="E47" s="295"/>
      <c r="F47" s="280"/>
      <c r="G47" s="280"/>
      <c r="H47" s="271"/>
      <c r="I47" s="257"/>
      <c r="J47" s="257"/>
      <c r="K47" s="257"/>
      <c r="L47" s="257"/>
      <c r="M47" s="295"/>
      <c r="N47" s="257"/>
      <c r="O47" s="271"/>
      <c r="P47" s="257"/>
      <c r="Q47" s="271"/>
      <c r="R47" s="257"/>
    </row>
    <row r="48" spans="1:18" ht="21" customHeight="1">
      <c r="A48" s="255">
        <v>18</v>
      </c>
      <c r="B48" s="53" t="s">
        <v>1305</v>
      </c>
      <c r="C48" s="255" t="s">
        <v>1306</v>
      </c>
      <c r="D48" s="38" t="s">
        <v>163</v>
      </c>
      <c r="E48" s="293" t="s">
        <v>1394</v>
      </c>
      <c r="F48" s="281" t="s">
        <v>679</v>
      </c>
      <c r="G48" s="281" t="s">
        <v>728</v>
      </c>
      <c r="H48" s="269" t="s">
        <v>1411</v>
      </c>
      <c r="I48" s="264" t="s">
        <v>1412</v>
      </c>
      <c r="J48" s="255" t="s">
        <v>194</v>
      </c>
      <c r="K48" s="255" t="s">
        <v>194</v>
      </c>
      <c r="L48" s="255" t="s">
        <v>194</v>
      </c>
      <c r="M48" s="302" t="s">
        <v>110</v>
      </c>
      <c r="N48" s="255">
        <v>2010</v>
      </c>
      <c r="O48" s="269" t="s">
        <v>1219</v>
      </c>
      <c r="P48" s="255">
        <v>35</v>
      </c>
      <c r="Q48" s="269" t="s">
        <v>1413</v>
      </c>
      <c r="R48" s="255"/>
    </row>
    <row r="49" spans="1:18" ht="21" customHeight="1">
      <c r="A49" s="257"/>
      <c r="B49" s="54" t="s">
        <v>1309</v>
      </c>
      <c r="C49" s="257"/>
      <c r="D49" s="23" t="s">
        <v>170</v>
      </c>
      <c r="E49" s="295"/>
      <c r="F49" s="280"/>
      <c r="G49" s="280"/>
      <c r="H49" s="271"/>
      <c r="I49" s="257"/>
      <c r="J49" s="257"/>
      <c r="K49" s="257"/>
      <c r="L49" s="257"/>
      <c r="M49" s="295"/>
      <c r="N49" s="257"/>
      <c r="O49" s="271"/>
      <c r="P49" s="257"/>
      <c r="Q49" s="271"/>
      <c r="R49" s="257"/>
    </row>
    <row r="50" spans="1:18" ht="19.5" customHeight="1">
      <c r="A50" s="255">
        <v>19</v>
      </c>
      <c r="B50" s="20" t="s">
        <v>747</v>
      </c>
      <c r="C50" s="264" t="s">
        <v>391</v>
      </c>
      <c r="D50" s="38" t="s">
        <v>163</v>
      </c>
      <c r="E50" s="293" t="s">
        <v>1438</v>
      </c>
      <c r="F50" s="279">
        <v>17</v>
      </c>
      <c r="G50" s="281" t="s">
        <v>165</v>
      </c>
      <c r="H50" s="255" t="s">
        <v>1420</v>
      </c>
      <c r="I50" s="264" t="s">
        <v>725</v>
      </c>
      <c r="J50" s="256" t="s">
        <v>194</v>
      </c>
      <c r="K50" s="256" t="s">
        <v>194</v>
      </c>
      <c r="L50" s="256" t="s">
        <v>194</v>
      </c>
      <c r="M50" s="302" t="s">
        <v>110</v>
      </c>
      <c r="N50" s="255">
        <v>2012</v>
      </c>
      <c r="O50" s="269" t="s">
        <v>195</v>
      </c>
      <c r="P50" s="255">
        <v>43</v>
      </c>
      <c r="Q50" s="269" t="s">
        <v>1117</v>
      </c>
      <c r="R50" s="255"/>
    </row>
    <row r="51" spans="1:18" ht="19.5" customHeight="1">
      <c r="A51" s="257"/>
      <c r="B51" s="39" t="s">
        <v>871</v>
      </c>
      <c r="C51" s="257"/>
      <c r="D51" s="23" t="s">
        <v>170</v>
      </c>
      <c r="E51" s="295"/>
      <c r="F51" s="280"/>
      <c r="G51" s="280"/>
      <c r="H51" s="257"/>
      <c r="I51" s="257"/>
      <c r="J51" s="257"/>
      <c r="K51" s="257"/>
      <c r="L51" s="257"/>
      <c r="M51" s="295"/>
      <c r="N51" s="257"/>
      <c r="O51" s="271"/>
      <c r="P51" s="257"/>
      <c r="Q51" s="271"/>
      <c r="R51" s="257"/>
    </row>
    <row r="52" spans="1:18" ht="27" customHeight="1">
      <c r="A52" s="255">
        <v>20</v>
      </c>
      <c r="B52" s="24" t="s">
        <v>1462</v>
      </c>
      <c r="C52" s="258" t="s">
        <v>1463</v>
      </c>
      <c r="D52" s="38" t="s">
        <v>258</v>
      </c>
      <c r="E52" s="293" t="s">
        <v>1464</v>
      </c>
      <c r="F52" s="282">
        <v>12</v>
      </c>
      <c r="G52" s="285" t="s">
        <v>692</v>
      </c>
      <c r="H52" s="255" t="s">
        <v>1465</v>
      </c>
      <c r="I52" s="264" t="s">
        <v>1438</v>
      </c>
      <c r="J52" s="260" t="s">
        <v>194</v>
      </c>
      <c r="K52" s="260" t="s">
        <v>194</v>
      </c>
      <c r="L52" s="260" t="s">
        <v>194</v>
      </c>
      <c r="M52" s="302" t="s">
        <v>36</v>
      </c>
      <c r="N52" s="258">
        <v>2020</v>
      </c>
      <c r="O52" s="269" t="s">
        <v>1466</v>
      </c>
      <c r="P52" s="258">
        <v>37</v>
      </c>
      <c r="Q52" s="382" t="s">
        <v>1467</v>
      </c>
      <c r="R52" s="258"/>
    </row>
    <row r="53" spans="1:18" ht="27" customHeight="1">
      <c r="A53" s="257"/>
      <c r="B53" s="27" t="s">
        <v>1468</v>
      </c>
      <c r="C53" s="259"/>
      <c r="D53" s="23" t="s">
        <v>938</v>
      </c>
      <c r="E53" s="295"/>
      <c r="F53" s="283"/>
      <c r="G53" s="283"/>
      <c r="H53" s="257"/>
      <c r="I53" s="257"/>
      <c r="J53" s="259"/>
      <c r="K53" s="259"/>
      <c r="L53" s="259"/>
      <c r="M53" s="295"/>
      <c r="N53" s="259"/>
      <c r="O53" s="271"/>
      <c r="P53" s="259"/>
      <c r="Q53" s="381"/>
      <c r="R53" s="259"/>
    </row>
    <row r="54" spans="1:18" ht="15.75" customHeight="1">
      <c r="A54" s="255">
        <v>21</v>
      </c>
      <c r="B54" s="56" t="s">
        <v>1311</v>
      </c>
      <c r="C54" s="248" t="s">
        <v>1312</v>
      </c>
      <c r="D54" s="58" t="s">
        <v>274</v>
      </c>
      <c r="E54" s="303" t="s">
        <v>1313</v>
      </c>
      <c r="F54" s="278">
        <v>0</v>
      </c>
      <c r="G54" s="278">
        <v>0</v>
      </c>
      <c r="H54" s="255" t="s">
        <v>1314</v>
      </c>
      <c r="I54" s="264" t="s">
        <v>1421</v>
      </c>
      <c r="J54" s="255" t="s">
        <v>194</v>
      </c>
      <c r="K54" s="255" t="s">
        <v>194</v>
      </c>
      <c r="L54" s="255" t="s">
        <v>194</v>
      </c>
      <c r="M54" s="255" t="s">
        <v>110</v>
      </c>
      <c r="N54" s="255">
        <v>2014</v>
      </c>
      <c r="O54" s="255" t="s">
        <v>50</v>
      </c>
      <c r="P54" s="255">
        <v>29</v>
      </c>
      <c r="Q54" s="269" t="s">
        <v>194</v>
      </c>
      <c r="R54" s="45"/>
    </row>
    <row r="55" spans="1:18" ht="15.75" customHeight="1">
      <c r="A55" s="257"/>
      <c r="B55" s="59" t="s">
        <v>1422</v>
      </c>
      <c r="C55" s="249"/>
      <c r="D55" s="34" t="s">
        <v>1317</v>
      </c>
      <c r="E55" s="304"/>
      <c r="F55" s="280"/>
      <c r="G55" s="280"/>
      <c r="H55" s="257"/>
      <c r="I55" s="257"/>
      <c r="J55" s="257"/>
      <c r="K55" s="257"/>
      <c r="L55" s="257"/>
      <c r="M55" s="257"/>
      <c r="N55" s="257"/>
      <c r="O55" s="257"/>
      <c r="P55" s="257"/>
      <c r="Q55" s="271"/>
      <c r="R55" s="34"/>
    </row>
    <row r="56" spans="1:18" ht="12.75">
      <c r="A56" s="255">
        <v>22</v>
      </c>
      <c r="B56" s="56" t="s">
        <v>1318</v>
      </c>
      <c r="C56" s="248" t="s">
        <v>1319</v>
      </c>
      <c r="D56" s="58" t="s">
        <v>274</v>
      </c>
      <c r="E56" s="303" t="s">
        <v>1313</v>
      </c>
      <c r="F56" s="278">
        <v>0</v>
      </c>
      <c r="G56" s="278">
        <v>0</v>
      </c>
      <c r="H56" s="269" t="s">
        <v>1320</v>
      </c>
      <c r="I56" s="264" t="s">
        <v>1421</v>
      </c>
      <c r="J56" s="255" t="s">
        <v>194</v>
      </c>
      <c r="K56" s="255" t="s">
        <v>194</v>
      </c>
      <c r="L56" s="255" t="s">
        <v>194</v>
      </c>
      <c r="M56" s="255" t="s">
        <v>110</v>
      </c>
      <c r="N56" s="255">
        <v>2015</v>
      </c>
      <c r="O56" s="255" t="s">
        <v>323</v>
      </c>
      <c r="P56" s="255">
        <v>28</v>
      </c>
      <c r="Q56" s="269" t="s">
        <v>194</v>
      </c>
      <c r="R56" s="258"/>
    </row>
    <row r="57" spans="1:18" ht="12.75">
      <c r="A57" s="257"/>
      <c r="B57" s="59" t="s">
        <v>1423</v>
      </c>
      <c r="C57" s="249"/>
      <c r="D57" s="34" t="s">
        <v>1317</v>
      </c>
      <c r="E57" s="304"/>
      <c r="F57" s="280"/>
      <c r="G57" s="280"/>
      <c r="H57" s="271"/>
      <c r="I57" s="257"/>
      <c r="J57" s="257"/>
      <c r="K57" s="257"/>
      <c r="L57" s="257"/>
      <c r="M57" s="257"/>
      <c r="N57" s="257"/>
      <c r="O57" s="257"/>
      <c r="P57" s="257"/>
      <c r="Q57" s="271"/>
      <c r="R57" s="259"/>
    </row>
    <row r="58" spans="1:18" ht="12.75">
      <c r="A58" s="255">
        <v>23</v>
      </c>
      <c r="B58" s="24" t="s">
        <v>777</v>
      </c>
      <c r="C58" s="265" t="s">
        <v>426</v>
      </c>
      <c r="D58" s="25" t="s">
        <v>360</v>
      </c>
      <c r="E58" s="293" t="s">
        <v>1265</v>
      </c>
      <c r="F58" s="282">
        <v>21</v>
      </c>
      <c r="G58" s="285" t="s">
        <v>653</v>
      </c>
      <c r="H58" s="255" t="s">
        <v>1424</v>
      </c>
      <c r="I58" s="265" t="s">
        <v>725</v>
      </c>
      <c r="J58" s="260" t="s">
        <v>194</v>
      </c>
      <c r="K58" s="260" t="s">
        <v>194</v>
      </c>
      <c r="L58" s="260" t="s">
        <v>194</v>
      </c>
      <c r="M58" s="258" t="s">
        <v>313</v>
      </c>
      <c r="N58" s="258">
        <v>1998</v>
      </c>
      <c r="O58" s="258" t="s">
        <v>338</v>
      </c>
      <c r="P58" s="258">
        <v>41</v>
      </c>
      <c r="Q58" s="269" t="s">
        <v>1117</v>
      </c>
      <c r="R58" s="42"/>
    </row>
    <row r="59" spans="1:18" ht="12.75">
      <c r="A59" s="257"/>
      <c r="B59" s="43" t="s">
        <v>882</v>
      </c>
      <c r="C59" s="259"/>
      <c r="D59" s="15" t="s">
        <v>947</v>
      </c>
      <c r="E59" s="295"/>
      <c r="F59" s="283"/>
      <c r="G59" s="283"/>
      <c r="H59" s="257"/>
      <c r="I59" s="259"/>
      <c r="J59" s="259"/>
      <c r="K59" s="259"/>
      <c r="L59" s="259"/>
      <c r="M59" s="259"/>
      <c r="N59" s="259"/>
      <c r="O59" s="259"/>
      <c r="P59" s="259"/>
      <c r="Q59" s="271"/>
      <c r="R59" s="43"/>
    </row>
    <row r="60" spans="1:18" ht="12.75">
      <c r="A60" s="255">
        <v>24</v>
      </c>
      <c r="B60" s="24" t="s">
        <v>778</v>
      </c>
      <c r="C60" s="265" t="s">
        <v>438</v>
      </c>
      <c r="D60" s="25" t="s">
        <v>360</v>
      </c>
      <c r="E60" s="293" t="s">
        <v>1265</v>
      </c>
      <c r="F60" s="282">
        <v>18</v>
      </c>
      <c r="G60" s="285" t="s">
        <v>653</v>
      </c>
      <c r="H60" s="255" t="s">
        <v>1420</v>
      </c>
      <c r="I60" s="265" t="s">
        <v>725</v>
      </c>
      <c r="J60" s="260" t="s">
        <v>194</v>
      </c>
      <c r="K60" s="260" t="s">
        <v>194</v>
      </c>
      <c r="L60" s="260" t="s">
        <v>194</v>
      </c>
      <c r="M60" s="258" t="s">
        <v>392</v>
      </c>
      <c r="N60" s="258">
        <v>2004</v>
      </c>
      <c r="O60" s="258" t="s">
        <v>194</v>
      </c>
      <c r="P60" s="258">
        <v>42</v>
      </c>
      <c r="Q60" s="269" t="s">
        <v>1117</v>
      </c>
      <c r="R60" s="42"/>
    </row>
    <row r="61" spans="1:18" ht="12.75">
      <c r="A61" s="257"/>
      <c r="B61" s="43" t="s">
        <v>883</v>
      </c>
      <c r="C61" s="259"/>
      <c r="D61" s="15" t="s">
        <v>947</v>
      </c>
      <c r="E61" s="295"/>
      <c r="F61" s="283"/>
      <c r="G61" s="283"/>
      <c r="H61" s="257"/>
      <c r="I61" s="259"/>
      <c r="J61" s="259"/>
      <c r="K61" s="259"/>
      <c r="L61" s="259"/>
      <c r="M61" s="259"/>
      <c r="N61" s="259"/>
      <c r="O61" s="259"/>
      <c r="P61" s="259"/>
      <c r="Q61" s="271"/>
      <c r="R61" s="43"/>
    </row>
    <row r="62" spans="1:18" ht="12.75">
      <c r="A62" s="255">
        <v>25</v>
      </c>
      <c r="B62" s="61" t="s">
        <v>797</v>
      </c>
      <c r="C62" s="266" t="s">
        <v>576</v>
      </c>
      <c r="D62" s="45" t="s">
        <v>367</v>
      </c>
      <c r="E62" s="303" t="s">
        <v>1283</v>
      </c>
      <c r="F62" s="278">
        <v>17</v>
      </c>
      <c r="G62" s="281" t="s">
        <v>629</v>
      </c>
      <c r="H62" s="255" t="s">
        <v>1420</v>
      </c>
      <c r="I62" s="264" t="s">
        <v>725</v>
      </c>
      <c r="J62" s="256" t="s">
        <v>194</v>
      </c>
      <c r="K62" s="256" t="s">
        <v>194</v>
      </c>
      <c r="L62" s="256" t="s">
        <v>194</v>
      </c>
      <c r="M62" s="255" t="s">
        <v>392</v>
      </c>
      <c r="N62" s="255">
        <v>2008</v>
      </c>
      <c r="O62" s="255" t="s">
        <v>194</v>
      </c>
      <c r="P62" s="255">
        <v>41</v>
      </c>
      <c r="Q62" s="269" t="s">
        <v>1117</v>
      </c>
      <c r="R62" s="258"/>
    </row>
    <row r="63" spans="1:18" ht="12.75">
      <c r="A63" s="257"/>
      <c r="B63" s="59" t="s">
        <v>887</v>
      </c>
      <c r="C63" s="249"/>
      <c r="D63" s="15" t="s">
        <v>1049</v>
      </c>
      <c r="E63" s="304"/>
      <c r="F63" s="280"/>
      <c r="G63" s="280"/>
      <c r="H63" s="257"/>
      <c r="I63" s="257"/>
      <c r="J63" s="257"/>
      <c r="K63" s="257"/>
      <c r="L63" s="257"/>
      <c r="M63" s="257"/>
      <c r="N63" s="257"/>
      <c r="O63" s="257"/>
      <c r="P63" s="257"/>
      <c r="Q63" s="271"/>
      <c r="R63" s="259"/>
    </row>
    <row r="64" spans="1:18" ht="12.75">
      <c r="A64" s="255">
        <v>26</v>
      </c>
      <c r="B64" s="61" t="s">
        <v>795</v>
      </c>
      <c r="C64" s="266" t="s">
        <v>573</v>
      </c>
      <c r="D64" s="45" t="s">
        <v>367</v>
      </c>
      <c r="E64" s="303" t="s">
        <v>1283</v>
      </c>
      <c r="F64" s="278">
        <v>17</v>
      </c>
      <c r="G64" s="281" t="s">
        <v>165</v>
      </c>
      <c r="H64" s="255" t="s">
        <v>1425</v>
      </c>
      <c r="I64" s="264" t="s">
        <v>725</v>
      </c>
      <c r="J64" s="256" t="s">
        <v>194</v>
      </c>
      <c r="K64" s="256" t="s">
        <v>194</v>
      </c>
      <c r="L64" s="256" t="s">
        <v>194</v>
      </c>
      <c r="M64" s="255" t="s">
        <v>392</v>
      </c>
      <c r="N64" s="255">
        <v>2008</v>
      </c>
      <c r="O64" s="255" t="s">
        <v>194</v>
      </c>
      <c r="P64" s="255">
        <v>44</v>
      </c>
      <c r="Q64" s="269" t="s">
        <v>1117</v>
      </c>
      <c r="R64" s="258"/>
    </row>
    <row r="65" spans="1:18" ht="12.75">
      <c r="A65" s="257"/>
      <c r="B65" s="59" t="s">
        <v>886</v>
      </c>
      <c r="C65" s="249"/>
      <c r="D65" s="15" t="s">
        <v>1049</v>
      </c>
      <c r="E65" s="304"/>
      <c r="F65" s="280"/>
      <c r="G65" s="280"/>
      <c r="H65" s="257"/>
      <c r="I65" s="257"/>
      <c r="J65" s="257"/>
      <c r="K65" s="257"/>
      <c r="L65" s="257"/>
      <c r="M65" s="257"/>
      <c r="N65" s="257"/>
      <c r="O65" s="257"/>
      <c r="P65" s="257"/>
      <c r="Q65" s="271"/>
      <c r="R65" s="259"/>
    </row>
    <row r="66" spans="1:18" ht="15" customHeight="1">
      <c r="A66" s="255">
        <v>27</v>
      </c>
      <c r="B66" s="61" t="s">
        <v>803</v>
      </c>
      <c r="C66" s="266" t="s">
        <v>567</v>
      </c>
      <c r="D66" s="45" t="s">
        <v>367</v>
      </c>
      <c r="E66" s="303" t="s">
        <v>1283</v>
      </c>
      <c r="F66" s="278">
        <v>13</v>
      </c>
      <c r="G66" s="281" t="s">
        <v>629</v>
      </c>
      <c r="H66" s="255" t="s">
        <v>1426</v>
      </c>
      <c r="I66" s="264" t="s">
        <v>725</v>
      </c>
      <c r="J66" s="256" t="s">
        <v>194</v>
      </c>
      <c r="K66" s="256" t="s">
        <v>194</v>
      </c>
      <c r="L66" s="256" t="s">
        <v>194</v>
      </c>
      <c r="M66" s="255" t="s">
        <v>392</v>
      </c>
      <c r="N66" s="255">
        <v>2008</v>
      </c>
      <c r="O66" s="255" t="s">
        <v>194</v>
      </c>
      <c r="P66" s="255">
        <v>39</v>
      </c>
      <c r="Q66" s="269" t="s">
        <v>1117</v>
      </c>
      <c r="R66" s="258"/>
    </row>
    <row r="67" spans="1:18" ht="15" customHeight="1">
      <c r="A67" s="257"/>
      <c r="B67" s="64" t="s">
        <v>888</v>
      </c>
      <c r="C67" s="249"/>
      <c r="D67" s="15" t="s">
        <v>1049</v>
      </c>
      <c r="E67" s="304"/>
      <c r="F67" s="280"/>
      <c r="G67" s="280"/>
      <c r="H67" s="257"/>
      <c r="I67" s="257"/>
      <c r="J67" s="257"/>
      <c r="K67" s="257"/>
      <c r="L67" s="257"/>
      <c r="M67" s="257"/>
      <c r="N67" s="257"/>
      <c r="O67" s="257"/>
      <c r="P67" s="257"/>
      <c r="Q67" s="271"/>
      <c r="R67" s="259"/>
    </row>
    <row r="68" spans="1:36" ht="19.5" customHeight="1">
      <c r="A68" s="255">
        <v>28</v>
      </c>
      <c r="B68" s="65" t="s">
        <v>1328</v>
      </c>
      <c r="C68" s="250" t="s">
        <v>1329</v>
      </c>
      <c r="D68" s="58" t="s">
        <v>1330</v>
      </c>
      <c r="E68" s="303" t="s">
        <v>1313</v>
      </c>
      <c r="F68" s="278">
        <v>3</v>
      </c>
      <c r="G68" s="278">
        <v>0</v>
      </c>
      <c r="H68" s="269" t="s">
        <v>1331</v>
      </c>
      <c r="I68" s="264" t="s">
        <v>1421</v>
      </c>
      <c r="J68" s="255" t="s">
        <v>194</v>
      </c>
      <c r="K68" s="255" t="s">
        <v>194</v>
      </c>
      <c r="L68" s="256" t="s">
        <v>194</v>
      </c>
      <c r="M68" s="256" t="s">
        <v>362</v>
      </c>
      <c r="N68" s="256">
        <v>2012</v>
      </c>
      <c r="O68" s="270" t="s">
        <v>1332</v>
      </c>
      <c r="P68" s="256">
        <v>30</v>
      </c>
      <c r="Q68" s="270" t="s">
        <v>194</v>
      </c>
      <c r="R68" s="45"/>
      <c r="S68" s="371"/>
      <c r="T68" s="93"/>
      <c r="U68" s="371"/>
      <c r="V68" s="36"/>
      <c r="W68" s="372"/>
      <c r="X68" s="373"/>
      <c r="Y68" s="373"/>
      <c r="Z68" s="371"/>
      <c r="AA68" s="371"/>
      <c r="AB68" s="371"/>
      <c r="AC68" s="371"/>
      <c r="AD68" s="371"/>
      <c r="AE68" s="371"/>
      <c r="AF68" s="371"/>
      <c r="AG68" s="371"/>
      <c r="AH68" s="371"/>
      <c r="AI68" s="374"/>
      <c r="AJ68" s="36"/>
    </row>
    <row r="69" spans="1:36" ht="19.5" customHeight="1">
      <c r="A69" s="257"/>
      <c r="B69" s="67" t="s">
        <v>1427</v>
      </c>
      <c r="C69" s="249"/>
      <c r="D69" s="58" t="s">
        <v>1049</v>
      </c>
      <c r="E69" s="304"/>
      <c r="F69" s="280"/>
      <c r="G69" s="280"/>
      <c r="H69" s="271"/>
      <c r="I69" s="257"/>
      <c r="J69" s="257"/>
      <c r="K69" s="257"/>
      <c r="L69" s="257"/>
      <c r="M69" s="257"/>
      <c r="N69" s="257"/>
      <c r="O69" s="271"/>
      <c r="P69" s="257"/>
      <c r="Q69" s="271"/>
      <c r="R69" s="34"/>
      <c r="S69" s="371"/>
      <c r="T69" s="93"/>
      <c r="U69" s="371"/>
      <c r="V69" s="36"/>
      <c r="W69" s="372"/>
      <c r="X69" s="373"/>
      <c r="Y69" s="373"/>
      <c r="Z69" s="371"/>
      <c r="AA69" s="371"/>
      <c r="AB69" s="371"/>
      <c r="AC69" s="371"/>
      <c r="AD69" s="371"/>
      <c r="AE69" s="371"/>
      <c r="AF69" s="371"/>
      <c r="AG69" s="371"/>
      <c r="AH69" s="371"/>
      <c r="AI69" s="374"/>
      <c r="AJ69" s="36"/>
    </row>
    <row r="70" spans="1:18" ht="12.75">
      <c r="A70" s="255">
        <v>29</v>
      </c>
      <c r="B70" s="68" t="s">
        <v>1334</v>
      </c>
      <c r="C70" s="255" t="s">
        <v>1335</v>
      </c>
      <c r="D70" s="32" t="s">
        <v>1330</v>
      </c>
      <c r="E70" s="303" t="s">
        <v>1313</v>
      </c>
      <c r="F70" s="278">
        <v>3</v>
      </c>
      <c r="G70" s="278">
        <v>0</v>
      </c>
      <c r="H70" s="255" t="s">
        <v>1336</v>
      </c>
      <c r="I70" s="264" t="s">
        <v>1421</v>
      </c>
      <c r="J70" s="255" t="s">
        <v>194</v>
      </c>
      <c r="K70" s="255" t="s">
        <v>194</v>
      </c>
      <c r="L70" s="255" t="s">
        <v>194</v>
      </c>
      <c r="M70" s="255" t="s">
        <v>362</v>
      </c>
      <c r="N70" s="255">
        <v>2018</v>
      </c>
      <c r="O70" s="366" t="s">
        <v>1337</v>
      </c>
      <c r="P70" s="255">
        <v>22</v>
      </c>
      <c r="Q70" s="269" t="s">
        <v>194</v>
      </c>
      <c r="R70" s="258"/>
    </row>
    <row r="71" spans="1:18" ht="13.5" customHeight="1">
      <c r="A71" s="257"/>
      <c r="B71" s="69" t="s">
        <v>1428</v>
      </c>
      <c r="C71" s="257"/>
      <c r="D71" s="15" t="s">
        <v>1049</v>
      </c>
      <c r="E71" s="304"/>
      <c r="F71" s="280"/>
      <c r="G71" s="280"/>
      <c r="H71" s="257"/>
      <c r="I71" s="257"/>
      <c r="J71" s="257"/>
      <c r="K71" s="257"/>
      <c r="L71" s="257"/>
      <c r="M71" s="257"/>
      <c r="N71" s="257"/>
      <c r="O71" s="367"/>
      <c r="P71" s="257"/>
      <c r="Q71" s="271"/>
      <c r="R71" s="259"/>
    </row>
    <row r="72" spans="1:18" ht="15" customHeight="1">
      <c r="A72" s="255">
        <v>30</v>
      </c>
      <c r="B72" s="24" t="s">
        <v>1469</v>
      </c>
      <c r="C72" s="258" t="s">
        <v>1470</v>
      </c>
      <c r="D72" s="25"/>
      <c r="E72" s="293" t="s">
        <v>1471</v>
      </c>
      <c r="F72" s="282">
        <v>0</v>
      </c>
      <c r="G72" s="282">
        <v>0</v>
      </c>
      <c r="H72" s="269" t="s">
        <v>1320</v>
      </c>
      <c r="I72" s="265" t="s">
        <v>1471</v>
      </c>
      <c r="J72" s="260" t="s">
        <v>194</v>
      </c>
      <c r="K72" s="260" t="s">
        <v>194</v>
      </c>
      <c r="L72" s="260" t="s">
        <v>194</v>
      </c>
      <c r="M72" s="258" t="s">
        <v>110</v>
      </c>
      <c r="N72" s="258">
        <v>2020</v>
      </c>
      <c r="O72" s="287" t="s">
        <v>1472</v>
      </c>
      <c r="P72" s="258">
        <v>27</v>
      </c>
      <c r="Q72" s="269" t="s">
        <v>194</v>
      </c>
      <c r="R72" s="42"/>
    </row>
    <row r="73" spans="1:18" ht="15" customHeight="1">
      <c r="A73" s="257"/>
      <c r="B73" s="43" t="s">
        <v>1473</v>
      </c>
      <c r="C73" s="259"/>
      <c r="D73" s="15" t="s">
        <v>1317</v>
      </c>
      <c r="E73" s="295"/>
      <c r="F73" s="283"/>
      <c r="G73" s="283"/>
      <c r="H73" s="271"/>
      <c r="I73" s="259"/>
      <c r="J73" s="259"/>
      <c r="K73" s="259"/>
      <c r="L73" s="259"/>
      <c r="M73" s="259"/>
      <c r="N73" s="259"/>
      <c r="O73" s="288"/>
      <c r="P73" s="259"/>
      <c r="Q73" s="271"/>
      <c r="R73" s="43"/>
    </row>
    <row r="74" spans="1:18" ht="15" customHeight="1">
      <c r="A74" s="255">
        <v>31</v>
      </c>
      <c r="B74" s="24" t="s">
        <v>1474</v>
      </c>
      <c r="C74" s="258" t="s">
        <v>1475</v>
      </c>
      <c r="D74" s="25"/>
      <c r="E74" s="293" t="s">
        <v>1471</v>
      </c>
      <c r="F74" s="282">
        <v>0</v>
      </c>
      <c r="G74" s="282">
        <v>0</v>
      </c>
      <c r="H74" s="255" t="s">
        <v>1476</v>
      </c>
      <c r="I74" s="265" t="s">
        <v>1471</v>
      </c>
      <c r="J74" s="260" t="s">
        <v>194</v>
      </c>
      <c r="K74" s="260" t="s">
        <v>194</v>
      </c>
      <c r="L74" s="260" t="s">
        <v>194</v>
      </c>
      <c r="M74" s="258" t="s">
        <v>110</v>
      </c>
      <c r="N74" s="258">
        <v>2018</v>
      </c>
      <c r="O74" s="258" t="s">
        <v>50</v>
      </c>
      <c r="P74" s="258">
        <v>26</v>
      </c>
      <c r="Q74" s="269" t="s">
        <v>194</v>
      </c>
      <c r="R74" s="42"/>
    </row>
    <row r="75" spans="1:18" ht="15" customHeight="1">
      <c r="A75" s="257"/>
      <c r="B75" s="43" t="s">
        <v>1477</v>
      </c>
      <c r="C75" s="259"/>
      <c r="D75" s="15" t="s">
        <v>1317</v>
      </c>
      <c r="E75" s="295"/>
      <c r="F75" s="283"/>
      <c r="G75" s="283"/>
      <c r="H75" s="257"/>
      <c r="I75" s="259"/>
      <c r="J75" s="259"/>
      <c r="K75" s="259"/>
      <c r="L75" s="259"/>
      <c r="M75" s="259"/>
      <c r="N75" s="259"/>
      <c r="O75" s="259"/>
      <c r="P75" s="259"/>
      <c r="Q75" s="271"/>
      <c r="R75" s="43"/>
    </row>
    <row r="76" spans="1:18" ht="15" customHeight="1">
      <c r="A76" s="255">
        <v>32</v>
      </c>
      <c r="B76" s="61" t="s">
        <v>1478</v>
      </c>
      <c r="C76" s="248" t="s">
        <v>1479</v>
      </c>
      <c r="D76" s="25"/>
      <c r="E76" s="293" t="s">
        <v>1471</v>
      </c>
      <c r="F76" s="282">
        <v>0</v>
      </c>
      <c r="G76" s="282">
        <v>0</v>
      </c>
      <c r="H76" s="269" t="s">
        <v>1320</v>
      </c>
      <c r="I76" s="265" t="s">
        <v>1471</v>
      </c>
      <c r="J76" s="256" t="s">
        <v>194</v>
      </c>
      <c r="K76" s="256" t="s">
        <v>194</v>
      </c>
      <c r="L76" s="256" t="s">
        <v>194</v>
      </c>
      <c r="M76" s="258" t="s">
        <v>110</v>
      </c>
      <c r="N76" s="255">
        <v>2021</v>
      </c>
      <c r="O76" s="269" t="s">
        <v>1472</v>
      </c>
      <c r="P76" s="255">
        <v>24</v>
      </c>
      <c r="Q76" s="269" t="s">
        <v>194</v>
      </c>
      <c r="R76" s="258"/>
    </row>
    <row r="77" spans="1:18" ht="15" customHeight="1">
      <c r="A77" s="257"/>
      <c r="B77" s="43" t="s">
        <v>1480</v>
      </c>
      <c r="C77" s="249"/>
      <c r="D77" s="15" t="s">
        <v>1317</v>
      </c>
      <c r="E77" s="295"/>
      <c r="F77" s="283"/>
      <c r="G77" s="283"/>
      <c r="H77" s="271"/>
      <c r="I77" s="259"/>
      <c r="J77" s="257"/>
      <c r="K77" s="257"/>
      <c r="L77" s="257"/>
      <c r="M77" s="259"/>
      <c r="N77" s="257"/>
      <c r="O77" s="271"/>
      <c r="P77" s="257"/>
      <c r="Q77" s="271"/>
      <c r="R77" s="259"/>
    </row>
    <row r="78" spans="1:18" ht="15" customHeight="1">
      <c r="A78" s="255">
        <v>33</v>
      </c>
      <c r="B78" s="61" t="s">
        <v>1481</v>
      </c>
      <c r="C78" s="248" t="s">
        <v>1482</v>
      </c>
      <c r="D78" s="25"/>
      <c r="E78" s="293" t="s">
        <v>1471</v>
      </c>
      <c r="F78" s="282">
        <v>0</v>
      </c>
      <c r="G78" s="282">
        <v>0</v>
      </c>
      <c r="H78" s="269" t="s">
        <v>1483</v>
      </c>
      <c r="I78" s="265" t="s">
        <v>1471</v>
      </c>
      <c r="J78" s="256" t="s">
        <v>194</v>
      </c>
      <c r="K78" s="256" t="s">
        <v>194</v>
      </c>
      <c r="L78" s="256" t="s">
        <v>194</v>
      </c>
      <c r="M78" s="258" t="s">
        <v>110</v>
      </c>
      <c r="N78" s="255">
        <v>2016</v>
      </c>
      <c r="O78" s="255" t="s">
        <v>323</v>
      </c>
      <c r="P78" s="255">
        <v>28</v>
      </c>
      <c r="Q78" s="269" t="s">
        <v>194</v>
      </c>
      <c r="R78" s="258"/>
    </row>
    <row r="79" spans="1:18" ht="15" customHeight="1">
      <c r="A79" s="257"/>
      <c r="B79" s="59" t="s">
        <v>1484</v>
      </c>
      <c r="C79" s="249"/>
      <c r="D79" s="15" t="s">
        <v>1317</v>
      </c>
      <c r="E79" s="295"/>
      <c r="F79" s="283"/>
      <c r="G79" s="283"/>
      <c r="H79" s="271"/>
      <c r="I79" s="259"/>
      <c r="J79" s="257"/>
      <c r="K79" s="257"/>
      <c r="L79" s="257"/>
      <c r="M79" s="259"/>
      <c r="N79" s="257"/>
      <c r="O79" s="257"/>
      <c r="P79" s="257"/>
      <c r="Q79" s="271"/>
      <c r="R79" s="259"/>
    </row>
    <row r="80" spans="1:18" ht="15" customHeight="1">
      <c r="A80" s="255">
        <v>34</v>
      </c>
      <c r="B80" s="61" t="s">
        <v>1485</v>
      </c>
      <c r="C80" s="248" t="s">
        <v>1486</v>
      </c>
      <c r="D80" s="25"/>
      <c r="E80" s="293" t="s">
        <v>1471</v>
      </c>
      <c r="F80" s="282">
        <v>0</v>
      </c>
      <c r="G80" s="282">
        <v>0</v>
      </c>
      <c r="H80" s="269" t="s">
        <v>1487</v>
      </c>
      <c r="I80" s="265" t="s">
        <v>1471</v>
      </c>
      <c r="J80" s="256" t="s">
        <v>194</v>
      </c>
      <c r="K80" s="256" t="s">
        <v>194</v>
      </c>
      <c r="L80" s="256" t="s">
        <v>194</v>
      </c>
      <c r="M80" s="258" t="s">
        <v>110</v>
      </c>
      <c r="N80" s="255">
        <v>2021</v>
      </c>
      <c r="O80" s="255" t="s">
        <v>323</v>
      </c>
      <c r="P80" s="255">
        <v>24</v>
      </c>
      <c r="Q80" s="269" t="s">
        <v>194</v>
      </c>
      <c r="R80" s="258"/>
    </row>
    <row r="81" spans="1:18" ht="15" customHeight="1">
      <c r="A81" s="257"/>
      <c r="B81" s="64" t="s">
        <v>1488</v>
      </c>
      <c r="C81" s="249"/>
      <c r="D81" s="15" t="s">
        <v>1317</v>
      </c>
      <c r="E81" s="295"/>
      <c r="F81" s="283"/>
      <c r="G81" s="283"/>
      <c r="H81" s="271"/>
      <c r="I81" s="259"/>
      <c r="J81" s="257"/>
      <c r="K81" s="257"/>
      <c r="L81" s="257"/>
      <c r="M81" s="259"/>
      <c r="N81" s="257"/>
      <c r="O81" s="257"/>
      <c r="P81" s="257"/>
      <c r="Q81" s="271"/>
      <c r="R81" s="259"/>
    </row>
    <row r="82" spans="1:36" ht="15" customHeight="1">
      <c r="A82" s="255">
        <v>35</v>
      </c>
      <c r="B82" s="65" t="s">
        <v>1489</v>
      </c>
      <c r="C82" s="250" t="s">
        <v>1490</v>
      </c>
      <c r="D82" s="25"/>
      <c r="E82" s="293" t="s">
        <v>1471</v>
      </c>
      <c r="F82" s="282">
        <v>0</v>
      </c>
      <c r="G82" s="278">
        <v>0</v>
      </c>
      <c r="H82" s="269" t="s">
        <v>1491</v>
      </c>
      <c r="I82" s="265" t="s">
        <v>1471</v>
      </c>
      <c r="J82" s="255" t="s">
        <v>194</v>
      </c>
      <c r="K82" s="255" t="s">
        <v>194</v>
      </c>
      <c r="L82" s="256" t="s">
        <v>194</v>
      </c>
      <c r="M82" s="258" t="s">
        <v>110</v>
      </c>
      <c r="N82" s="256">
        <v>2017</v>
      </c>
      <c r="O82" s="256" t="s">
        <v>219</v>
      </c>
      <c r="P82" s="256">
        <v>29</v>
      </c>
      <c r="Q82" s="269" t="s">
        <v>194</v>
      </c>
      <c r="R82" s="45"/>
      <c r="S82" s="371"/>
      <c r="T82" s="93"/>
      <c r="U82" s="371"/>
      <c r="V82" s="36"/>
      <c r="W82" s="372"/>
      <c r="X82" s="373"/>
      <c r="Y82" s="373"/>
      <c r="Z82" s="371"/>
      <c r="AA82" s="371"/>
      <c r="AB82" s="371"/>
      <c r="AC82" s="371"/>
      <c r="AD82" s="371"/>
      <c r="AE82" s="371"/>
      <c r="AF82" s="371"/>
      <c r="AG82" s="371"/>
      <c r="AH82" s="371"/>
      <c r="AI82" s="374"/>
      <c r="AJ82" s="36"/>
    </row>
    <row r="83" spans="1:36" ht="15" customHeight="1">
      <c r="A83" s="257"/>
      <c r="B83" s="67" t="s">
        <v>1492</v>
      </c>
      <c r="C83" s="249"/>
      <c r="D83" s="15" t="s">
        <v>1317</v>
      </c>
      <c r="E83" s="295"/>
      <c r="F83" s="283"/>
      <c r="G83" s="280"/>
      <c r="H83" s="271"/>
      <c r="I83" s="259"/>
      <c r="J83" s="257"/>
      <c r="K83" s="257"/>
      <c r="L83" s="257"/>
      <c r="M83" s="259"/>
      <c r="N83" s="257"/>
      <c r="O83" s="257"/>
      <c r="P83" s="257"/>
      <c r="Q83" s="271"/>
      <c r="R83" s="34"/>
      <c r="S83" s="371"/>
      <c r="T83" s="93"/>
      <c r="U83" s="371"/>
      <c r="V83" s="36"/>
      <c r="W83" s="372"/>
      <c r="X83" s="373"/>
      <c r="Y83" s="373"/>
      <c r="Z83" s="371"/>
      <c r="AA83" s="371"/>
      <c r="AB83" s="371"/>
      <c r="AC83" s="371"/>
      <c r="AD83" s="371"/>
      <c r="AE83" s="371"/>
      <c r="AF83" s="371"/>
      <c r="AG83" s="371"/>
      <c r="AH83" s="371"/>
      <c r="AI83" s="374"/>
      <c r="AJ83" s="36"/>
    </row>
    <row r="84" spans="1:18" ht="15" customHeight="1">
      <c r="A84" s="255">
        <v>36</v>
      </c>
      <c r="B84" s="68" t="s">
        <v>1493</v>
      </c>
      <c r="C84" s="255" t="s">
        <v>1494</v>
      </c>
      <c r="D84" s="32"/>
      <c r="E84" s="293" t="s">
        <v>1471</v>
      </c>
      <c r="F84" s="278">
        <v>3</v>
      </c>
      <c r="G84" s="278">
        <v>0</v>
      </c>
      <c r="H84" s="255" t="s">
        <v>1495</v>
      </c>
      <c r="I84" s="265" t="s">
        <v>1471</v>
      </c>
      <c r="J84" s="255" t="s">
        <v>194</v>
      </c>
      <c r="K84" s="255" t="s">
        <v>194</v>
      </c>
      <c r="L84" s="255" t="s">
        <v>194</v>
      </c>
      <c r="M84" s="255" t="s">
        <v>362</v>
      </c>
      <c r="N84" s="255">
        <v>2019</v>
      </c>
      <c r="O84" s="366" t="s">
        <v>1496</v>
      </c>
      <c r="P84" s="255">
        <v>23</v>
      </c>
      <c r="Q84" s="269" t="s">
        <v>194</v>
      </c>
      <c r="R84" s="258"/>
    </row>
    <row r="85" spans="1:18" ht="15" customHeight="1">
      <c r="A85" s="257"/>
      <c r="B85" s="69" t="s">
        <v>1497</v>
      </c>
      <c r="C85" s="257"/>
      <c r="D85" s="15" t="s">
        <v>1049</v>
      </c>
      <c r="E85" s="295"/>
      <c r="F85" s="280"/>
      <c r="G85" s="280"/>
      <c r="H85" s="257"/>
      <c r="I85" s="259"/>
      <c r="J85" s="257"/>
      <c r="K85" s="257"/>
      <c r="L85" s="257"/>
      <c r="M85" s="257"/>
      <c r="N85" s="257"/>
      <c r="O85" s="367"/>
      <c r="P85" s="257"/>
      <c r="Q85" s="271"/>
      <c r="R85" s="259"/>
    </row>
    <row r="86" spans="6:18" ht="12.75">
      <c r="F86" s="70"/>
      <c r="G86" s="70"/>
      <c r="R86" s="87"/>
    </row>
    <row r="87" spans="6:18" ht="27" customHeight="1">
      <c r="F87" s="70"/>
      <c r="G87" s="70"/>
      <c r="R87" s="2"/>
    </row>
    <row r="88" spans="2:17" ht="21" customHeight="1">
      <c r="B88" s="313" t="s">
        <v>1054</v>
      </c>
      <c r="C88" s="313"/>
      <c r="Q88" s="71" t="s">
        <v>1498</v>
      </c>
    </row>
    <row r="89" spans="2:17" ht="15">
      <c r="B89" s="321" t="s">
        <v>1340</v>
      </c>
      <c r="C89" s="321"/>
      <c r="Q89" s="94"/>
    </row>
    <row r="90" spans="2:17" ht="14.25">
      <c r="B90" s="321" t="s">
        <v>1150</v>
      </c>
      <c r="C90" s="321"/>
      <c r="P90" s="73"/>
      <c r="Q90" s="72" t="s">
        <v>1056</v>
      </c>
    </row>
    <row r="91" spans="2:17" ht="14.25">
      <c r="B91" s="72"/>
      <c r="C91" s="73"/>
      <c r="P91" s="73"/>
      <c r="Q91" s="72"/>
    </row>
    <row r="92" spans="2:17" ht="14.25">
      <c r="B92" s="72"/>
      <c r="C92" s="73"/>
      <c r="P92" s="73"/>
      <c r="Q92" s="72"/>
    </row>
    <row r="93" spans="2:17" ht="14.25">
      <c r="B93" s="72"/>
      <c r="C93" s="73"/>
      <c r="P93" s="73"/>
      <c r="Q93" s="72"/>
    </row>
    <row r="94" spans="2:17" ht="14.25">
      <c r="B94" s="72"/>
      <c r="C94" s="73"/>
      <c r="P94" s="73"/>
      <c r="Q94" s="72"/>
    </row>
    <row r="95" spans="2:17" ht="15">
      <c r="B95" s="315" t="s">
        <v>1061</v>
      </c>
      <c r="C95" s="315"/>
      <c r="P95" s="73"/>
      <c r="Q95" s="74" t="s">
        <v>1462</v>
      </c>
    </row>
    <row r="96" spans="2:17" ht="21.75" customHeight="1">
      <c r="B96" s="375" t="s">
        <v>1430</v>
      </c>
      <c r="C96" s="375"/>
      <c r="P96" s="73"/>
      <c r="Q96" s="75" t="s">
        <v>1499</v>
      </c>
    </row>
    <row r="97" ht="21.75" customHeight="1"/>
    <row r="98" ht="12.75" hidden="1">
      <c r="A98" s="76" t="s">
        <v>1156</v>
      </c>
    </row>
    <row r="99" ht="21.75" customHeight="1" hidden="1">
      <c r="A99" s="76" t="s">
        <v>1224</v>
      </c>
    </row>
    <row r="100" spans="1:18" ht="21.75" customHeight="1" hidden="1">
      <c r="A100" s="7" t="s">
        <v>3</v>
      </c>
      <c r="B100" s="7" t="s">
        <v>4</v>
      </c>
      <c r="C100" s="316" t="s">
        <v>903</v>
      </c>
      <c r="D100" s="310" t="s">
        <v>6</v>
      </c>
      <c r="E100" s="311"/>
      <c r="F100" s="310" t="s">
        <v>9</v>
      </c>
      <c r="G100" s="311"/>
      <c r="H100" s="316" t="s">
        <v>7</v>
      </c>
      <c r="I100" s="324" t="s">
        <v>1097</v>
      </c>
      <c r="J100" s="310" t="s">
        <v>10</v>
      </c>
      <c r="K100" s="312"/>
      <c r="L100" s="311"/>
      <c r="M100" s="310" t="s">
        <v>11</v>
      </c>
      <c r="N100" s="312"/>
      <c r="O100" s="311"/>
      <c r="P100" s="316" t="s">
        <v>12</v>
      </c>
      <c r="Q100" s="7" t="s">
        <v>13</v>
      </c>
      <c r="R100" s="316" t="s">
        <v>14</v>
      </c>
    </row>
    <row r="101" spans="1:22" s="3" customFormat="1" ht="21" customHeight="1" hidden="1">
      <c r="A101" s="8" t="s">
        <v>15</v>
      </c>
      <c r="B101" s="8" t="s">
        <v>16</v>
      </c>
      <c r="C101" s="317"/>
      <c r="D101" s="8" t="s">
        <v>18</v>
      </c>
      <c r="E101" s="8" t="s">
        <v>8</v>
      </c>
      <c r="F101" s="8" t="s">
        <v>19</v>
      </c>
      <c r="G101" s="8" t="s">
        <v>20</v>
      </c>
      <c r="H101" s="317"/>
      <c r="I101" s="325"/>
      <c r="J101" s="8" t="s">
        <v>21</v>
      </c>
      <c r="K101" s="8" t="s">
        <v>22</v>
      </c>
      <c r="L101" s="8" t="s">
        <v>23</v>
      </c>
      <c r="M101" s="8" t="s">
        <v>24</v>
      </c>
      <c r="N101" s="8" t="s">
        <v>25</v>
      </c>
      <c r="O101" s="8" t="s">
        <v>26</v>
      </c>
      <c r="P101" s="317"/>
      <c r="Q101" s="8" t="s">
        <v>27</v>
      </c>
      <c r="R101" s="317"/>
      <c r="V101" s="95"/>
    </row>
    <row r="102" spans="1:18" s="3" customFormat="1" ht="21" customHeight="1" hidden="1">
      <c r="A102" s="9">
        <v>1</v>
      </c>
      <c r="B102" s="9">
        <v>2</v>
      </c>
      <c r="C102" s="9">
        <v>3</v>
      </c>
      <c r="D102" s="9">
        <v>4</v>
      </c>
      <c r="E102" s="9">
        <v>5</v>
      </c>
      <c r="F102" s="9">
        <v>6</v>
      </c>
      <c r="G102" s="9">
        <v>7</v>
      </c>
      <c r="H102" s="9">
        <v>8</v>
      </c>
      <c r="I102" s="9">
        <v>9</v>
      </c>
      <c r="J102" s="9">
        <v>10</v>
      </c>
      <c r="K102" s="9">
        <v>11</v>
      </c>
      <c r="L102" s="9">
        <v>12</v>
      </c>
      <c r="M102" s="9">
        <v>13</v>
      </c>
      <c r="N102" s="9">
        <v>14</v>
      </c>
      <c r="O102" s="9">
        <v>15</v>
      </c>
      <c r="P102" s="9">
        <v>16</v>
      </c>
      <c r="Q102" s="9">
        <v>17</v>
      </c>
      <c r="R102" s="9">
        <v>18</v>
      </c>
    </row>
    <row r="103" spans="1:18" ht="21" customHeight="1" hidden="1">
      <c r="A103" s="258">
        <v>1</v>
      </c>
      <c r="B103" s="77" t="s">
        <v>988</v>
      </c>
      <c r="C103" s="258" t="s">
        <v>989</v>
      </c>
      <c r="D103" s="45" t="s">
        <v>146</v>
      </c>
      <c r="E103" s="265" t="s">
        <v>936</v>
      </c>
      <c r="F103" s="282">
        <v>19</v>
      </c>
      <c r="G103" s="285" t="s">
        <v>653</v>
      </c>
      <c r="H103" s="287" t="s">
        <v>1110</v>
      </c>
      <c r="I103" s="276" t="s">
        <v>991</v>
      </c>
      <c r="J103" s="258" t="s">
        <v>972</v>
      </c>
      <c r="K103" s="258">
        <v>2015</v>
      </c>
      <c r="L103" s="258">
        <v>300</v>
      </c>
      <c r="M103" s="258" t="s">
        <v>36</v>
      </c>
      <c r="N103" s="258">
        <v>2010</v>
      </c>
      <c r="O103" s="287" t="s">
        <v>930</v>
      </c>
      <c r="P103" s="258">
        <v>58</v>
      </c>
      <c r="Q103" s="287" t="s">
        <v>1183</v>
      </c>
      <c r="R103" s="78" t="s">
        <v>1184</v>
      </c>
    </row>
    <row r="104" spans="1:18" ht="21" customHeight="1" hidden="1">
      <c r="A104" s="259"/>
      <c r="B104" s="46" t="s">
        <v>993</v>
      </c>
      <c r="C104" s="259"/>
      <c r="D104" s="34" t="s">
        <v>909</v>
      </c>
      <c r="E104" s="259"/>
      <c r="F104" s="283"/>
      <c r="G104" s="283"/>
      <c r="H104" s="288"/>
      <c r="I104" s="277"/>
      <c r="J104" s="259"/>
      <c r="K104" s="259"/>
      <c r="L104" s="259"/>
      <c r="M104" s="259"/>
      <c r="N104" s="259"/>
      <c r="O104" s="288"/>
      <c r="P104" s="259"/>
      <c r="Q104" s="288"/>
      <c r="R104" s="240" t="s">
        <v>1185</v>
      </c>
    </row>
    <row r="105" spans="1:18" ht="21" customHeight="1" hidden="1">
      <c r="A105" s="255">
        <v>2</v>
      </c>
      <c r="B105" s="362" t="s">
        <v>1100</v>
      </c>
      <c r="C105" s="255" t="s">
        <v>31</v>
      </c>
      <c r="D105" s="79" t="s">
        <v>1101</v>
      </c>
      <c r="E105" s="293" t="s">
        <v>1102</v>
      </c>
      <c r="F105" s="278">
        <v>22</v>
      </c>
      <c r="G105" s="281" t="s">
        <v>629</v>
      </c>
      <c r="H105" s="269" t="s">
        <v>1103</v>
      </c>
      <c r="I105" s="261" t="s">
        <v>1104</v>
      </c>
      <c r="J105" s="10" t="s">
        <v>1105</v>
      </c>
      <c r="K105" s="92">
        <v>1997</v>
      </c>
      <c r="L105" s="10">
        <v>250</v>
      </c>
      <c r="M105" s="302" t="s">
        <v>36</v>
      </c>
      <c r="N105" s="255">
        <v>2000</v>
      </c>
      <c r="O105" s="269" t="s">
        <v>905</v>
      </c>
      <c r="P105" s="255">
        <v>59</v>
      </c>
      <c r="Q105" s="269" t="s">
        <v>1106</v>
      </c>
      <c r="R105" s="269" t="s">
        <v>1225</v>
      </c>
    </row>
    <row r="106" spans="1:18" ht="21" customHeight="1" hidden="1">
      <c r="A106" s="256"/>
      <c r="B106" s="363"/>
      <c r="C106" s="256"/>
      <c r="D106" s="47" t="s">
        <v>1107</v>
      </c>
      <c r="E106" s="294"/>
      <c r="F106" s="279"/>
      <c r="G106" s="279"/>
      <c r="H106" s="270"/>
      <c r="I106" s="262"/>
      <c r="J106" s="10" t="s">
        <v>623</v>
      </c>
      <c r="K106" s="10">
        <v>2011</v>
      </c>
      <c r="L106" s="10">
        <v>300</v>
      </c>
      <c r="M106" s="294"/>
      <c r="N106" s="256"/>
      <c r="O106" s="270"/>
      <c r="P106" s="256"/>
      <c r="Q106" s="270"/>
      <c r="R106" s="270"/>
    </row>
    <row r="107" spans="1:18" ht="21" customHeight="1" hidden="1">
      <c r="A107" s="257"/>
      <c r="B107" s="80" t="s">
        <v>1108</v>
      </c>
      <c r="C107" s="257"/>
      <c r="D107" s="62" t="s">
        <v>1109</v>
      </c>
      <c r="E107" s="295"/>
      <c r="F107" s="280"/>
      <c r="G107" s="280"/>
      <c r="H107" s="271"/>
      <c r="I107" s="263"/>
      <c r="J107" s="10" t="s">
        <v>969</v>
      </c>
      <c r="K107" s="10">
        <v>2014</v>
      </c>
      <c r="L107" s="10">
        <v>300</v>
      </c>
      <c r="M107" s="295"/>
      <c r="N107" s="257"/>
      <c r="O107" s="271"/>
      <c r="P107" s="257"/>
      <c r="Q107" s="271"/>
      <c r="R107" s="271"/>
    </row>
    <row r="108" spans="1:18" ht="24.75" customHeight="1" hidden="1">
      <c r="A108" s="255">
        <v>3</v>
      </c>
      <c r="B108" s="81" t="s">
        <v>963</v>
      </c>
      <c r="C108" s="255" t="s">
        <v>73</v>
      </c>
      <c r="D108" s="79" t="s">
        <v>32</v>
      </c>
      <c r="E108" s="293" t="s">
        <v>620</v>
      </c>
      <c r="F108" s="278">
        <v>27</v>
      </c>
      <c r="G108" s="281" t="s">
        <v>621</v>
      </c>
      <c r="H108" s="269" t="s">
        <v>1098</v>
      </c>
      <c r="I108" s="261" t="s">
        <v>965</v>
      </c>
      <c r="J108" s="10" t="s">
        <v>655</v>
      </c>
      <c r="K108" s="92">
        <v>2001</v>
      </c>
      <c r="L108" s="10">
        <v>250</v>
      </c>
      <c r="M108" s="302" t="s">
        <v>36</v>
      </c>
      <c r="N108" s="255">
        <v>2006</v>
      </c>
      <c r="O108" s="269" t="s">
        <v>966</v>
      </c>
      <c r="P108" s="255">
        <v>58</v>
      </c>
      <c r="Q108" s="269" t="s">
        <v>1099</v>
      </c>
      <c r="R108" s="269" t="s">
        <v>1226</v>
      </c>
    </row>
    <row r="109" spans="1:18" ht="24.75" customHeight="1" hidden="1">
      <c r="A109" s="257"/>
      <c r="B109" s="82" t="s">
        <v>968</v>
      </c>
      <c r="C109" s="257"/>
      <c r="D109" s="62" t="s">
        <v>41</v>
      </c>
      <c r="E109" s="295"/>
      <c r="F109" s="280"/>
      <c r="G109" s="280"/>
      <c r="H109" s="271"/>
      <c r="I109" s="263"/>
      <c r="J109" s="10" t="s">
        <v>623</v>
      </c>
      <c r="K109" s="92">
        <v>2012</v>
      </c>
      <c r="L109" s="10">
        <v>300</v>
      </c>
      <c r="M109" s="295"/>
      <c r="N109" s="257"/>
      <c r="O109" s="271"/>
      <c r="P109" s="257"/>
      <c r="Q109" s="271"/>
      <c r="R109" s="271"/>
    </row>
    <row r="110" spans="1:18" ht="20.25" customHeight="1" hidden="1">
      <c r="A110" s="361">
        <v>4</v>
      </c>
      <c r="B110" s="84" t="s">
        <v>1179</v>
      </c>
      <c r="C110" s="294" t="s">
        <v>1171</v>
      </c>
      <c r="D110" s="85" t="s">
        <v>1180</v>
      </c>
      <c r="E110" s="293" t="s">
        <v>846</v>
      </c>
      <c r="F110" s="338">
        <v>22</v>
      </c>
      <c r="G110" s="342" t="s">
        <v>653</v>
      </c>
      <c r="H110" s="346" t="s">
        <v>1128</v>
      </c>
      <c r="I110" s="293" t="s">
        <v>1176</v>
      </c>
      <c r="J110" s="255" t="s">
        <v>249</v>
      </c>
      <c r="K110" s="302">
        <v>1997</v>
      </c>
      <c r="L110" s="302">
        <v>300</v>
      </c>
      <c r="M110" s="302" t="s">
        <v>110</v>
      </c>
      <c r="N110" s="302">
        <v>2007</v>
      </c>
      <c r="O110" s="353" t="s">
        <v>973</v>
      </c>
      <c r="P110" s="302">
        <v>58</v>
      </c>
      <c r="Q110" s="353" t="s">
        <v>1181</v>
      </c>
      <c r="R110" s="353" t="s">
        <v>1343</v>
      </c>
    </row>
    <row r="111" spans="1:18" ht="20.25" customHeight="1" hidden="1">
      <c r="A111" s="361"/>
      <c r="B111" s="16" t="s">
        <v>1182</v>
      </c>
      <c r="C111" s="295"/>
      <c r="D111" s="18" t="s">
        <v>909</v>
      </c>
      <c r="E111" s="295"/>
      <c r="F111" s="339"/>
      <c r="G111" s="339"/>
      <c r="H111" s="347"/>
      <c r="I111" s="295"/>
      <c r="J111" s="256"/>
      <c r="K111" s="295"/>
      <c r="L111" s="295"/>
      <c r="M111" s="295"/>
      <c r="N111" s="295"/>
      <c r="O111" s="347"/>
      <c r="P111" s="295"/>
      <c r="Q111" s="347"/>
      <c r="R111" s="347"/>
    </row>
    <row r="112" spans="1:18" ht="24" customHeight="1" hidden="1">
      <c r="A112" s="361">
        <v>5</v>
      </c>
      <c r="B112" s="41" t="s">
        <v>1344</v>
      </c>
      <c r="C112" s="258" t="s">
        <v>1256</v>
      </c>
      <c r="D112" s="38" t="s">
        <v>1197</v>
      </c>
      <c r="E112" s="293" t="s">
        <v>936</v>
      </c>
      <c r="F112" s="282">
        <v>15</v>
      </c>
      <c r="G112" s="285" t="s">
        <v>288</v>
      </c>
      <c r="H112" s="255" t="s">
        <v>1345</v>
      </c>
      <c r="I112" s="265" t="s">
        <v>1346</v>
      </c>
      <c r="J112" s="258" t="s">
        <v>194</v>
      </c>
      <c r="K112" s="258" t="s">
        <v>194</v>
      </c>
      <c r="L112" s="258" t="s">
        <v>194</v>
      </c>
      <c r="M112" s="302" t="s">
        <v>36</v>
      </c>
      <c r="N112" s="258">
        <v>2002</v>
      </c>
      <c r="O112" s="269" t="s">
        <v>905</v>
      </c>
      <c r="P112" s="258">
        <v>58</v>
      </c>
      <c r="Q112" s="269" t="s">
        <v>1347</v>
      </c>
      <c r="R112" s="353" t="s">
        <v>1431</v>
      </c>
    </row>
    <row r="113" spans="1:18" ht="24" customHeight="1" hidden="1">
      <c r="A113" s="361"/>
      <c r="B113" s="33" t="s">
        <v>1348</v>
      </c>
      <c r="C113" s="259"/>
      <c r="D113" s="23" t="s">
        <v>53</v>
      </c>
      <c r="E113" s="295"/>
      <c r="F113" s="283"/>
      <c r="G113" s="283"/>
      <c r="H113" s="257"/>
      <c r="I113" s="259"/>
      <c r="J113" s="259"/>
      <c r="K113" s="259"/>
      <c r="L113" s="259"/>
      <c r="M113" s="295"/>
      <c r="N113" s="259"/>
      <c r="O113" s="271"/>
      <c r="P113" s="259"/>
      <c r="Q113" s="271"/>
      <c r="R113" s="347"/>
    </row>
    <row r="114" spans="1:18" ht="18" customHeight="1" hidden="1">
      <c r="A114" s="361">
        <v>6</v>
      </c>
      <c r="B114" s="86" t="s">
        <v>790</v>
      </c>
      <c r="C114" s="255" t="s">
        <v>791</v>
      </c>
      <c r="D114" s="45" t="s">
        <v>367</v>
      </c>
      <c r="E114" s="303" t="s">
        <v>1283</v>
      </c>
      <c r="F114" s="278">
        <v>23</v>
      </c>
      <c r="G114" s="281" t="s">
        <v>653</v>
      </c>
      <c r="H114" s="255" t="s">
        <v>1116</v>
      </c>
      <c r="I114" s="264" t="s">
        <v>725</v>
      </c>
      <c r="J114" s="256" t="s">
        <v>194</v>
      </c>
      <c r="K114" s="256" t="s">
        <v>194</v>
      </c>
      <c r="L114" s="256" t="s">
        <v>194</v>
      </c>
      <c r="M114" s="255" t="s">
        <v>392</v>
      </c>
      <c r="N114" s="255">
        <v>2009</v>
      </c>
      <c r="O114" s="255" t="s">
        <v>194</v>
      </c>
      <c r="P114" s="255">
        <v>57</v>
      </c>
      <c r="Q114" s="269" t="s">
        <v>1117</v>
      </c>
      <c r="R114" s="353" t="s">
        <v>1432</v>
      </c>
    </row>
    <row r="115" spans="1:22" ht="18" customHeight="1" hidden="1">
      <c r="A115" s="361"/>
      <c r="B115" s="69" t="s">
        <v>885</v>
      </c>
      <c r="C115" s="257"/>
      <c r="D115" s="15" t="s">
        <v>1049</v>
      </c>
      <c r="E115" s="304"/>
      <c r="F115" s="280"/>
      <c r="G115" s="280"/>
      <c r="H115" s="257"/>
      <c r="I115" s="257"/>
      <c r="J115" s="257"/>
      <c r="K115" s="257"/>
      <c r="L115" s="257"/>
      <c r="M115" s="257"/>
      <c r="N115" s="257"/>
      <c r="O115" s="257"/>
      <c r="P115" s="257"/>
      <c r="Q115" s="271"/>
      <c r="R115" s="347"/>
      <c r="T115">
        <v>2019</v>
      </c>
      <c r="U115">
        <v>1974</v>
      </c>
      <c r="V115">
        <f>T115-U115</f>
        <v>45</v>
      </c>
    </row>
    <row r="116" spans="1:14" ht="18" customHeight="1">
      <c r="A116" s="87"/>
      <c r="B116" s="87"/>
      <c r="C116" s="87"/>
      <c r="D116" s="87"/>
      <c r="E116" s="88"/>
      <c r="F116" s="87"/>
      <c r="G116" s="87"/>
      <c r="H116" s="87"/>
      <c r="I116" s="87"/>
      <c r="J116" s="87"/>
      <c r="K116" s="87"/>
      <c r="L116" s="87"/>
      <c r="M116" s="87"/>
      <c r="N116" s="87"/>
    </row>
    <row r="117" ht="18" customHeight="1">
      <c r="A117" s="76" t="s">
        <v>1227</v>
      </c>
    </row>
    <row r="118" spans="1:18" ht="18" customHeight="1">
      <c r="A118" s="7" t="s">
        <v>3</v>
      </c>
      <c r="B118" s="7" t="s">
        <v>4</v>
      </c>
      <c r="C118" s="316" t="s">
        <v>903</v>
      </c>
      <c r="D118" s="310" t="s">
        <v>6</v>
      </c>
      <c r="E118" s="311"/>
      <c r="F118" s="310" t="s">
        <v>9</v>
      </c>
      <c r="G118" s="311"/>
      <c r="H118" s="316" t="s">
        <v>7</v>
      </c>
      <c r="I118" s="324" t="s">
        <v>1097</v>
      </c>
      <c r="J118" s="310" t="s">
        <v>10</v>
      </c>
      <c r="K118" s="312"/>
      <c r="L118" s="311"/>
      <c r="M118" s="310" t="s">
        <v>11</v>
      </c>
      <c r="N118" s="312"/>
      <c r="O118" s="311"/>
      <c r="P118" s="316" t="s">
        <v>12</v>
      </c>
      <c r="Q118" s="7" t="s">
        <v>13</v>
      </c>
      <c r="R118" s="316" t="s">
        <v>14</v>
      </c>
    </row>
    <row r="119" spans="1:18" ht="18" customHeight="1">
      <c r="A119" s="8" t="s">
        <v>15</v>
      </c>
      <c r="B119" s="8" t="s">
        <v>16</v>
      </c>
      <c r="C119" s="317"/>
      <c r="D119" s="8" t="s">
        <v>18</v>
      </c>
      <c r="E119" s="8" t="s">
        <v>8</v>
      </c>
      <c r="F119" s="8" t="s">
        <v>19</v>
      </c>
      <c r="G119" s="8" t="s">
        <v>20</v>
      </c>
      <c r="H119" s="317"/>
      <c r="I119" s="325"/>
      <c r="J119" s="8" t="s">
        <v>21</v>
      </c>
      <c r="K119" s="8" t="s">
        <v>22</v>
      </c>
      <c r="L119" s="8" t="s">
        <v>23</v>
      </c>
      <c r="M119" s="8" t="s">
        <v>24</v>
      </c>
      <c r="N119" s="8" t="s">
        <v>25</v>
      </c>
      <c r="O119" s="8" t="s">
        <v>26</v>
      </c>
      <c r="P119" s="317"/>
      <c r="Q119" s="8" t="s">
        <v>27</v>
      </c>
      <c r="R119" s="317"/>
    </row>
    <row r="120" spans="1:18" ht="18" customHeight="1">
      <c r="A120" s="9">
        <v>1</v>
      </c>
      <c r="B120" s="9">
        <v>2</v>
      </c>
      <c r="C120" s="9">
        <v>3</v>
      </c>
      <c r="D120" s="9">
        <v>4</v>
      </c>
      <c r="E120" s="9">
        <v>5</v>
      </c>
      <c r="F120" s="9">
        <v>6</v>
      </c>
      <c r="G120" s="9">
        <v>7</v>
      </c>
      <c r="H120" s="9">
        <v>8</v>
      </c>
      <c r="I120" s="9">
        <v>9</v>
      </c>
      <c r="J120" s="9">
        <v>10</v>
      </c>
      <c r="K120" s="9">
        <v>11</v>
      </c>
      <c r="L120" s="9">
        <v>12</v>
      </c>
      <c r="M120" s="9">
        <v>13</v>
      </c>
      <c r="N120" s="9">
        <v>14</v>
      </c>
      <c r="O120" s="9">
        <v>15</v>
      </c>
      <c r="P120" s="9">
        <v>16</v>
      </c>
      <c r="Q120" s="9">
        <v>17</v>
      </c>
      <c r="R120" s="9">
        <v>18</v>
      </c>
    </row>
    <row r="121" spans="1:18" ht="44.25" customHeight="1" hidden="1">
      <c r="A121" s="255">
        <v>1</v>
      </c>
      <c r="B121" s="20" t="s">
        <v>1262</v>
      </c>
      <c r="C121" s="255" t="s">
        <v>1263</v>
      </c>
      <c r="D121" s="21" t="s">
        <v>1264</v>
      </c>
      <c r="E121" s="293" t="s">
        <v>1265</v>
      </c>
      <c r="F121" s="278">
        <v>16</v>
      </c>
      <c r="G121" s="281" t="s">
        <v>288</v>
      </c>
      <c r="H121" s="269" t="s">
        <v>1266</v>
      </c>
      <c r="I121" s="261" t="s">
        <v>1267</v>
      </c>
      <c r="J121" s="255" t="s">
        <v>194</v>
      </c>
      <c r="K121" s="255" t="s">
        <v>194</v>
      </c>
      <c r="L121" s="255" t="s">
        <v>194</v>
      </c>
      <c r="M121" s="255" t="s">
        <v>36</v>
      </c>
      <c r="N121" s="255">
        <v>2007</v>
      </c>
      <c r="O121" s="269" t="s">
        <v>905</v>
      </c>
      <c r="P121" s="255">
        <v>43</v>
      </c>
      <c r="Q121" s="382" t="s">
        <v>1268</v>
      </c>
      <c r="R121" s="255"/>
    </row>
    <row r="122" spans="1:18" ht="44.25" customHeight="1" hidden="1">
      <c r="A122" s="257"/>
      <c r="B122" s="22" t="s">
        <v>1269</v>
      </c>
      <c r="C122" s="257"/>
      <c r="D122" s="23" t="s">
        <v>41</v>
      </c>
      <c r="E122" s="295"/>
      <c r="F122" s="280"/>
      <c r="G122" s="280"/>
      <c r="H122" s="271"/>
      <c r="I122" s="257"/>
      <c r="J122" s="257"/>
      <c r="K122" s="257"/>
      <c r="L122" s="257"/>
      <c r="M122" s="257"/>
      <c r="N122" s="257"/>
      <c r="O122" s="271"/>
      <c r="P122" s="257"/>
      <c r="Q122" s="381"/>
      <c r="R122" s="257"/>
    </row>
    <row r="123" spans="1:18" ht="17.25" customHeight="1" hidden="1">
      <c r="A123" s="255">
        <v>2</v>
      </c>
      <c r="B123" s="89" t="s">
        <v>1270</v>
      </c>
      <c r="C123" s="255" t="s">
        <v>1271</v>
      </c>
      <c r="D123" s="38" t="s">
        <v>1264</v>
      </c>
      <c r="E123" s="297" t="s">
        <v>1272</v>
      </c>
      <c r="F123" s="278">
        <v>18</v>
      </c>
      <c r="G123" s="278">
        <v>10</v>
      </c>
      <c r="H123" s="269" t="s">
        <v>1273</v>
      </c>
      <c r="I123" s="264" t="s">
        <v>1274</v>
      </c>
      <c r="J123" s="255" t="s">
        <v>972</v>
      </c>
      <c r="K123" s="255">
        <v>2017</v>
      </c>
      <c r="L123" s="255">
        <v>254</v>
      </c>
      <c r="M123" s="255" t="s">
        <v>36</v>
      </c>
      <c r="N123" s="255">
        <v>2008</v>
      </c>
      <c r="O123" s="269" t="s">
        <v>1275</v>
      </c>
      <c r="P123" s="255">
        <f>2019-1971</f>
        <v>48</v>
      </c>
      <c r="Q123" s="366" t="s">
        <v>1276</v>
      </c>
      <c r="R123" s="255"/>
    </row>
    <row r="124" spans="1:18" ht="17.25" customHeight="1" hidden="1">
      <c r="A124" s="257"/>
      <c r="B124" s="39" t="s">
        <v>1277</v>
      </c>
      <c r="C124" s="257"/>
      <c r="D124" s="90" t="s">
        <v>41</v>
      </c>
      <c r="E124" s="295"/>
      <c r="F124" s="280"/>
      <c r="G124" s="280"/>
      <c r="H124" s="271"/>
      <c r="I124" s="257"/>
      <c r="J124" s="257"/>
      <c r="K124" s="257"/>
      <c r="L124" s="257"/>
      <c r="M124" s="257"/>
      <c r="N124" s="257"/>
      <c r="O124" s="271"/>
      <c r="P124" s="257"/>
      <c r="Q124" s="367"/>
      <c r="R124" s="257"/>
    </row>
    <row r="125" spans="1:18" ht="37.5" customHeight="1" hidden="1">
      <c r="A125" s="255">
        <v>3</v>
      </c>
      <c r="B125" s="24" t="s">
        <v>1216</v>
      </c>
      <c r="C125" s="258" t="s">
        <v>1217</v>
      </c>
      <c r="D125" s="21" t="s">
        <v>1197</v>
      </c>
      <c r="E125" s="293" t="s">
        <v>1283</v>
      </c>
      <c r="F125" s="282">
        <v>20</v>
      </c>
      <c r="G125" s="285" t="s">
        <v>629</v>
      </c>
      <c r="H125" s="255" t="s">
        <v>1218</v>
      </c>
      <c r="I125" s="265" t="s">
        <v>1201</v>
      </c>
      <c r="J125" s="260" t="s">
        <v>194</v>
      </c>
      <c r="K125" s="260" t="s">
        <v>194</v>
      </c>
      <c r="L125" s="260" t="s">
        <v>194</v>
      </c>
      <c r="M125" s="302" t="s">
        <v>110</v>
      </c>
      <c r="N125" s="258">
        <v>2013</v>
      </c>
      <c r="O125" s="269" t="s">
        <v>1219</v>
      </c>
      <c r="P125" s="258">
        <v>51</v>
      </c>
      <c r="Q125" s="382" t="s">
        <v>1284</v>
      </c>
      <c r="R125" s="258"/>
    </row>
    <row r="126" spans="1:18" ht="26.25" customHeight="1" hidden="1">
      <c r="A126" s="257"/>
      <c r="B126" s="27" t="s">
        <v>1221</v>
      </c>
      <c r="C126" s="259"/>
      <c r="D126" s="23" t="s">
        <v>53</v>
      </c>
      <c r="E126" s="295"/>
      <c r="F126" s="283"/>
      <c r="G126" s="283"/>
      <c r="H126" s="257"/>
      <c r="I126" s="259"/>
      <c r="J126" s="259"/>
      <c r="K126" s="259"/>
      <c r="L126" s="259"/>
      <c r="M126" s="295"/>
      <c r="N126" s="259"/>
      <c r="O126" s="271"/>
      <c r="P126" s="259"/>
      <c r="Q126" s="381"/>
      <c r="R126" s="259"/>
    </row>
    <row r="127" spans="1:18" ht="18" customHeight="1" hidden="1">
      <c r="A127" s="255">
        <v>4</v>
      </c>
      <c r="B127" s="91" t="s">
        <v>1165</v>
      </c>
      <c r="C127" s="294" t="s">
        <v>1166</v>
      </c>
      <c r="D127" s="85" t="s">
        <v>47</v>
      </c>
      <c r="E127" s="293" t="s">
        <v>1122</v>
      </c>
      <c r="F127" s="338">
        <v>21</v>
      </c>
      <c r="G127" s="342" t="s">
        <v>634</v>
      </c>
      <c r="H127" s="346" t="s">
        <v>1132</v>
      </c>
      <c r="I127" s="293" t="s">
        <v>1176</v>
      </c>
      <c r="J127" s="255" t="s">
        <v>249</v>
      </c>
      <c r="K127" s="302">
        <v>2010</v>
      </c>
      <c r="L127" s="302">
        <v>300</v>
      </c>
      <c r="M127" s="302" t="s">
        <v>36</v>
      </c>
      <c r="N127" s="302">
        <v>2006</v>
      </c>
      <c r="O127" s="353" t="s">
        <v>1040</v>
      </c>
      <c r="P127" s="302">
        <v>50</v>
      </c>
      <c r="Q127" s="378" t="s">
        <v>1177</v>
      </c>
      <c r="R127" s="302"/>
    </row>
    <row r="128" spans="1:18" ht="18" customHeight="1" hidden="1">
      <c r="A128" s="257"/>
      <c r="B128" s="16" t="s">
        <v>1178</v>
      </c>
      <c r="C128" s="295"/>
      <c r="D128" s="18" t="s">
        <v>847</v>
      </c>
      <c r="E128" s="295"/>
      <c r="F128" s="339"/>
      <c r="G128" s="339"/>
      <c r="H128" s="347"/>
      <c r="I128" s="295"/>
      <c r="J128" s="257"/>
      <c r="K128" s="295"/>
      <c r="L128" s="295"/>
      <c r="M128" s="295"/>
      <c r="N128" s="295"/>
      <c r="O128" s="347"/>
      <c r="P128" s="295"/>
      <c r="Q128" s="379"/>
      <c r="R128" s="295"/>
    </row>
    <row r="129" spans="1:18" ht="18" customHeight="1" hidden="1">
      <c r="A129" s="255">
        <v>5</v>
      </c>
      <c r="B129" s="97" t="s">
        <v>804</v>
      </c>
      <c r="C129" s="266" t="s">
        <v>570</v>
      </c>
      <c r="D129" s="45" t="s">
        <v>367</v>
      </c>
      <c r="E129" s="303" t="s">
        <v>1283</v>
      </c>
      <c r="F129" s="278">
        <v>13</v>
      </c>
      <c r="G129" s="281" t="s">
        <v>629</v>
      </c>
      <c r="H129" s="255" t="s">
        <v>1116</v>
      </c>
      <c r="I129" s="264" t="s">
        <v>725</v>
      </c>
      <c r="J129" s="256" t="s">
        <v>194</v>
      </c>
      <c r="K129" s="256" t="s">
        <v>194</v>
      </c>
      <c r="L129" s="256" t="s">
        <v>194</v>
      </c>
      <c r="M129" s="255" t="s">
        <v>392</v>
      </c>
      <c r="N129" s="255">
        <v>2008</v>
      </c>
      <c r="O129" s="255" t="s">
        <v>194</v>
      </c>
      <c r="P129" s="255">
        <v>37</v>
      </c>
      <c r="Q129" s="269" t="s">
        <v>1117</v>
      </c>
      <c r="R129" s="258"/>
    </row>
    <row r="130" spans="1:18" ht="18" customHeight="1" hidden="1">
      <c r="A130" s="257"/>
      <c r="B130" s="98" t="s">
        <v>889</v>
      </c>
      <c r="C130" s="249"/>
      <c r="D130" s="15" t="s">
        <v>1049</v>
      </c>
      <c r="E130" s="304"/>
      <c r="F130" s="280"/>
      <c r="G130" s="280"/>
      <c r="H130" s="257"/>
      <c r="I130" s="257"/>
      <c r="J130" s="257"/>
      <c r="K130" s="257"/>
      <c r="L130" s="257"/>
      <c r="M130" s="257"/>
      <c r="N130" s="257"/>
      <c r="O130" s="257"/>
      <c r="P130" s="257"/>
      <c r="Q130" s="271"/>
      <c r="R130" s="259"/>
    </row>
    <row r="131" spans="1:18" ht="18" customHeight="1" hidden="1">
      <c r="A131" s="255">
        <v>6</v>
      </c>
      <c r="B131" s="37" t="s">
        <v>811</v>
      </c>
      <c r="C131" s="255" t="s">
        <v>1433</v>
      </c>
      <c r="D131" s="32" t="s">
        <v>367</v>
      </c>
      <c r="E131" s="303" t="s">
        <v>1283</v>
      </c>
      <c r="F131" s="278">
        <v>10</v>
      </c>
      <c r="G131" s="281" t="s">
        <v>629</v>
      </c>
      <c r="H131" s="255" t="s">
        <v>1116</v>
      </c>
      <c r="I131" s="264" t="s">
        <v>725</v>
      </c>
      <c r="J131" s="255" t="s">
        <v>194</v>
      </c>
      <c r="K131" s="255" t="s">
        <v>194</v>
      </c>
      <c r="L131" s="255" t="s">
        <v>194</v>
      </c>
      <c r="M131" s="255" t="s">
        <v>392</v>
      </c>
      <c r="N131" s="255">
        <v>2008</v>
      </c>
      <c r="O131" s="255" t="s">
        <v>194</v>
      </c>
      <c r="P131" s="255">
        <v>41</v>
      </c>
      <c r="Q131" s="269" t="s">
        <v>1117</v>
      </c>
      <c r="R131" s="258"/>
    </row>
    <row r="132" spans="1:18" ht="18" customHeight="1" hidden="1">
      <c r="A132" s="257"/>
      <c r="B132" s="39" t="s">
        <v>507</v>
      </c>
      <c r="C132" s="257"/>
      <c r="D132" s="15" t="s">
        <v>1049</v>
      </c>
      <c r="E132" s="304"/>
      <c r="F132" s="280"/>
      <c r="G132" s="280"/>
      <c r="H132" s="257"/>
      <c r="I132" s="257"/>
      <c r="J132" s="257"/>
      <c r="K132" s="257"/>
      <c r="L132" s="257"/>
      <c r="M132" s="257"/>
      <c r="N132" s="257"/>
      <c r="O132" s="257"/>
      <c r="P132" s="257"/>
      <c r="Q132" s="271"/>
      <c r="R132" s="259"/>
    </row>
    <row r="133" spans="1:18" ht="18" customHeight="1" hidden="1">
      <c r="A133" s="47"/>
      <c r="B133" s="99"/>
      <c r="C133" s="47"/>
      <c r="D133" s="100"/>
      <c r="E133" s="101"/>
      <c r="F133" s="51"/>
      <c r="G133" s="51"/>
      <c r="H133" s="96"/>
      <c r="I133" s="47"/>
      <c r="J133" s="47"/>
      <c r="K133" s="47"/>
      <c r="L133" s="47"/>
      <c r="M133" s="47"/>
      <c r="N133" s="47"/>
      <c r="O133" s="96"/>
      <c r="P133" s="47"/>
      <c r="Q133" s="112"/>
      <c r="R133" s="47"/>
    </row>
    <row r="134" spans="1:18" ht="42" customHeight="1">
      <c r="A134" s="255">
        <v>1</v>
      </c>
      <c r="B134" s="89" t="s">
        <v>1366</v>
      </c>
      <c r="C134" s="255" t="s">
        <v>1367</v>
      </c>
      <c r="D134" s="38" t="s">
        <v>1368</v>
      </c>
      <c r="E134" s="297" t="s">
        <v>1283</v>
      </c>
      <c r="F134" s="278">
        <v>12</v>
      </c>
      <c r="G134" s="278">
        <v>0</v>
      </c>
      <c r="H134" s="269" t="s">
        <v>1273</v>
      </c>
      <c r="I134" s="264" t="s">
        <v>1362</v>
      </c>
      <c r="J134" s="255" t="s">
        <v>972</v>
      </c>
      <c r="K134" s="255">
        <v>2015</v>
      </c>
      <c r="L134" s="255">
        <v>240</v>
      </c>
      <c r="M134" s="255" t="s">
        <v>36</v>
      </c>
      <c r="N134" s="255">
        <v>2013</v>
      </c>
      <c r="O134" s="269" t="s">
        <v>905</v>
      </c>
      <c r="P134" s="255">
        <v>35</v>
      </c>
      <c r="Q134" s="382" t="s">
        <v>1369</v>
      </c>
      <c r="R134" s="255"/>
    </row>
    <row r="135" spans="1:18" ht="42" customHeight="1">
      <c r="A135" s="257"/>
      <c r="B135" s="39" t="s">
        <v>1370</v>
      </c>
      <c r="C135" s="257"/>
      <c r="D135" s="23" t="s">
        <v>847</v>
      </c>
      <c r="E135" s="295"/>
      <c r="F135" s="280"/>
      <c r="G135" s="280"/>
      <c r="H135" s="271"/>
      <c r="I135" s="257"/>
      <c r="J135" s="257"/>
      <c r="K135" s="257"/>
      <c r="L135" s="257"/>
      <c r="M135" s="257"/>
      <c r="N135" s="257"/>
      <c r="O135" s="271"/>
      <c r="P135" s="257"/>
      <c r="Q135" s="381"/>
      <c r="R135" s="257"/>
    </row>
    <row r="136" spans="1:22" s="1" customFormat="1" ht="30.75" customHeight="1">
      <c r="A136" s="255">
        <v>2</v>
      </c>
      <c r="B136" s="37" t="s">
        <v>1205</v>
      </c>
      <c r="C136" s="255" t="s">
        <v>1206</v>
      </c>
      <c r="D136" s="38" t="s">
        <v>146</v>
      </c>
      <c r="E136" s="293" t="s">
        <v>1283</v>
      </c>
      <c r="F136" s="281" t="s">
        <v>679</v>
      </c>
      <c r="G136" s="281" t="s">
        <v>679</v>
      </c>
      <c r="H136" s="269" t="s">
        <v>1383</v>
      </c>
      <c r="I136" s="264" t="s">
        <v>1201</v>
      </c>
      <c r="J136" s="255" t="s">
        <v>249</v>
      </c>
      <c r="K136" s="255">
        <v>2017</v>
      </c>
      <c r="L136" s="255">
        <v>250</v>
      </c>
      <c r="M136" s="302" t="s">
        <v>110</v>
      </c>
      <c r="N136" s="255">
        <v>2003</v>
      </c>
      <c r="O136" s="269" t="s">
        <v>1207</v>
      </c>
      <c r="P136" s="255">
        <v>41</v>
      </c>
      <c r="Q136" s="382" t="s">
        <v>1208</v>
      </c>
      <c r="R136" s="255"/>
      <c r="V136"/>
    </row>
    <row r="137" spans="1:22" s="1" customFormat="1" ht="30.75" customHeight="1">
      <c r="A137" s="257"/>
      <c r="B137" s="39" t="s">
        <v>1286</v>
      </c>
      <c r="C137" s="257"/>
      <c r="D137" s="23" t="s">
        <v>909</v>
      </c>
      <c r="E137" s="295"/>
      <c r="F137" s="280"/>
      <c r="G137" s="280"/>
      <c r="H137" s="271"/>
      <c r="I137" s="257"/>
      <c r="J137" s="257"/>
      <c r="K137" s="257"/>
      <c r="L137" s="257"/>
      <c r="M137" s="295"/>
      <c r="N137" s="257"/>
      <c r="O137" s="271"/>
      <c r="P137" s="257"/>
      <c r="Q137" s="381"/>
      <c r="R137" s="257"/>
      <c r="V137"/>
    </row>
    <row r="138" spans="1:18" ht="28.5" customHeight="1">
      <c r="A138" s="255">
        <v>3</v>
      </c>
      <c r="B138" s="11" t="s">
        <v>1278</v>
      </c>
      <c r="C138" s="302" t="s">
        <v>201</v>
      </c>
      <c r="D138" s="13" t="s">
        <v>1197</v>
      </c>
      <c r="E138" s="293" t="s">
        <v>1279</v>
      </c>
      <c r="F138" s="338">
        <v>13</v>
      </c>
      <c r="G138" s="338">
        <v>10</v>
      </c>
      <c r="H138" s="269" t="s">
        <v>1358</v>
      </c>
      <c r="I138" s="293" t="s">
        <v>1274</v>
      </c>
      <c r="J138" s="255" t="s">
        <v>249</v>
      </c>
      <c r="K138" s="302">
        <v>2010</v>
      </c>
      <c r="L138" s="302">
        <v>285</v>
      </c>
      <c r="M138" s="302" t="s">
        <v>36</v>
      </c>
      <c r="N138" s="302">
        <v>2007</v>
      </c>
      <c r="O138" s="353" t="s">
        <v>1280</v>
      </c>
      <c r="P138" s="302">
        <v>43</v>
      </c>
      <c r="Q138" s="378" t="s">
        <v>1281</v>
      </c>
      <c r="R138" s="302"/>
    </row>
    <row r="139" spans="1:18" ht="28.5" customHeight="1">
      <c r="A139" s="257"/>
      <c r="B139" s="16" t="s">
        <v>1282</v>
      </c>
      <c r="C139" s="295"/>
      <c r="D139" s="18" t="s">
        <v>53</v>
      </c>
      <c r="E139" s="295"/>
      <c r="F139" s="339"/>
      <c r="G139" s="339"/>
      <c r="H139" s="271"/>
      <c r="I139" s="295"/>
      <c r="J139" s="257"/>
      <c r="K139" s="295"/>
      <c r="L139" s="295"/>
      <c r="M139" s="295"/>
      <c r="N139" s="295"/>
      <c r="O139" s="347"/>
      <c r="P139" s="295"/>
      <c r="Q139" s="379"/>
      <c r="R139" s="295"/>
    </row>
    <row r="140" spans="1:18" ht="27.75" customHeight="1">
      <c r="A140" s="255">
        <v>4</v>
      </c>
      <c r="B140" s="24" t="s">
        <v>1371</v>
      </c>
      <c r="C140" s="255" t="s">
        <v>1372</v>
      </c>
      <c r="D140" s="36" t="s">
        <v>360</v>
      </c>
      <c r="E140" s="303" t="s">
        <v>1154</v>
      </c>
      <c r="F140" s="281" t="s">
        <v>629</v>
      </c>
      <c r="G140" s="281" t="s">
        <v>728</v>
      </c>
      <c r="H140" s="255" t="s">
        <v>1373</v>
      </c>
      <c r="I140" s="264" t="s">
        <v>1362</v>
      </c>
      <c r="J140" s="255" t="s">
        <v>249</v>
      </c>
      <c r="K140" s="255">
        <v>2015</v>
      </c>
      <c r="L140" s="255">
        <v>202</v>
      </c>
      <c r="M140" s="255" t="s">
        <v>36</v>
      </c>
      <c r="N140" s="255">
        <v>2013</v>
      </c>
      <c r="O140" s="269" t="s">
        <v>905</v>
      </c>
      <c r="P140" s="255">
        <v>32</v>
      </c>
      <c r="Q140" s="382" t="s">
        <v>1374</v>
      </c>
      <c r="R140" s="32"/>
    </row>
    <row r="141" spans="1:18" ht="27.75" customHeight="1">
      <c r="A141" s="257"/>
      <c r="B141" s="27" t="s">
        <v>1375</v>
      </c>
      <c r="C141" s="257"/>
      <c r="D141" s="34" t="s">
        <v>1222</v>
      </c>
      <c r="E141" s="304"/>
      <c r="F141" s="280"/>
      <c r="G141" s="280"/>
      <c r="H141" s="257"/>
      <c r="I141" s="257"/>
      <c r="J141" s="257"/>
      <c r="K141" s="257"/>
      <c r="L141" s="257"/>
      <c r="M141" s="257"/>
      <c r="N141" s="257"/>
      <c r="O141" s="271"/>
      <c r="P141" s="257"/>
      <c r="Q141" s="381"/>
      <c r="R141" s="34"/>
    </row>
    <row r="142" spans="1:22" s="1" customFormat="1" ht="44.25" customHeight="1">
      <c r="A142" s="255">
        <v>5</v>
      </c>
      <c r="B142" s="41" t="s">
        <v>1293</v>
      </c>
      <c r="C142" s="258" t="s">
        <v>1294</v>
      </c>
      <c r="D142" s="38" t="s">
        <v>146</v>
      </c>
      <c r="E142" s="293" t="s">
        <v>1272</v>
      </c>
      <c r="F142" s="282">
        <v>11</v>
      </c>
      <c r="G142" s="282">
        <v>10</v>
      </c>
      <c r="H142" s="269" t="s">
        <v>148</v>
      </c>
      <c r="I142" s="265" t="s">
        <v>1274</v>
      </c>
      <c r="J142" s="255" t="s">
        <v>249</v>
      </c>
      <c r="K142" s="258">
        <v>2017</v>
      </c>
      <c r="L142" s="258" t="s">
        <v>194</v>
      </c>
      <c r="M142" s="302" t="s">
        <v>36</v>
      </c>
      <c r="N142" s="258">
        <v>2011</v>
      </c>
      <c r="O142" s="269" t="s">
        <v>905</v>
      </c>
      <c r="P142" s="258">
        <v>36</v>
      </c>
      <c r="Q142" s="382" t="s">
        <v>1385</v>
      </c>
      <c r="R142" s="258"/>
      <c r="V142"/>
    </row>
    <row r="143" spans="1:22" s="1" customFormat="1" ht="44.25" customHeight="1">
      <c r="A143" s="257"/>
      <c r="B143" s="33" t="s">
        <v>1297</v>
      </c>
      <c r="C143" s="259"/>
      <c r="D143" s="23" t="s">
        <v>909</v>
      </c>
      <c r="E143" s="295"/>
      <c r="F143" s="283"/>
      <c r="G143" s="283"/>
      <c r="H143" s="271"/>
      <c r="I143" s="259"/>
      <c r="J143" s="257"/>
      <c r="K143" s="259"/>
      <c r="L143" s="259"/>
      <c r="M143" s="295"/>
      <c r="N143" s="259"/>
      <c r="O143" s="271"/>
      <c r="P143" s="259"/>
      <c r="Q143" s="381"/>
      <c r="R143" s="259"/>
      <c r="V143"/>
    </row>
    <row r="144" spans="1:22" s="1" customFormat="1" ht="21" customHeight="1">
      <c r="A144" s="255">
        <v>6</v>
      </c>
      <c r="B144" s="40" t="s">
        <v>1033</v>
      </c>
      <c r="C144" s="255" t="s">
        <v>1034</v>
      </c>
      <c r="D144" s="21" t="s">
        <v>1180</v>
      </c>
      <c r="E144" s="297" t="s">
        <v>1265</v>
      </c>
      <c r="F144" s="278">
        <v>11</v>
      </c>
      <c r="G144" s="281" t="s">
        <v>634</v>
      </c>
      <c r="H144" s="269" t="s">
        <v>1378</v>
      </c>
      <c r="I144" s="264" t="s">
        <v>980</v>
      </c>
      <c r="J144" s="255" t="s">
        <v>249</v>
      </c>
      <c r="K144" s="255">
        <v>2016</v>
      </c>
      <c r="L144" s="255">
        <v>250</v>
      </c>
      <c r="M144" s="302" t="s">
        <v>36</v>
      </c>
      <c r="N144" s="255">
        <v>2013</v>
      </c>
      <c r="O144" s="269" t="s">
        <v>998</v>
      </c>
      <c r="P144" s="255">
        <v>40</v>
      </c>
      <c r="Q144" s="380" t="s">
        <v>1384</v>
      </c>
      <c r="R144" s="255"/>
      <c r="V144"/>
    </row>
    <row r="145" spans="1:22" s="1" customFormat="1" ht="21" customHeight="1">
      <c r="A145" s="257"/>
      <c r="B145" s="22" t="s">
        <v>1037</v>
      </c>
      <c r="C145" s="257"/>
      <c r="D145" s="23" t="s">
        <v>909</v>
      </c>
      <c r="E145" s="298"/>
      <c r="F145" s="280"/>
      <c r="G145" s="280"/>
      <c r="H145" s="271"/>
      <c r="I145" s="257"/>
      <c r="J145" s="257"/>
      <c r="K145" s="257"/>
      <c r="L145" s="257"/>
      <c r="M145" s="295"/>
      <c r="N145" s="257"/>
      <c r="O145" s="271"/>
      <c r="P145" s="257"/>
      <c r="Q145" s="381"/>
      <c r="R145" s="257"/>
      <c r="V145"/>
    </row>
    <row r="146" spans="1:18" ht="18.75" customHeight="1">
      <c r="A146" s="255">
        <v>7</v>
      </c>
      <c r="B146" s="24" t="s">
        <v>1386</v>
      </c>
      <c r="C146" s="258" t="s">
        <v>1387</v>
      </c>
      <c r="D146" s="38" t="s">
        <v>146</v>
      </c>
      <c r="E146" s="293" t="s">
        <v>1272</v>
      </c>
      <c r="F146" s="282">
        <v>11</v>
      </c>
      <c r="G146" s="285" t="s">
        <v>692</v>
      </c>
      <c r="H146" s="255" t="s">
        <v>1218</v>
      </c>
      <c r="I146" s="264" t="s">
        <v>1388</v>
      </c>
      <c r="J146" s="260" t="s">
        <v>249</v>
      </c>
      <c r="K146" s="260">
        <v>2013</v>
      </c>
      <c r="L146" s="260">
        <v>285</v>
      </c>
      <c r="M146" s="302" t="s">
        <v>110</v>
      </c>
      <c r="N146" s="258">
        <v>2004</v>
      </c>
      <c r="O146" s="269" t="s">
        <v>1389</v>
      </c>
      <c r="P146" s="258">
        <v>45</v>
      </c>
      <c r="Q146" s="382" t="s">
        <v>1390</v>
      </c>
      <c r="R146" s="258"/>
    </row>
    <row r="147" spans="1:18" ht="18.75" customHeight="1">
      <c r="A147" s="257"/>
      <c r="B147" s="27" t="s">
        <v>1391</v>
      </c>
      <c r="C147" s="259"/>
      <c r="D147" s="23" t="s">
        <v>1222</v>
      </c>
      <c r="E147" s="295"/>
      <c r="F147" s="283"/>
      <c r="G147" s="283"/>
      <c r="H147" s="257"/>
      <c r="I147" s="257"/>
      <c r="J147" s="259"/>
      <c r="K147" s="259"/>
      <c r="L147" s="259"/>
      <c r="M147" s="295"/>
      <c r="N147" s="259"/>
      <c r="O147" s="271"/>
      <c r="P147" s="259"/>
      <c r="Q147" s="381"/>
      <c r="R147" s="259"/>
    </row>
    <row r="148" spans="1:18" ht="12.75">
      <c r="A148" s="255">
        <v>8</v>
      </c>
      <c r="B148" s="56" t="s">
        <v>1322</v>
      </c>
      <c r="C148" s="248" t="s">
        <v>1323</v>
      </c>
      <c r="D148" s="102" t="s">
        <v>274</v>
      </c>
      <c r="E148" s="303" t="s">
        <v>1313</v>
      </c>
      <c r="F148" s="278">
        <v>0</v>
      </c>
      <c r="G148" s="278">
        <v>0</v>
      </c>
      <c r="H148" s="255" t="s">
        <v>1324</v>
      </c>
      <c r="I148" s="264" t="s">
        <v>1421</v>
      </c>
      <c r="J148" s="255" t="s">
        <v>194</v>
      </c>
      <c r="K148" s="255" t="s">
        <v>194</v>
      </c>
      <c r="L148" s="255" t="s">
        <v>194</v>
      </c>
      <c r="M148" s="255" t="s">
        <v>110</v>
      </c>
      <c r="N148" s="255">
        <v>2017</v>
      </c>
      <c r="O148" s="269" t="s">
        <v>1325</v>
      </c>
      <c r="P148" s="255">
        <v>26</v>
      </c>
      <c r="Q148" s="269" t="s">
        <v>194</v>
      </c>
      <c r="R148" s="45"/>
    </row>
    <row r="149" spans="1:18" ht="12.75">
      <c r="A149" s="257"/>
      <c r="B149" s="59" t="s">
        <v>1326</v>
      </c>
      <c r="C149" s="249"/>
      <c r="D149" s="103" t="s">
        <v>1317</v>
      </c>
      <c r="E149" s="304"/>
      <c r="F149" s="280"/>
      <c r="G149" s="280"/>
      <c r="H149" s="257"/>
      <c r="I149" s="257"/>
      <c r="J149" s="257"/>
      <c r="K149" s="257"/>
      <c r="L149" s="257"/>
      <c r="M149" s="257"/>
      <c r="N149" s="257"/>
      <c r="O149" s="271"/>
      <c r="P149" s="257"/>
      <c r="Q149" s="271"/>
      <c r="R149" s="34"/>
    </row>
    <row r="150" spans="1:18" ht="18" customHeight="1">
      <c r="A150" s="47"/>
      <c r="B150" s="99"/>
      <c r="C150" s="47"/>
      <c r="D150" s="100"/>
      <c r="E150" s="101"/>
      <c r="F150" s="51"/>
      <c r="G150" s="51"/>
      <c r="H150" s="96"/>
      <c r="I150" s="47"/>
      <c r="J150" s="47"/>
      <c r="K150" s="47"/>
      <c r="L150" s="47"/>
      <c r="M150" s="47"/>
      <c r="N150" s="47"/>
      <c r="O150" s="96"/>
      <c r="P150" s="47"/>
      <c r="Q150" s="112"/>
      <c r="R150" s="47"/>
    </row>
    <row r="151" spans="1:18" ht="18" customHeight="1">
      <c r="A151" s="47"/>
      <c r="B151" s="99"/>
      <c r="C151" s="47"/>
      <c r="D151" s="100"/>
      <c r="E151" s="101"/>
      <c r="F151" s="51"/>
      <c r="G151" s="51"/>
      <c r="H151" s="96"/>
      <c r="I151" s="47"/>
      <c r="J151" s="47"/>
      <c r="K151" s="47"/>
      <c r="L151" s="47"/>
      <c r="M151" s="47"/>
      <c r="N151" s="47"/>
      <c r="O151" s="96"/>
      <c r="P151" s="47"/>
      <c r="Q151" s="112"/>
      <c r="R151" s="47"/>
    </row>
    <row r="152" spans="1:18" ht="18" customHeight="1">
      <c r="A152" s="47"/>
      <c r="B152" s="99"/>
      <c r="C152" s="47"/>
      <c r="D152" s="100"/>
      <c r="E152" s="101"/>
      <c r="F152" s="51"/>
      <c r="G152" s="51"/>
      <c r="H152" s="96"/>
      <c r="I152" s="47"/>
      <c r="J152" s="47"/>
      <c r="K152" s="47"/>
      <c r="L152" s="47"/>
      <c r="M152" s="47"/>
      <c r="N152" s="47"/>
      <c r="O152" s="96"/>
      <c r="P152" s="47"/>
      <c r="Q152" s="112"/>
      <c r="R152" s="47"/>
    </row>
    <row r="153" spans="1:18" ht="18" customHeight="1">
      <c r="A153" s="47"/>
      <c r="B153" s="99"/>
      <c r="C153" s="47"/>
      <c r="D153" s="100"/>
      <c r="E153" s="101"/>
      <c r="F153" s="51"/>
      <c r="G153" s="51"/>
      <c r="H153" s="96"/>
      <c r="I153" s="47"/>
      <c r="J153" s="47"/>
      <c r="K153" s="47"/>
      <c r="L153" s="47"/>
      <c r="M153" s="47"/>
      <c r="N153" s="47"/>
      <c r="O153" s="96"/>
      <c r="P153" s="47"/>
      <c r="Q153" s="112"/>
      <c r="R153" s="47"/>
    </row>
    <row r="154" spans="1:18" ht="18" customHeight="1">
      <c r="A154" s="47"/>
      <c r="B154" s="99"/>
      <c r="C154" s="47"/>
      <c r="D154" s="100"/>
      <c r="E154" s="101"/>
      <c r="F154" s="51"/>
      <c r="G154" s="51"/>
      <c r="H154" s="96"/>
      <c r="I154" s="47"/>
      <c r="J154" s="47"/>
      <c r="K154" s="47"/>
      <c r="L154" s="47"/>
      <c r="M154" s="47"/>
      <c r="N154" s="47"/>
      <c r="O154" s="96"/>
      <c r="P154" s="47"/>
      <c r="Q154" s="112"/>
      <c r="R154" s="47"/>
    </row>
    <row r="155" spans="1:18" ht="18" customHeight="1">
      <c r="A155" s="47"/>
      <c r="B155" s="99"/>
      <c r="C155" s="47"/>
      <c r="D155" s="100"/>
      <c r="E155" s="101"/>
      <c r="F155" s="51"/>
      <c r="G155" s="51"/>
      <c r="H155" s="96"/>
      <c r="I155" s="47"/>
      <c r="J155" s="47"/>
      <c r="K155" s="47"/>
      <c r="L155" s="47"/>
      <c r="M155" s="47"/>
      <c r="N155" s="47"/>
      <c r="O155" s="96"/>
      <c r="P155" s="47"/>
      <c r="Q155" s="112"/>
      <c r="R155" s="47"/>
    </row>
    <row r="156" spans="1:18" ht="18" customHeight="1">
      <c r="A156" s="47"/>
      <c r="B156" s="99"/>
      <c r="C156" s="47"/>
      <c r="D156" s="100"/>
      <c r="E156" s="101"/>
      <c r="F156" s="51"/>
      <c r="G156" s="51"/>
      <c r="H156" s="96"/>
      <c r="I156" s="47"/>
      <c r="J156" s="47"/>
      <c r="K156" s="47"/>
      <c r="L156" s="47"/>
      <c r="M156" s="47"/>
      <c r="N156" s="47"/>
      <c r="O156" s="96"/>
      <c r="P156" s="47"/>
      <c r="Q156" s="112"/>
      <c r="R156" s="47"/>
    </row>
    <row r="157" spans="1:18" ht="18" customHeight="1">
      <c r="A157" s="255">
        <v>1</v>
      </c>
      <c r="B157" s="104" t="s">
        <v>1135</v>
      </c>
      <c r="C157" s="255" t="s">
        <v>1136</v>
      </c>
      <c r="D157" s="10" t="s">
        <v>163</v>
      </c>
      <c r="E157" s="293" t="s">
        <v>1154</v>
      </c>
      <c r="F157" s="281" t="s">
        <v>629</v>
      </c>
      <c r="G157" s="281" t="s">
        <v>728</v>
      </c>
      <c r="H157" s="269" t="s">
        <v>1137</v>
      </c>
      <c r="I157" s="264" t="s">
        <v>1124</v>
      </c>
      <c r="J157" s="255" t="s">
        <v>194</v>
      </c>
      <c r="K157" s="255" t="s">
        <v>194</v>
      </c>
      <c r="L157" s="255" t="s">
        <v>194</v>
      </c>
      <c r="M157" s="302" t="s">
        <v>36</v>
      </c>
      <c r="N157" s="255">
        <v>2012</v>
      </c>
      <c r="O157" s="269" t="s">
        <v>905</v>
      </c>
      <c r="P157" s="255">
        <v>32</v>
      </c>
      <c r="Q157" s="269" t="s">
        <v>1138</v>
      </c>
      <c r="R157" s="255"/>
    </row>
    <row r="158" spans="1:18" ht="18" customHeight="1">
      <c r="A158" s="257"/>
      <c r="B158" s="105" t="s">
        <v>1139</v>
      </c>
      <c r="C158" s="257"/>
      <c r="D158" s="15" t="s">
        <v>170</v>
      </c>
      <c r="E158" s="295"/>
      <c r="F158" s="280"/>
      <c r="G158" s="280"/>
      <c r="H158" s="271"/>
      <c r="I158" s="257"/>
      <c r="J158" s="257"/>
      <c r="K158" s="257"/>
      <c r="L158" s="257"/>
      <c r="M158" s="295"/>
      <c r="N158" s="257"/>
      <c r="O158" s="271"/>
      <c r="P158" s="257"/>
      <c r="Q158" s="271"/>
      <c r="R158" s="257"/>
    </row>
    <row r="159" spans="1:22" ht="18" customHeight="1">
      <c r="A159" s="255">
        <v>2</v>
      </c>
      <c r="B159" s="68" t="s">
        <v>749</v>
      </c>
      <c r="C159" s="264" t="s">
        <v>750</v>
      </c>
      <c r="D159" s="25" t="s">
        <v>274</v>
      </c>
      <c r="E159" s="293" t="s">
        <v>1089</v>
      </c>
      <c r="F159" s="278">
        <v>16</v>
      </c>
      <c r="G159" s="281" t="s">
        <v>679</v>
      </c>
      <c r="H159" s="255" t="s">
        <v>1116</v>
      </c>
      <c r="I159" s="264" t="s">
        <v>725</v>
      </c>
      <c r="J159" s="255" t="s">
        <v>194</v>
      </c>
      <c r="K159" s="255" t="s">
        <v>194</v>
      </c>
      <c r="L159" s="255" t="s">
        <v>194</v>
      </c>
      <c r="M159" s="302" t="s">
        <v>110</v>
      </c>
      <c r="N159" s="255">
        <v>2010</v>
      </c>
      <c r="O159" s="269" t="s">
        <v>195</v>
      </c>
      <c r="P159" s="255">
        <v>44</v>
      </c>
      <c r="Q159" s="270" t="s">
        <v>1189</v>
      </c>
      <c r="R159" s="255"/>
      <c r="T159">
        <v>2019</v>
      </c>
      <c r="U159">
        <v>1976</v>
      </c>
      <c r="V159">
        <f>T159-U159</f>
        <v>43</v>
      </c>
    </row>
    <row r="160" spans="1:18" ht="18" customHeight="1">
      <c r="A160" s="257"/>
      <c r="B160" s="69" t="s">
        <v>386</v>
      </c>
      <c r="C160" s="257"/>
      <c r="D160" s="15" t="s">
        <v>938</v>
      </c>
      <c r="E160" s="295"/>
      <c r="F160" s="280"/>
      <c r="G160" s="280"/>
      <c r="H160" s="257"/>
      <c r="I160" s="257"/>
      <c r="J160" s="257"/>
      <c r="K160" s="257"/>
      <c r="L160" s="257"/>
      <c r="M160" s="295"/>
      <c r="N160" s="257"/>
      <c r="O160" s="271"/>
      <c r="P160" s="257"/>
      <c r="Q160" s="271"/>
      <c r="R160" s="257"/>
    </row>
    <row r="161" spans="1:22" ht="18" customHeight="1">
      <c r="A161" s="255">
        <v>3</v>
      </c>
      <c r="B161" s="42" t="s">
        <v>873</v>
      </c>
      <c r="C161" s="258" t="s">
        <v>419</v>
      </c>
      <c r="D161" s="25" t="s">
        <v>274</v>
      </c>
      <c r="E161" s="293" t="s">
        <v>1122</v>
      </c>
      <c r="F161" s="282">
        <v>16</v>
      </c>
      <c r="G161" s="285" t="s">
        <v>653</v>
      </c>
      <c r="H161" s="260" t="s">
        <v>1116</v>
      </c>
      <c r="I161" s="265" t="s">
        <v>725</v>
      </c>
      <c r="J161" s="260" t="s">
        <v>194</v>
      </c>
      <c r="K161" s="260" t="s">
        <v>194</v>
      </c>
      <c r="L161" s="260" t="s">
        <v>194</v>
      </c>
      <c r="M161" s="302" t="s">
        <v>110</v>
      </c>
      <c r="N161" s="258">
        <v>2011</v>
      </c>
      <c r="O161" s="269" t="s">
        <v>195</v>
      </c>
      <c r="P161" s="258">
        <v>42</v>
      </c>
      <c r="Q161" s="270" t="s">
        <v>1189</v>
      </c>
      <c r="R161" s="42"/>
      <c r="T161">
        <v>2019</v>
      </c>
      <c r="U161">
        <v>1977</v>
      </c>
      <c r="V161">
        <f>T161-U161</f>
        <v>42</v>
      </c>
    </row>
    <row r="162" spans="1:18" ht="18" customHeight="1">
      <c r="A162" s="257"/>
      <c r="B162" s="43" t="s">
        <v>421</v>
      </c>
      <c r="C162" s="259"/>
      <c r="D162" s="15" t="s">
        <v>938</v>
      </c>
      <c r="E162" s="295"/>
      <c r="F162" s="283"/>
      <c r="G162" s="283"/>
      <c r="H162" s="259"/>
      <c r="I162" s="259"/>
      <c r="J162" s="259"/>
      <c r="K162" s="259"/>
      <c r="L162" s="259"/>
      <c r="M162" s="295"/>
      <c r="N162" s="259"/>
      <c r="O162" s="271"/>
      <c r="P162" s="259"/>
      <c r="Q162" s="271"/>
      <c r="R162" s="43"/>
    </row>
    <row r="163" spans="1:18" ht="12.75">
      <c r="A163" s="255">
        <v>4</v>
      </c>
      <c r="B163" s="42" t="s">
        <v>876</v>
      </c>
      <c r="C163" s="258" t="s">
        <v>773</v>
      </c>
      <c r="D163" s="25" t="s">
        <v>274</v>
      </c>
      <c r="E163" s="293" t="s">
        <v>1122</v>
      </c>
      <c r="F163" s="282">
        <v>15</v>
      </c>
      <c r="G163" s="285" t="s">
        <v>679</v>
      </c>
      <c r="H163" s="255" t="s">
        <v>1116</v>
      </c>
      <c r="I163" s="265" t="s">
        <v>725</v>
      </c>
      <c r="J163" s="260" t="s">
        <v>194</v>
      </c>
      <c r="K163" s="260" t="s">
        <v>194</v>
      </c>
      <c r="L163" s="260" t="s">
        <v>194</v>
      </c>
      <c r="M163" s="302" t="s">
        <v>110</v>
      </c>
      <c r="N163" s="258">
        <v>2011</v>
      </c>
      <c r="O163" s="255" t="s">
        <v>195</v>
      </c>
      <c r="P163" s="258">
        <v>41</v>
      </c>
      <c r="Q163" s="270" t="s">
        <v>1189</v>
      </c>
      <c r="R163" s="258"/>
    </row>
    <row r="164" spans="1:18" ht="21.75" customHeight="1">
      <c r="A164" s="257"/>
      <c r="B164" s="43" t="s">
        <v>424</v>
      </c>
      <c r="C164" s="259"/>
      <c r="D164" s="15" t="s">
        <v>938</v>
      </c>
      <c r="E164" s="295"/>
      <c r="F164" s="283"/>
      <c r="G164" s="283"/>
      <c r="H164" s="257"/>
      <c r="I164" s="259"/>
      <c r="J164" s="259"/>
      <c r="K164" s="259"/>
      <c r="L164" s="259"/>
      <c r="M164" s="295"/>
      <c r="N164" s="259"/>
      <c r="O164" s="257"/>
      <c r="P164" s="259"/>
      <c r="Q164" s="271"/>
      <c r="R164" s="259"/>
    </row>
    <row r="165" spans="1:18" ht="12.75" customHeight="1">
      <c r="A165" s="255">
        <v>5</v>
      </c>
      <c r="B165" s="104" t="s">
        <v>1140</v>
      </c>
      <c r="C165" s="256" t="s">
        <v>1141</v>
      </c>
      <c r="D165" s="25" t="s">
        <v>274</v>
      </c>
      <c r="E165" s="293" t="s">
        <v>936</v>
      </c>
      <c r="F165" s="281" t="s">
        <v>165</v>
      </c>
      <c r="G165" s="281" t="s">
        <v>165</v>
      </c>
      <c r="H165" s="270" t="s">
        <v>1142</v>
      </c>
      <c r="I165" s="264" t="s">
        <v>1124</v>
      </c>
      <c r="J165" s="255" t="s">
        <v>249</v>
      </c>
      <c r="K165" s="255">
        <v>2017</v>
      </c>
      <c r="L165" s="255">
        <v>250</v>
      </c>
      <c r="M165" s="302" t="s">
        <v>36</v>
      </c>
      <c r="N165" s="255">
        <v>2014</v>
      </c>
      <c r="O165" s="269" t="s">
        <v>998</v>
      </c>
      <c r="P165" s="255">
        <v>43</v>
      </c>
      <c r="Q165" s="269" t="s">
        <v>1143</v>
      </c>
      <c r="R165" s="255"/>
    </row>
    <row r="166" spans="1:18" ht="12.75" customHeight="1">
      <c r="A166" s="257"/>
      <c r="B166" s="105" t="s">
        <v>1144</v>
      </c>
      <c r="C166" s="257"/>
      <c r="D166" s="15" t="s">
        <v>938</v>
      </c>
      <c r="E166" s="295"/>
      <c r="F166" s="280"/>
      <c r="G166" s="280"/>
      <c r="H166" s="271"/>
      <c r="I166" s="257"/>
      <c r="J166" s="257"/>
      <c r="K166" s="257"/>
      <c r="L166" s="257"/>
      <c r="M166" s="295"/>
      <c r="N166" s="257"/>
      <c r="O166" s="271"/>
      <c r="P166" s="257"/>
      <c r="Q166" s="271"/>
      <c r="R166" s="257"/>
    </row>
    <row r="167" spans="1:18" s="4" customFormat="1" ht="22.5" customHeight="1">
      <c r="A167" s="255">
        <v>6</v>
      </c>
      <c r="B167" s="106" t="s">
        <v>745</v>
      </c>
      <c r="C167" s="255" t="s">
        <v>590</v>
      </c>
      <c r="D167" s="25" t="s">
        <v>274</v>
      </c>
      <c r="E167" s="297" t="s">
        <v>1001</v>
      </c>
      <c r="F167" s="281" t="s">
        <v>288</v>
      </c>
      <c r="G167" s="284" t="s">
        <v>728</v>
      </c>
      <c r="H167" s="255" t="s">
        <v>1116</v>
      </c>
      <c r="I167" s="264" t="s">
        <v>725</v>
      </c>
      <c r="J167" s="256" t="s">
        <v>194</v>
      </c>
      <c r="K167" s="256" t="s">
        <v>194</v>
      </c>
      <c r="L167" s="256" t="s">
        <v>194</v>
      </c>
      <c r="M167" s="302" t="s">
        <v>110</v>
      </c>
      <c r="N167" s="255">
        <v>2009</v>
      </c>
      <c r="O167" s="269" t="s">
        <v>717</v>
      </c>
      <c r="P167" s="255">
        <v>36</v>
      </c>
      <c r="Q167" s="269" t="s">
        <v>1146</v>
      </c>
      <c r="R167" s="255"/>
    </row>
    <row r="168" spans="1:18" s="4" customFormat="1" ht="22.5" customHeight="1">
      <c r="A168" s="257"/>
      <c r="B168" s="30" t="s">
        <v>591</v>
      </c>
      <c r="C168" s="257"/>
      <c r="D168" s="15" t="s">
        <v>938</v>
      </c>
      <c r="E168" s="298"/>
      <c r="F168" s="280"/>
      <c r="G168" s="280"/>
      <c r="H168" s="257"/>
      <c r="I168" s="257"/>
      <c r="J168" s="257"/>
      <c r="K168" s="257"/>
      <c r="L168" s="257"/>
      <c r="M168" s="295"/>
      <c r="N168" s="257"/>
      <c r="O168" s="271"/>
      <c r="P168" s="257"/>
      <c r="Q168" s="271"/>
      <c r="R168" s="257"/>
    </row>
    <row r="169" spans="1:18" s="4" customFormat="1" ht="27.75" customHeight="1">
      <c r="A169" s="255">
        <v>7</v>
      </c>
      <c r="B169" s="107" t="s">
        <v>737</v>
      </c>
      <c r="C169" s="255" t="s">
        <v>738</v>
      </c>
      <c r="D169" s="25" t="s">
        <v>274</v>
      </c>
      <c r="E169" s="293" t="s">
        <v>1060</v>
      </c>
      <c r="F169" s="281" t="s">
        <v>679</v>
      </c>
      <c r="G169" s="281" t="s">
        <v>728</v>
      </c>
      <c r="H169" s="255" t="s">
        <v>1116</v>
      </c>
      <c r="I169" s="264" t="s">
        <v>620</v>
      </c>
      <c r="J169" s="256" t="s">
        <v>194</v>
      </c>
      <c r="K169" s="256" t="s">
        <v>194</v>
      </c>
      <c r="L169" s="256" t="s">
        <v>194</v>
      </c>
      <c r="M169" s="302" t="s">
        <v>110</v>
      </c>
      <c r="N169" s="255">
        <v>2005</v>
      </c>
      <c r="O169" s="269" t="s">
        <v>150</v>
      </c>
      <c r="P169" s="255">
        <v>43</v>
      </c>
      <c r="Q169" s="269" t="s">
        <v>1147</v>
      </c>
      <c r="R169" s="255"/>
    </row>
    <row r="170" spans="1:18" s="4" customFormat="1" ht="21" customHeight="1">
      <c r="A170" s="257"/>
      <c r="B170" s="108" t="s">
        <v>870</v>
      </c>
      <c r="C170" s="257"/>
      <c r="D170" s="15" t="s">
        <v>938</v>
      </c>
      <c r="E170" s="295"/>
      <c r="F170" s="280"/>
      <c r="G170" s="280"/>
      <c r="H170" s="257"/>
      <c r="I170" s="257"/>
      <c r="J170" s="257"/>
      <c r="K170" s="257"/>
      <c r="L170" s="257"/>
      <c r="M170" s="295"/>
      <c r="N170" s="257"/>
      <c r="O170" s="271"/>
      <c r="P170" s="257"/>
      <c r="Q170" s="271"/>
      <c r="R170" s="257"/>
    </row>
    <row r="171" spans="1:18" s="4" customFormat="1" ht="17.25" customHeight="1">
      <c r="A171" s="255">
        <v>8</v>
      </c>
      <c r="B171" s="86" t="s">
        <v>746</v>
      </c>
      <c r="C171" s="264" t="s">
        <v>376</v>
      </c>
      <c r="D171" s="25" t="s">
        <v>274</v>
      </c>
      <c r="E171" s="293" t="s">
        <v>1089</v>
      </c>
      <c r="F171" s="278">
        <v>18</v>
      </c>
      <c r="G171" s="281" t="s">
        <v>629</v>
      </c>
      <c r="H171" s="255" t="s">
        <v>1116</v>
      </c>
      <c r="I171" s="264" t="s">
        <v>725</v>
      </c>
      <c r="J171" s="256" t="s">
        <v>194</v>
      </c>
      <c r="K171" s="256" t="s">
        <v>194</v>
      </c>
      <c r="L171" s="256" t="s">
        <v>194</v>
      </c>
      <c r="M171" s="302" t="s">
        <v>110</v>
      </c>
      <c r="N171" s="255">
        <v>2012</v>
      </c>
      <c r="O171" s="269" t="s">
        <v>195</v>
      </c>
      <c r="P171" s="255">
        <v>46</v>
      </c>
      <c r="Q171" s="269" t="s">
        <v>1117</v>
      </c>
      <c r="R171" s="255"/>
    </row>
    <row r="172" spans="1:18" s="4" customFormat="1" ht="17.25" customHeight="1">
      <c r="A172" s="257"/>
      <c r="B172" s="69" t="s">
        <v>378</v>
      </c>
      <c r="C172" s="257"/>
      <c r="D172" s="15" t="s">
        <v>938</v>
      </c>
      <c r="E172" s="295"/>
      <c r="F172" s="280"/>
      <c r="G172" s="280"/>
      <c r="H172" s="257"/>
      <c r="I172" s="257"/>
      <c r="J172" s="257"/>
      <c r="K172" s="257"/>
      <c r="L172" s="257"/>
      <c r="M172" s="295"/>
      <c r="N172" s="257"/>
      <c r="O172" s="271"/>
      <c r="P172" s="257"/>
      <c r="Q172" s="271"/>
      <c r="R172" s="257"/>
    </row>
    <row r="173" spans="1:18" s="4" customFormat="1" ht="18" customHeight="1">
      <c r="A173" s="255">
        <v>9</v>
      </c>
      <c r="B173" s="42" t="s">
        <v>1210</v>
      </c>
      <c r="C173" s="258" t="s">
        <v>1211</v>
      </c>
      <c r="D173" s="25" t="s">
        <v>163</v>
      </c>
      <c r="E173" s="293" t="s">
        <v>1212</v>
      </c>
      <c r="F173" s="285" t="s">
        <v>692</v>
      </c>
      <c r="G173" s="285" t="s">
        <v>728</v>
      </c>
      <c r="H173" s="260" t="s">
        <v>1116</v>
      </c>
      <c r="I173" s="265" t="s">
        <v>1213</v>
      </c>
      <c r="J173" s="260" t="s">
        <v>194</v>
      </c>
      <c r="K173" s="260" t="s">
        <v>194</v>
      </c>
      <c r="L173" s="260" t="s">
        <v>194</v>
      </c>
      <c r="M173" s="302" t="s">
        <v>110</v>
      </c>
      <c r="N173" s="258">
        <v>2010</v>
      </c>
      <c r="O173" s="269" t="s">
        <v>233</v>
      </c>
      <c r="P173" s="258">
        <f>2019-1984</f>
        <v>35</v>
      </c>
      <c r="Q173" s="258" t="s">
        <v>1214</v>
      </c>
      <c r="R173" s="42"/>
    </row>
    <row r="174" spans="1:18" s="4" customFormat="1" ht="18" customHeight="1">
      <c r="A174" s="257"/>
      <c r="B174" s="43" t="s">
        <v>1215</v>
      </c>
      <c r="C174" s="259"/>
      <c r="D174" s="15" t="s">
        <v>170</v>
      </c>
      <c r="E174" s="295"/>
      <c r="F174" s="283"/>
      <c r="G174" s="283"/>
      <c r="H174" s="259"/>
      <c r="I174" s="259"/>
      <c r="J174" s="259"/>
      <c r="K174" s="259"/>
      <c r="L174" s="259"/>
      <c r="M174" s="295"/>
      <c r="N174" s="259"/>
      <c r="O174" s="271"/>
      <c r="P174" s="259"/>
      <c r="Q174" s="259"/>
      <c r="R174" s="43"/>
    </row>
    <row r="175" spans="1:18" s="4" customFormat="1" ht="15.75" customHeight="1">
      <c r="A175" s="255">
        <v>10</v>
      </c>
      <c r="B175" s="29" t="s">
        <v>694</v>
      </c>
      <c r="C175" s="255" t="s">
        <v>1078</v>
      </c>
      <c r="D175" s="25" t="s">
        <v>146</v>
      </c>
      <c r="E175" s="293" t="s">
        <v>1001</v>
      </c>
      <c r="F175" s="278">
        <v>12</v>
      </c>
      <c r="G175" s="281" t="s">
        <v>288</v>
      </c>
      <c r="H175" s="269" t="s">
        <v>1112</v>
      </c>
      <c r="I175" s="264" t="s">
        <v>622</v>
      </c>
      <c r="J175" s="255" t="s">
        <v>249</v>
      </c>
      <c r="K175" s="255">
        <v>2015</v>
      </c>
      <c r="L175" s="255">
        <v>250</v>
      </c>
      <c r="M175" s="302" t="s">
        <v>36</v>
      </c>
      <c r="N175" s="255">
        <v>2007</v>
      </c>
      <c r="O175" s="269" t="s">
        <v>250</v>
      </c>
      <c r="P175" s="255">
        <v>42</v>
      </c>
      <c r="Q175" s="269" t="s">
        <v>1113</v>
      </c>
      <c r="R175" s="255"/>
    </row>
    <row r="176" spans="1:18" s="4" customFormat="1" ht="15.75" customHeight="1">
      <c r="A176" s="257"/>
      <c r="B176" s="30" t="s">
        <v>698</v>
      </c>
      <c r="C176" s="257"/>
      <c r="D176" s="15" t="s">
        <v>909</v>
      </c>
      <c r="E176" s="295"/>
      <c r="F176" s="280"/>
      <c r="G176" s="280"/>
      <c r="H176" s="271"/>
      <c r="I176" s="257"/>
      <c r="J176" s="256"/>
      <c r="K176" s="256"/>
      <c r="L176" s="256"/>
      <c r="M176" s="295"/>
      <c r="N176" s="257"/>
      <c r="O176" s="271"/>
      <c r="P176" s="257"/>
      <c r="Q176" s="271"/>
      <c r="R176" s="257"/>
    </row>
    <row r="177" spans="1:18" ht="16.5" customHeight="1">
      <c r="A177" s="255">
        <v>11</v>
      </c>
      <c r="B177" s="89" t="s">
        <v>691</v>
      </c>
      <c r="C177" s="255" t="s">
        <v>243</v>
      </c>
      <c r="D177" s="25" t="s">
        <v>146</v>
      </c>
      <c r="E177" s="293" t="s">
        <v>1001</v>
      </c>
      <c r="F177" s="278">
        <v>12</v>
      </c>
      <c r="G177" s="281" t="s">
        <v>288</v>
      </c>
      <c r="H177" s="269" t="s">
        <v>1114</v>
      </c>
      <c r="I177" s="261" t="s">
        <v>980</v>
      </c>
      <c r="J177" s="258" t="s">
        <v>249</v>
      </c>
      <c r="K177" s="258">
        <v>2011</v>
      </c>
      <c r="L177" s="258">
        <v>250</v>
      </c>
      <c r="M177" s="302" t="s">
        <v>110</v>
      </c>
      <c r="N177" s="255">
        <v>2001</v>
      </c>
      <c r="O177" s="269" t="s">
        <v>1003</v>
      </c>
      <c r="P177" s="255">
        <v>47</v>
      </c>
      <c r="Q177" s="382" t="s">
        <v>1115</v>
      </c>
      <c r="R177" s="255"/>
    </row>
    <row r="178" spans="1:18" ht="16.5" customHeight="1">
      <c r="A178" s="257"/>
      <c r="B178" s="22" t="s">
        <v>1005</v>
      </c>
      <c r="C178" s="257"/>
      <c r="D178" s="15" t="s">
        <v>909</v>
      </c>
      <c r="E178" s="295"/>
      <c r="F178" s="280"/>
      <c r="G178" s="280"/>
      <c r="H178" s="271"/>
      <c r="I178" s="263"/>
      <c r="J178" s="259"/>
      <c r="K178" s="259"/>
      <c r="L178" s="259"/>
      <c r="M178" s="295"/>
      <c r="N178" s="257"/>
      <c r="O178" s="271"/>
      <c r="P178" s="257"/>
      <c r="Q178" s="381"/>
      <c r="R178" s="257"/>
    </row>
    <row r="179" spans="1:18" ht="12.75">
      <c r="A179" s="255">
        <v>12</v>
      </c>
      <c r="B179" s="104" t="s">
        <v>1120</v>
      </c>
      <c r="C179" s="256" t="s">
        <v>1121</v>
      </c>
      <c r="D179" s="10" t="s">
        <v>163</v>
      </c>
      <c r="E179" s="293" t="s">
        <v>1122</v>
      </c>
      <c r="F179" s="281" t="s">
        <v>629</v>
      </c>
      <c r="G179" s="281" t="s">
        <v>728</v>
      </c>
      <c r="H179" s="270" t="s">
        <v>1123</v>
      </c>
      <c r="I179" s="264" t="s">
        <v>1124</v>
      </c>
      <c r="J179" s="255" t="s">
        <v>194</v>
      </c>
      <c r="K179" s="255" t="s">
        <v>194</v>
      </c>
      <c r="L179" s="255" t="s">
        <v>194</v>
      </c>
      <c r="M179" s="302" t="s">
        <v>36</v>
      </c>
      <c r="N179" s="255">
        <v>2012</v>
      </c>
      <c r="O179" s="269" t="s">
        <v>905</v>
      </c>
      <c r="P179" s="255">
        <v>40</v>
      </c>
      <c r="Q179" s="269" t="s">
        <v>1125</v>
      </c>
      <c r="R179" s="255"/>
    </row>
    <row r="180" spans="1:18" ht="12.75">
      <c r="A180" s="257"/>
      <c r="B180" s="105" t="s">
        <v>1126</v>
      </c>
      <c r="C180" s="257"/>
      <c r="D180" s="15" t="s">
        <v>170</v>
      </c>
      <c r="E180" s="295"/>
      <c r="F180" s="280"/>
      <c r="G180" s="280"/>
      <c r="H180" s="271"/>
      <c r="I180" s="257"/>
      <c r="J180" s="257"/>
      <c r="K180" s="257"/>
      <c r="L180" s="257"/>
      <c r="M180" s="295"/>
      <c r="N180" s="257"/>
      <c r="O180" s="271"/>
      <c r="P180" s="257"/>
      <c r="Q180" s="271"/>
      <c r="R180" s="257"/>
    </row>
    <row r="181" spans="1:18" ht="12.75">
      <c r="A181" s="255">
        <v>13</v>
      </c>
      <c r="B181" s="24" t="s">
        <v>1349</v>
      </c>
      <c r="C181" s="258" t="s">
        <v>1350</v>
      </c>
      <c r="D181" s="25" t="s">
        <v>1264</v>
      </c>
      <c r="E181" s="293" t="s">
        <v>1212</v>
      </c>
      <c r="F181" s="282">
        <v>15</v>
      </c>
      <c r="G181" s="282">
        <v>4</v>
      </c>
      <c r="H181" s="269" t="s">
        <v>1351</v>
      </c>
      <c r="I181" s="265" t="s">
        <v>1300</v>
      </c>
      <c r="J181" s="260" t="s">
        <v>194</v>
      </c>
      <c r="K181" s="260" t="s">
        <v>194</v>
      </c>
      <c r="L181" s="260" t="s">
        <v>194</v>
      </c>
      <c r="M181" s="302" t="s">
        <v>110</v>
      </c>
      <c r="N181" s="258">
        <v>2011</v>
      </c>
      <c r="O181" s="255" t="s">
        <v>195</v>
      </c>
      <c r="P181" s="258">
        <v>41</v>
      </c>
      <c r="Q181" s="380" t="s">
        <v>1352</v>
      </c>
      <c r="R181" s="258"/>
    </row>
    <row r="182" spans="1:18" ht="12.75">
      <c r="A182" s="257"/>
      <c r="B182" s="27" t="s">
        <v>1353</v>
      </c>
      <c r="C182" s="259"/>
      <c r="D182" s="15" t="s">
        <v>41</v>
      </c>
      <c r="E182" s="295"/>
      <c r="F182" s="283"/>
      <c r="G182" s="283"/>
      <c r="H182" s="271"/>
      <c r="I182" s="259"/>
      <c r="J182" s="259"/>
      <c r="K182" s="259"/>
      <c r="L182" s="259"/>
      <c r="M182" s="295"/>
      <c r="N182" s="259"/>
      <c r="O182" s="257"/>
      <c r="P182" s="259"/>
      <c r="Q182" s="381"/>
      <c r="R182" s="259"/>
    </row>
    <row r="183" spans="1:14" ht="12.75">
      <c r="A183" s="2"/>
      <c r="B183" s="2"/>
      <c r="C183" s="2"/>
      <c r="D183" s="2"/>
      <c r="E183" s="109"/>
      <c r="F183" s="2"/>
      <c r="G183" s="2"/>
      <c r="H183" s="2"/>
      <c r="I183" s="2"/>
      <c r="J183" s="2"/>
      <c r="K183" s="2"/>
      <c r="L183" s="2"/>
      <c r="M183" s="2"/>
      <c r="N183" s="2"/>
    </row>
    <row r="184" ht="12.75">
      <c r="A184" s="76" t="s">
        <v>1156</v>
      </c>
    </row>
    <row r="185" spans="1:15" ht="12.75">
      <c r="A185" s="354" t="s">
        <v>3</v>
      </c>
      <c r="B185" s="354" t="s">
        <v>4</v>
      </c>
      <c r="C185" s="354" t="s">
        <v>903</v>
      </c>
      <c r="D185" s="354" t="s">
        <v>1157</v>
      </c>
      <c r="E185" s="354"/>
      <c r="F185" s="354"/>
      <c r="G185" s="354" t="s">
        <v>13</v>
      </c>
      <c r="H185" s="354"/>
      <c r="I185" s="354"/>
      <c r="J185" s="354"/>
      <c r="K185" s="354"/>
      <c r="L185" s="354" t="s">
        <v>1228</v>
      </c>
      <c r="M185" s="354"/>
      <c r="N185" s="354"/>
      <c r="O185" s="358" t="s">
        <v>8</v>
      </c>
    </row>
    <row r="186" spans="1:15" ht="12.75">
      <c r="A186" s="354"/>
      <c r="B186" s="354"/>
      <c r="C186" s="354"/>
      <c r="D186" s="354"/>
      <c r="E186" s="354"/>
      <c r="F186" s="354"/>
      <c r="G186" s="354" t="s">
        <v>1159</v>
      </c>
      <c r="H186" s="354"/>
      <c r="I186" s="354" t="s">
        <v>1160</v>
      </c>
      <c r="J186" s="354"/>
      <c r="K186" s="354"/>
      <c r="L186" s="354"/>
      <c r="M186" s="354"/>
      <c r="N186" s="354"/>
      <c r="O186" s="359"/>
    </row>
    <row r="187" spans="1:18" ht="12.75">
      <c r="A187" s="92">
        <v>1</v>
      </c>
      <c r="B187" s="110" t="s">
        <v>1135</v>
      </c>
      <c r="C187" s="92" t="s">
        <v>1136</v>
      </c>
      <c r="D187" s="355" t="s">
        <v>1128</v>
      </c>
      <c r="E187" s="356"/>
      <c r="F187" s="357"/>
      <c r="G187" s="252" t="s">
        <v>1161</v>
      </c>
      <c r="H187" s="253"/>
      <c r="I187" s="252" t="s">
        <v>1229</v>
      </c>
      <c r="J187" s="254"/>
      <c r="K187" s="253"/>
      <c r="L187" s="355" t="s">
        <v>1230</v>
      </c>
      <c r="M187" s="356"/>
      <c r="N187" s="357"/>
      <c r="O187" s="241" t="s">
        <v>1231</v>
      </c>
      <c r="P187" s="4"/>
      <c r="Q187" s="4"/>
      <c r="R187" s="4"/>
    </row>
    <row r="188" spans="1:18" ht="12.75">
      <c r="A188" s="92">
        <v>2</v>
      </c>
      <c r="B188" s="110" t="s">
        <v>749</v>
      </c>
      <c r="C188" s="242" t="s">
        <v>750</v>
      </c>
      <c r="D188" s="252" t="s">
        <v>1232</v>
      </c>
      <c r="E188" s="254"/>
      <c r="F188" s="253"/>
      <c r="G188" s="252" t="s">
        <v>1161</v>
      </c>
      <c r="H188" s="253"/>
      <c r="I188" s="252" t="s">
        <v>1233</v>
      </c>
      <c r="J188" s="254"/>
      <c r="K188" s="253"/>
      <c r="L188" s="355" t="s">
        <v>1234</v>
      </c>
      <c r="M188" s="356"/>
      <c r="N188" s="357"/>
      <c r="O188" s="241" t="s">
        <v>1231</v>
      </c>
      <c r="P188" s="4"/>
      <c r="Q188" s="4"/>
      <c r="R188" s="4"/>
    </row>
    <row r="189" spans="1:18" ht="12.75">
      <c r="A189" s="92">
        <v>3</v>
      </c>
      <c r="B189" s="110" t="s">
        <v>873</v>
      </c>
      <c r="C189" s="92" t="s">
        <v>419</v>
      </c>
      <c r="D189" s="355" t="s">
        <v>1232</v>
      </c>
      <c r="E189" s="356"/>
      <c r="F189" s="357"/>
      <c r="G189" s="252" t="s">
        <v>1161</v>
      </c>
      <c r="H189" s="253"/>
      <c r="I189" s="252" t="s">
        <v>1236</v>
      </c>
      <c r="J189" s="254"/>
      <c r="K189" s="253"/>
      <c r="L189" s="355" t="s">
        <v>1237</v>
      </c>
      <c r="M189" s="356"/>
      <c r="N189" s="357"/>
      <c r="O189" s="241" t="s">
        <v>1231</v>
      </c>
      <c r="P189" s="4"/>
      <c r="Q189" s="4"/>
      <c r="R189" s="4"/>
    </row>
    <row r="190" spans="1:18" ht="12.75">
      <c r="A190" s="92">
        <v>4</v>
      </c>
      <c r="B190" s="110" t="s">
        <v>876</v>
      </c>
      <c r="C190" s="92" t="s">
        <v>773</v>
      </c>
      <c r="D190" s="252" t="s">
        <v>1232</v>
      </c>
      <c r="E190" s="254"/>
      <c r="F190" s="253"/>
      <c r="G190" s="252" t="s">
        <v>1161</v>
      </c>
      <c r="H190" s="253"/>
      <c r="I190" s="252" t="s">
        <v>1239</v>
      </c>
      <c r="J190" s="254"/>
      <c r="K190" s="253"/>
      <c r="L190" s="355" t="s">
        <v>1240</v>
      </c>
      <c r="M190" s="356"/>
      <c r="N190" s="357"/>
      <c r="O190" s="241" t="s">
        <v>1231</v>
      </c>
      <c r="P190" s="4"/>
      <c r="Q190" s="4"/>
      <c r="R190" s="4"/>
    </row>
    <row r="191" spans="1:18" ht="12.75">
      <c r="A191" s="92">
        <v>5</v>
      </c>
      <c r="B191" s="110" t="s">
        <v>1018</v>
      </c>
      <c r="C191" s="92" t="s">
        <v>286</v>
      </c>
      <c r="D191" s="355" t="s">
        <v>1242</v>
      </c>
      <c r="E191" s="356"/>
      <c r="F191" s="357"/>
      <c r="G191" s="252" t="s">
        <v>1243</v>
      </c>
      <c r="H191" s="253"/>
      <c r="I191" s="252" t="s">
        <v>1161</v>
      </c>
      <c r="J191" s="254"/>
      <c r="K191" s="253"/>
      <c r="L191" s="355" t="s">
        <v>1244</v>
      </c>
      <c r="M191" s="356"/>
      <c r="N191" s="357"/>
      <c r="O191" s="241" t="s">
        <v>1231</v>
      </c>
      <c r="P191" s="4"/>
      <c r="Q191" s="4"/>
      <c r="R191" s="4"/>
    </row>
    <row r="192" spans="1:18" ht="12.75">
      <c r="A192" s="92">
        <v>6</v>
      </c>
      <c r="B192" s="110" t="s">
        <v>1205</v>
      </c>
      <c r="C192" s="92" t="s">
        <v>1206</v>
      </c>
      <c r="D192" s="355" t="s">
        <v>1246</v>
      </c>
      <c r="E192" s="356"/>
      <c r="F192" s="357"/>
      <c r="G192" s="252" t="s">
        <v>1247</v>
      </c>
      <c r="H192" s="253"/>
      <c r="I192" s="252" t="s">
        <v>1161</v>
      </c>
      <c r="J192" s="254"/>
      <c r="K192" s="253"/>
      <c r="L192" s="355" t="s">
        <v>1110</v>
      </c>
      <c r="M192" s="356"/>
      <c r="N192" s="357"/>
      <c r="O192" s="241" t="s">
        <v>1231</v>
      </c>
      <c r="P192" s="4"/>
      <c r="Q192" s="4"/>
      <c r="R192" s="4"/>
    </row>
    <row r="193" spans="1:18" ht="12.75">
      <c r="A193" s="92">
        <v>7</v>
      </c>
      <c r="B193" s="110" t="s">
        <v>1199</v>
      </c>
      <c r="C193" s="92" t="s">
        <v>1200</v>
      </c>
      <c r="D193" s="355" t="s">
        <v>1249</v>
      </c>
      <c r="E193" s="356"/>
      <c r="F193" s="357"/>
      <c r="G193" s="252" t="s">
        <v>1247</v>
      </c>
      <c r="H193" s="253"/>
      <c r="I193" s="252" t="s">
        <v>1161</v>
      </c>
      <c r="J193" s="254"/>
      <c r="K193" s="253"/>
      <c r="L193" s="355" t="s">
        <v>1128</v>
      </c>
      <c r="M193" s="356"/>
      <c r="N193" s="357"/>
      <c r="O193" s="241" t="s">
        <v>1231</v>
      </c>
      <c r="P193" s="4"/>
      <c r="Q193" s="4"/>
      <c r="R193" s="4"/>
    </row>
    <row r="194" spans="1:18" ht="12.75">
      <c r="A194" s="92">
        <v>8</v>
      </c>
      <c r="B194" s="110" t="s">
        <v>1216</v>
      </c>
      <c r="C194" s="92" t="s">
        <v>1217</v>
      </c>
      <c r="D194" s="252" t="s">
        <v>1251</v>
      </c>
      <c r="E194" s="254"/>
      <c r="F194" s="253"/>
      <c r="G194" s="252" t="s">
        <v>1252</v>
      </c>
      <c r="H194" s="253"/>
      <c r="I194" s="252" t="s">
        <v>1161</v>
      </c>
      <c r="J194" s="254"/>
      <c r="K194" s="253"/>
      <c r="L194" s="355" t="s">
        <v>1253</v>
      </c>
      <c r="M194" s="356"/>
      <c r="N194" s="357"/>
      <c r="O194" s="241" t="s">
        <v>1231</v>
      </c>
      <c r="P194" s="4"/>
      <c r="Q194" s="4"/>
      <c r="R194" s="4"/>
    </row>
    <row r="195" spans="1:18" ht="12.75">
      <c r="A195" s="92">
        <v>9</v>
      </c>
      <c r="B195" s="110" t="s">
        <v>1255</v>
      </c>
      <c r="C195" s="92" t="s">
        <v>1256</v>
      </c>
      <c r="D195" s="355" t="s">
        <v>136</v>
      </c>
      <c r="E195" s="356"/>
      <c r="F195" s="357"/>
      <c r="G195" s="252" t="s">
        <v>1257</v>
      </c>
      <c r="H195" s="253"/>
      <c r="I195" s="252" t="s">
        <v>1161</v>
      </c>
      <c r="J195" s="254"/>
      <c r="K195" s="253"/>
      <c r="L195" s="355" t="s">
        <v>136</v>
      </c>
      <c r="M195" s="356"/>
      <c r="N195" s="357"/>
      <c r="O195" s="241" t="s">
        <v>1258</v>
      </c>
      <c r="P195" s="4"/>
      <c r="Q195" s="4"/>
      <c r="R195" s="4"/>
    </row>
    <row r="196" spans="1:18" ht="12.75">
      <c r="A196" s="92">
        <v>10</v>
      </c>
      <c r="B196" s="110" t="s">
        <v>1210</v>
      </c>
      <c r="C196" s="92" t="s">
        <v>1211</v>
      </c>
      <c r="D196" s="252" t="s">
        <v>1259</v>
      </c>
      <c r="E196" s="254"/>
      <c r="F196" s="253"/>
      <c r="G196" s="252" t="s">
        <v>1260</v>
      </c>
      <c r="H196" s="253"/>
      <c r="I196" s="252" t="s">
        <v>1161</v>
      </c>
      <c r="J196" s="254"/>
      <c r="K196" s="253"/>
      <c r="L196" s="355" t="s">
        <v>136</v>
      </c>
      <c r="M196" s="356"/>
      <c r="N196" s="357"/>
      <c r="O196" s="241" t="s">
        <v>1258</v>
      </c>
      <c r="P196" s="4"/>
      <c r="Q196" s="4"/>
      <c r="R196" s="4"/>
    </row>
  </sheetData>
  <sheetProtection/>
  <mergeCells count="1205">
    <mergeCell ref="O37:O38"/>
    <mergeCell ref="P37:P38"/>
    <mergeCell ref="Q37:Q38"/>
    <mergeCell ref="R44:R45"/>
    <mergeCell ref="A37:A38"/>
    <mergeCell ref="C37:C38"/>
    <mergeCell ref="E37:E38"/>
    <mergeCell ref="F37:F38"/>
    <mergeCell ref="G37:G38"/>
    <mergeCell ref="H37:H38"/>
    <mergeCell ref="I37:I38"/>
    <mergeCell ref="J37:J38"/>
    <mergeCell ref="K37:K38"/>
    <mergeCell ref="J44:J45"/>
    <mergeCell ref="K44:K45"/>
    <mergeCell ref="L44:L45"/>
    <mergeCell ref="M44:M45"/>
    <mergeCell ref="N44:N45"/>
    <mergeCell ref="O44:O45"/>
    <mergeCell ref="AG68:AG69"/>
    <mergeCell ref="AG82:AG83"/>
    <mergeCell ref="AH68:AH69"/>
    <mergeCell ref="AH82:AH83"/>
    <mergeCell ref="AI68:AI69"/>
    <mergeCell ref="AI82:AI83"/>
    <mergeCell ref="AD68:AD69"/>
    <mergeCell ref="AD82:AD83"/>
    <mergeCell ref="AE68:AE69"/>
    <mergeCell ref="AE82:AE83"/>
    <mergeCell ref="AF68:AF69"/>
    <mergeCell ref="AF82:AF83"/>
    <mergeCell ref="AA68:AA69"/>
    <mergeCell ref="AA82:AA83"/>
    <mergeCell ref="AB68:AB69"/>
    <mergeCell ref="AB82:AB83"/>
    <mergeCell ref="AC68:AC69"/>
    <mergeCell ref="AC82:AC83"/>
    <mergeCell ref="X68:X69"/>
    <mergeCell ref="X82:X83"/>
    <mergeCell ref="Y68:Y69"/>
    <mergeCell ref="Y82:Y83"/>
    <mergeCell ref="Z68:Z69"/>
    <mergeCell ref="Z82:Z83"/>
    <mergeCell ref="R181:R182"/>
    <mergeCell ref="S68:S69"/>
    <mergeCell ref="S82:S83"/>
    <mergeCell ref="U68:U69"/>
    <mergeCell ref="U82:U83"/>
    <mergeCell ref="W68:W69"/>
    <mergeCell ref="W82:W83"/>
    <mergeCell ref="R167:R168"/>
    <mergeCell ref="R169:R170"/>
    <mergeCell ref="R171:R172"/>
    <mergeCell ref="R175:R176"/>
    <mergeCell ref="R177:R178"/>
    <mergeCell ref="R179:R180"/>
    <mergeCell ref="R144:R145"/>
    <mergeCell ref="R146:R147"/>
    <mergeCell ref="R157:R158"/>
    <mergeCell ref="R159:R160"/>
    <mergeCell ref="R163:R164"/>
    <mergeCell ref="R165:R166"/>
    <mergeCell ref="R129:R130"/>
    <mergeCell ref="R131:R132"/>
    <mergeCell ref="R134:R135"/>
    <mergeCell ref="R136:R137"/>
    <mergeCell ref="R138:R139"/>
    <mergeCell ref="R142:R143"/>
    <mergeCell ref="R114:R115"/>
    <mergeCell ref="R118:R119"/>
    <mergeCell ref="R121:R122"/>
    <mergeCell ref="R123:R124"/>
    <mergeCell ref="R125:R126"/>
    <mergeCell ref="R127:R128"/>
    <mergeCell ref="R84:R85"/>
    <mergeCell ref="R100:R101"/>
    <mergeCell ref="R105:R107"/>
    <mergeCell ref="R108:R109"/>
    <mergeCell ref="R110:R111"/>
    <mergeCell ref="R112:R113"/>
    <mergeCell ref="R64:R65"/>
    <mergeCell ref="R66:R67"/>
    <mergeCell ref="R70:R71"/>
    <mergeCell ref="R76:R77"/>
    <mergeCell ref="R78:R79"/>
    <mergeCell ref="R80:R81"/>
    <mergeCell ref="R46:R47"/>
    <mergeCell ref="R48:R49"/>
    <mergeCell ref="R50:R51"/>
    <mergeCell ref="R52:R53"/>
    <mergeCell ref="R56:R57"/>
    <mergeCell ref="R62:R63"/>
    <mergeCell ref="R25:R26"/>
    <mergeCell ref="R27:R28"/>
    <mergeCell ref="R29:R30"/>
    <mergeCell ref="R35:R36"/>
    <mergeCell ref="R41:R42"/>
    <mergeCell ref="Q175:Q176"/>
    <mergeCell ref="Q177:Q178"/>
    <mergeCell ref="Q179:Q180"/>
    <mergeCell ref="Q181:Q182"/>
    <mergeCell ref="R6:R7"/>
    <mergeCell ref="R9:R10"/>
    <mergeCell ref="R11:R12"/>
    <mergeCell ref="R15:R16"/>
    <mergeCell ref="R19:R20"/>
    <mergeCell ref="R23:R24"/>
    <mergeCell ref="Q163:Q164"/>
    <mergeCell ref="Q165:Q166"/>
    <mergeCell ref="Q167:Q168"/>
    <mergeCell ref="Q169:Q170"/>
    <mergeCell ref="Q171:Q172"/>
    <mergeCell ref="Q173:Q174"/>
    <mergeCell ref="Q144:Q145"/>
    <mergeCell ref="Q146:Q147"/>
    <mergeCell ref="Q148:Q149"/>
    <mergeCell ref="Q157:Q158"/>
    <mergeCell ref="Q159:Q160"/>
    <mergeCell ref="Q161:Q162"/>
    <mergeCell ref="Q131:Q132"/>
    <mergeCell ref="Q134:Q135"/>
    <mergeCell ref="Q136:Q137"/>
    <mergeCell ref="Q138:Q139"/>
    <mergeCell ref="Q140:Q141"/>
    <mergeCell ref="Q142:Q143"/>
    <mergeCell ref="Q114:Q115"/>
    <mergeCell ref="Q121:Q122"/>
    <mergeCell ref="Q123:Q124"/>
    <mergeCell ref="Q125:Q126"/>
    <mergeCell ref="Q127:Q128"/>
    <mergeCell ref="Q129:Q130"/>
    <mergeCell ref="Q84:Q85"/>
    <mergeCell ref="Q103:Q104"/>
    <mergeCell ref="Q105:Q107"/>
    <mergeCell ref="Q108:Q109"/>
    <mergeCell ref="Q110:Q111"/>
    <mergeCell ref="Q112:Q113"/>
    <mergeCell ref="Q72:Q73"/>
    <mergeCell ref="Q74:Q75"/>
    <mergeCell ref="Q76:Q77"/>
    <mergeCell ref="Q78:Q79"/>
    <mergeCell ref="Q80:Q81"/>
    <mergeCell ref="Q82:Q83"/>
    <mergeCell ref="Q60:Q61"/>
    <mergeCell ref="Q62:Q63"/>
    <mergeCell ref="Q64:Q65"/>
    <mergeCell ref="Q66:Q67"/>
    <mergeCell ref="Q68:Q69"/>
    <mergeCell ref="Q70:Q71"/>
    <mergeCell ref="Q50:Q51"/>
    <mergeCell ref="Q52:Q53"/>
    <mergeCell ref="Q54:Q55"/>
    <mergeCell ref="Q56:Q57"/>
    <mergeCell ref="Q58:Q59"/>
    <mergeCell ref="Q31:Q32"/>
    <mergeCell ref="Q33:Q34"/>
    <mergeCell ref="Q35:Q36"/>
    <mergeCell ref="Q46:Q47"/>
    <mergeCell ref="Q48:Q49"/>
    <mergeCell ref="Q44:Q45"/>
    <mergeCell ref="Q19:Q20"/>
    <mergeCell ref="Q21:Q22"/>
    <mergeCell ref="Q23:Q24"/>
    <mergeCell ref="Q25:Q26"/>
    <mergeCell ref="Q27:Q28"/>
    <mergeCell ref="Q29:Q30"/>
    <mergeCell ref="P173:P174"/>
    <mergeCell ref="P175:P176"/>
    <mergeCell ref="P177:P178"/>
    <mergeCell ref="P179:P180"/>
    <mergeCell ref="P181:P182"/>
    <mergeCell ref="Q9:Q10"/>
    <mergeCell ref="Q11:Q12"/>
    <mergeCell ref="Q13:Q14"/>
    <mergeCell ref="Q15:Q16"/>
    <mergeCell ref="Q17:Q18"/>
    <mergeCell ref="P161:P162"/>
    <mergeCell ref="P163:P164"/>
    <mergeCell ref="P165:P166"/>
    <mergeCell ref="P167:P168"/>
    <mergeCell ref="P169:P170"/>
    <mergeCell ref="P171:P172"/>
    <mergeCell ref="P142:P143"/>
    <mergeCell ref="P144:P145"/>
    <mergeCell ref="P146:P147"/>
    <mergeCell ref="P148:P149"/>
    <mergeCell ref="P157:P158"/>
    <mergeCell ref="P159:P160"/>
    <mergeCell ref="P129:P130"/>
    <mergeCell ref="P131:P132"/>
    <mergeCell ref="P134:P135"/>
    <mergeCell ref="P136:P137"/>
    <mergeCell ref="P138:P139"/>
    <mergeCell ref="P140:P141"/>
    <mergeCell ref="P114:P115"/>
    <mergeCell ref="P118:P119"/>
    <mergeCell ref="P121:P122"/>
    <mergeCell ref="P123:P124"/>
    <mergeCell ref="P125:P126"/>
    <mergeCell ref="P127:P128"/>
    <mergeCell ref="P100:P101"/>
    <mergeCell ref="P103:P104"/>
    <mergeCell ref="P105:P107"/>
    <mergeCell ref="P108:P109"/>
    <mergeCell ref="P110:P111"/>
    <mergeCell ref="P112:P113"/>
    <mergeCell ref="P74:P75"/>
    <mergeCell ref="P76:P77"/>
    <mergeCell ref="P78:P79"/>
    <mergeCell ref="P80:P81"/>
    <mergeCell ref="P82:P83"/>
    <mergeCell ref="P84:P85"/>
    <mergeCell ref="P62:P63"/>
    <mergeCell ref="P64:P65"/>
    <mergeCell ref="P66:P67"/>
    <mergeCell ref="P68:P69"/>
    <mergeCell ref="P70:P71"/>
    <mergeCell ref="P72:P73"/>
    <mergeCell ref="P50:P51"/>
    <mergeCell ref="P52:P53"/>
    <mergeCell ref="P54:P55"/>
    <mergeCell ref="P56:P57"/>
    <mergeCell ref="P58:P59"/>
    <mergeCell ref="P60:P61"/>
    <mergeCell ref="P35:P36"/>
    <mergeCell ref="P41:P42"/>
    <mergeCell ref="P46:P47"/>
    <mergeCell ref="P48:P49"/>
    <mergeCell ref="P44:P45"/>
    <mergeCell ref="P23:P24"/>
    <mergeCell ref="P25:P26"/>
    <mergeCell ref="P27:P28"/>
    <mergeCell ref="P29:P30"/>
    <mergeCell ref="P31:P32"/>
    <mergeCell ref="P33:P34"/>
    <mergeCell ref="O181:O182"/>
    <mergeCell ref="O185:O186"/>
    <mergeCell ref="P6:P7"/>
    <mergeCell ref="P9:P10"/>
    <mergeCell ref="P11:P12"/>
    <mergeCell ref="P13:P14"/>
    <mergeCell ref="P15:P16"/>
    <mergeCell ref="P17:P18"/>
    <mergeCell ref="P19:P20"/>
    <mergeCell ref="P21:P22"/>
    <mergeCell ref="O169:O170"/>
    <mergeCell ref="O171:O172"/>
    <mergeCell ref="O173:O174"/>
    <mergeCell ref="O175:O176"/>
    <mergeCell ref="O177:O178"/>
    <mergeCell ref="O179:O180"/>
    <mergeCell ref="O157:O158"/>
    <mergeCell ref="O159:O160"/>
    <mergeCell ref="O161:O162"/>
    <mergeCell ref="O163:O164"/>
    <mergeCell ref="O165:O166"/>
    <mergeCell ref="O167:O168"/>
    <mergeCell ref="O138:O139"/>
    <mergeCell ref="O140:O141"/>
    <mergeCell ref="O142:O143"/>
    <mergeCell ref="O144:O145"/>
    <mergeCell ref="O146:O147"/>
    <mergeCell ref="O148:O149"/>
    <mergeCell ref="O125:O126"/>
    <mergeCell ref="O127:O128"/>
    <mergeCell ref="O129:O130"/>
    <mergeCell ref="O131:O132"/>
    <mergeCell ref="O134:O135"/>
    <mergeCell ref="O136:O137"/>
    <mergeCell ref="O108:O109"/>
    <mergeCell ref="O110:O111"/>
    <mergeCell ref="O112:O113"/>
    <mergeCell ref="O114:O115"/>
    <mergeCell ref="O121:O122"/>
    <mergeCell ref="O123:O124"/>
    <mergeCell ref="O78:O79"/>
    <mergeCell ref="O80:O81"/>
    <mergeCell ref="O82:O83"/>
    <mergeCell ref="O84:O85"/>
    <mergeCell ref="O103:O104"/>
    <mergeCell ref="O105:O107"/>
    <mergeCell ref="O66:O67"/>
    <mergeCell ref="O68:O69"/>
    <mergeCell ref="O70:O71"/>
    <mergeCell ref="O72:O73"/>
    <mergeCell ref="O74:O75"/>
    <mergeCell ref="O76:O77"/>
    <mergeCell ref="O54:O55"/>
    <mergeCell ref="O56:O57"/>
    <mergeCell ref="O58:O59"/>
    <mergeCell ref="O60:O61"/>
    <mergeCell ref="O62:O63"/>
    <mergeCell ref="O64:O65"/>
    <mergeCell ref="O46:O47"/>
    <mergeCell ref="O48:O49"/>
    <mergeCell ref="O50:O51"/>
    <mergeCell ref="O52:O53"/>
    <mergeCell ref="O25:O26"/>
    <mergeCell ref="O27:O28"/>
    <mergeCell ref="O29:O30"/>
    <mergeCell ref="O31:O32"/>
    <mergeCell ref="O33:O34"/>
    <mergeCell ref="O35:O36"/>
    <mergeCell ref="N179:N180"/>
    <mergeCell ref="N181:N182"/>
    <mergeCell ref="O9:O10"/>
    <mergeCell ref="O11:O12"/>
    <mergeCell ref="O13:O14"/>
    <mergeCell ref="O15:O16"/>
    <mergeCell ref="O17:O18"/>
    <mergeCell ref="O19:O20"/>
    <mergeCell ref="O21:O22"/>
    <mergeCell ref="O23:O24"/>
    <mergeCell ref="N167:N168"/>
    <mergeCell ref="N169:N170"/>
    <mergeCell ref="N171:N172"/>
    <mergeCell ref="N173:N174"/>
    <mergeCell ref="N175:N176"/>
    <mergeCell ref="N177:N178"/>
    <mergeCell ref="N148:N149"/>
    <mergeCell ref="N157:N158"/>
    <mergeCell ref="N159:N160"/>
    <mergeCell ref="N161:N162"/>
    <mergeCell ref="N163:N164"/>
    <mergeCell ref="N165:N166"/>
    <mergeCell ref="N136:N137"/>
    <mergeCell ref="N138:N139"/>
    <mergeCell ref="N140:N141"/>
    <mergeCell ref="N142:N143"/>
    <mergeCell ref="N144:N145"/>
    <mergeCell ref="N146:N147"/>
    <mergeCell ref="N123:N124"/>
    <mergeCell ref="N125:N126"/>
    <mergeCell ref="N127:N128"/>
    <mergeCell ref="N129:N130"/>
    <mergeCell ref="N131:N132"/>
    <mergeCell ref="N134:N135"/>
    <mergeCell ref="N105:N107"/>
    <mergeCell ref="N108:N109"/>
    <mergeCell ref="N110:N111"/>
    <mergeCell ref="N112:N113"/>
    <mergeCell ref="N114:N115"/>
    <mergeCell ref="N121:N122"/>
    <mergeCell ref="N76:N77"/>
    <mergeCell ref="N78:N79"/>
    <mergeCell ref="N80:N81"/>
    <mergeCell ref="N82:N83"/>
    <mergeCell ref="N84:N85"/>
    <mergeCell ref="N103:N104"/>
    <mergeCell ref="N64:N65"/>
    <mergeCell ref="N66:N67"/>
    <mergeCell ref="N68:N69"/>
    <mergeCell ref="N70:N71"/>
    <mergeCell ref="N72:N73"/>
    <mergeCell ref="N74:N75"/>
    <mergeCell ref="N52:N53"/>
    <mergeCell ref="N54:N55"/>
    <mergeCell ref="N56:N57"/>
    <mergeCell ref="N58:N59"/>
    <mergeCell ref="N60:N61"/>
    <mergeCell ref="N62:N63"/>
    <mergeCell ref="N35:N36"/>
    <mergeCell ref="N46:N47"/>
    <mergeCell ref="N48:N49"/>
    <mergeCell ref="N50:N51"/>
    <mergeCell ref="N37:N38"/>
    <mergeCell ref="N23:N24"/>
    <mergeCell ref="N25:N26"/>
    <mergeCell ref="N27:N28"/>
    <mergeCell ref="N29:N30"/>
    <mergeCell ref="N31:N32"/>
    <mergeCell ref="N33:N34"/>
    <mergeCell ref="M177:M178"/>
    <mergeCell ref="M179:M180"/>
    <mergeCell ref="M181:M182"/>
    <mergeCell ref="N9:N10"/>
    <mergeCell ref="N11:N12"/>
    <mergeCell ref="N13:N14"/>
    <mergeCell ref="N15:N16"/>
    <mergeCell ref="N17:N18"/>
    <mergeCell ref="N19:N20"/>
    <mergeCell ref="N21:N22"/>
    <mergeCell ref="M165:M166"/>
    <mergeCell ref="M167:M168"/>
    <mergeCell ref="M169:M170"/>
    <mergeCell ref="M171:M172"/>
    <mergeCell ref="M173:M174"/>
    <mergeCell ref="M175:M176"/>
    <mergeCell ref="M146:M147"/>
    <mergeCell ref="M148:M149"/>
    <mergeCell ref="M157:M158"/>
    <mergeCell ref="M159:M160"/>
    <mergeCell ref="M161:M162"/>
    <mergeCell ref="M163:M164"/>
    <mergeCell ref="M134:M135"/>
    <mergeCell ref="M136:M137"/>
    <mergeCell ref="M138:M139"/>
    <mergeCell ref="M140:M141"/>
    <mergeCell ref="M142:M143"/>
    <mergeCell ref="M144:M145"/>
    <mergeCell ref="M121:M122"/>
    <mergeCell ref="M123:M124"/>
    <mergeCell ref="M125:M126"/>
    <mergeCell ref="M127:M128"/>
    <mergeCell ref="M129:M130"/>
    <mergeCell ref="M131:M132"/>
    <mergeCell ref="M103:M104"/>
    <mergeCell ref="M105:M107"/>
    <mergeCell ref="M108:M109"/>
    <mergeCell ref="M110:M111"/>
    <mergeCell ref="M112:M113"/>
    <mergeCell ref="M114:M115"/>
    <mergeCell ref="M74:M75"/>
    <mergeCell ref="M76:M77"/>
    <mergeCell ref="M78:M79"/>
    <mergeCell ref="M80:M81"/>
    <mergeCell ref="M82:M83"/>
    <mergeCell ref="M84:M85"/>
    <mergeCell ref="M62:M63"/>
    <mergeCell ref="M64:M65"/>
    <mergeCell ref="M66:M67"/>
    <mergeCell ref="M68:M69"/>
    <mergeCell ref="M70:M71"/>
    <mergeCell ref="M72:M73"/>
    <mergeCell ref="M50:M51"/>
    <mergeCell ref="M52:M53"/>
    <mergeCell ref="M54:M55"/>
    <mergeCell ref="M56:M57"/>
    <mergeCell ref="M58:M59"/>
    <mergeCell ref="M60:M61"/>
    <mergeCell ref="M33:M34"/>
    <mergeCell ref="M35:M36"/>
    <mergeCell ref="M46:M47"/>
    <mergeCell ref="M48:M49"/>
    <mergeCell ref="M37:M38"/>
    <mergeCell ref="M21:M22"/>
    <mergeCell ref="M23:M24"/>
    <mergeCell ref="M25:M26"/>
    <mergeCell ref="M27:M28"/>
    <mergeCell ref="M29:M30"/>
    <mergeCell ref="M31:M32"/>
    <mergeCell ref="L175:L176"/>
    <mergeCell ref="L177:L178"/>
    <mergeCell ref="L179:L180"/>
    <mergeCell ref="L181:L182"/>
    <mergeCell ref="M9:M10"/>
    <mergeCell ref="M11:M12"/>
    <mergeCell ref="M13:M14"/>
    <mergeCell ref="M15:M16"/>
    <mergeCell ref="M17:M18"/>
    <mergeCell ref="M19:M20"/>
    <mergeCell ref="L163:L164"/>
    <mergeCell ref="L165:L166"/>
    <mergeCell ref="L167:L168"/>
    <mergeCell ref="L169:L170"/>
    <mergeCell ref="L171:L172"/>
    <mergeCell ref="L173:L174"/>
    <mergeCell ref="L144:L145"/>
    <mergeCell ref="L146:L147"/>
    <mergeCell ref="L148:L149"/>
    <mergeCell ref="L157:L158"/>
    <mergeCell ref="L159:L160"/>
    <mergeCell ref="L161:L162"/>
    <mergeCell ref="L131:L132"/>
    <mergeCell ref="L134:L135"/>
    <mergeCell ref="L136:L137"/>
    <mergeCell ref="L138:L139"/>
    <mergeCell ref="L140:L141"/>
    <mergeCell ref="L142:L143"/>
    <mergeCell ref="L114:L115"/>
    <mergeCell ref="L121:L122"/>
    <mergeCell ref="L123:L124"/>
    <mergeCell ref="L125:L126"/>
    <mergeCell ref="L127:L128"/>
    <mergeCell ref="L129:L130"/>
    <mergeCell ref="L80:L81"/>
    <mergeCell ref="L82:L83"/>
    <mergeCell ref="L84:L85"/>
    <mergeCell ref="L103:L104"/>
    <mergeCell ref="L110:L111"/>
    <mergeCell ref="L112:L113"/>
    <mergeCell ref="L68:L69"/>
    <mergeCell ref="L70:L71"/>
    <mergeCell ref="L72:L73"/>
    <mergeCell ref="L74:L75"/>
    <mergeCell ref="L76:L77"/>
    <mergeCell ref="L78:L79"/>
    <mergeCell ref="L56:L57"/>
    <mergeCell ref="L58:L59"/>
    <mergeCell ref="L60:L61"/>
    <mergeCell ref="L62:L63"/>
    <mergeCell ref="L64:L65"/>
    <mergeCell ref="L66:L67"/>
    <mergeCell ref="L46:L47"/>
    <mergeCell ref="L48:L49"/>
    <mergeCell ref="L50:L51"/>
    <mergeCell ref="L52:L53"/>
    <mergeCell ref="L54:L55"/>
    <mergeCell ref="L27:L28"/>
    <mergeCell ref="L29:L30"/>
    <mergeCell ref="L31:L32"/>
    <mergeCell ref="L33:L34"/>
    <mergeCell ref="L35:L36"/>
    <mergeCell ref="L37:L38"/>
    <mergeCell ref="K181:K182"/>
    <mergeCell ref="L9:L10"/>
    <mergeCell ref="L11:L12"/>
    <mergeCell ref="L13:L14"/>
    <mergeCell ref="L15:L16"/>
    <mergeCell ref="L17:L18"/>
    <mergeCell ref="L19:L20"/>
    <mergeCell ref="L21:L22"/>
    <mergeCell ref="L23:L24"/>
    <mergeCell ref="L25:L26"/>
    <mergeCell ref="K169:K170"/>
    <mergeCell ref="K171:K172"/>
    <mergeCell ref="K173:K174"/>
    <mergeCell ref="K175:K176"/>
    <mergeCell ref="K177:K178"/>
    <mergeCell ref="K179:K180"/>
    <mergeCell ref="K157:K158"/>
    <mergeCell ref="K159:K160"/>
    <mergeCell ref="K161:K162"/>
    <mergeCell ref="K163:K164"/>
    <mergeCell ref="K165:K166"/>
    <mergeCell ref="K167:K168"/>
    <mergeCell ref="K138:K139"/>
    <mergeCell ref="K140:K141"/>
    <mergeCell ref="K142:K143"/>
    <mergeCell ref="K144:K145"/>
    <mergeCell ref="K146:K147"/>
    <mergeCell ref="K148:K149"/>
    <mergeCell ref="K125:K126"/>
    <mergeCell ref="K127:K128"/>
    <mergeCell ref="K129:K130"/>
    <mergeCell ref="K131:K132"/>
    <mergeCell ref="K134:K135"/>
    <mergeCell ref="K136:K137"/>
    <mergeCell ref="K103:K104"/>
    <mergeCell ref="K110:K111"/>
    <mergeCell ref="K112:K113"/>
    <mergeCell ref="K114:K115"/>
    <mergeCell ref="K121:K122"/>
    <mergeCell ref="K123:K124"/>
    <mergeCell ref="K74:K75"/>
    <mergeCell ref="K76:K77"/>
    <mergeCell ref="K78:K79"/>
    <mergeCell ref="K80:K81"/>
    <mergeCell ref="K82:K83"/>
    <mergeCell ref="K84:K85"/>
    <mergeCell ref="K62:K63"/>
    <mergeCell ref="K64:K65"/>
    <mergeCell ref="K66:K67"/>
    <mergeCell ref="K68:K69"/>
    <mergeCell ref="K70:K71"/>
    <mergeCell ref="K72:K73"/>
    <mergeCell ref="K50:K51"/>
    <mergeCell ref="K52:K53"/>
    <mergeCell ref="K54:K55"/>
    <mergeCell ref="K56:K57"/>
    <mergeCell ref="K58:K59"/>
    <mergeCell ref="K60:K61"/>
    <mergeCell ref="K33:K34"/>
    <mergeCell ref="K35:K36"/>
    <mergeCell ref="K46:K47"/>
    <mergeCell ref="K48:K49"/>
    <mergeCell ref="K21:K22"/>
    <mergeCell ref="K23:K24"/>
    <mergeCell ref="K25:K26"/>
    <mergeCell ref="K27:K28"/>
    <mergeCell ref="K29:K30"/>
    <mergeCell ref="K31:K32"/>
    <mergeCell ref="J175:J176"/>
    <mergeCell ref="J177:J178"/>
    <mergeCell ref="J179:J180"/>
    <mergeCell ref="J181:J182"/>
    <mergeCell ref="K9:K10"/>
    <mergeCell ref="K11:K12"/>
    <mergeCell ref="K13:K14"/>
    <mergeCell ref="K15:K16"/>
    <mergeCell ref="K17:K18"/>
    <mergeCell ref="K19:K20"/>
    <mergeCell ref="J163:J164"/>
    <mergeCell ref="J165:J166"/>
    <mergeCell ref="J167:J168"/>
    <mergeCell ref="J169:J170"/>
    <mergeCell ref="J171:J172"/>
    <mergeCell ref="J173:J174"/>
    <mergeCell ref="J144:J145"/>
    <mergeCell ref="J146:J147"/>
    <mergeCell ref="J148:J149"/>
    <mergeCell ref="J157:J158"/>
    <mergeCell ref="J159:J160"/>
    <mergeCell ref="J161:J162"/>
    <mergeCell ref="J131:J132"/>
    <mergeCell ref="J134:J135"/>
    <mergeCell ref="J136:J137"/>
    <mergeCell ref="J138:J139"/>
    <mergeCell ref="J140:J141"/>
    <mergeCell ref="J142:J143"/>
    <mergeCell ref="J114:J115"/>
    <mergeCell ref="J121:J122"/>
    <mergeCell ref="J123:J124"/>
    <mergeCell ref="J125:J126"/>
    <mergeCell ref="J127:J128"/>
    <mergeCell ref="J129:J130"/>
    <mergeCell ref="J80:J81"/>
    <mergeCell ref="J82:J83"/>
    <mergeCell ref="J84:J85"/>
    <mergeCell ref="J103:J104"/>
    <mergeCell ref="J110:J111"/>
    <mergeCell ref="J112:J113"/>
    <mergeCell ref="J68:J69"/>
    <mergeCell ref="J70:J71"/>
    <mergeCell ref="J72:J73"/>
    <mergeCell ref="J74:J75"/>
    <mergeCell ref="J76:J77"/>
    <mergeCell ref="J78:J79"/>
    <mergeCell ref="J56:J57"/>
    <mergeCell ref="J58:J59"/>
    <mergeCell ref="J60:J61"/>
    <mergeCell ref="J62:J63"/>
    <mergeCell ref="J64:J65"/>
    <mergeCell ref="J66:J67"/>
    <mergeCell ref="J46:J47"/>
    <mergeCell ref="J48:J49"/>
    <mergeCell ref="J50:J51"/>
    <mergeCell ref="J52:J53"/>
    <mergeCell ref="J54:J55"/>
    <mergeCell ref="J27:J28"/>
    <mergeCell ref="J29:J30"/>
    <mergeCell ref="J31:J32"/>
    <mergeCell ref="J33:J34"/>
    <mergeCell ref="J35:J36"/>
    <mergeCell ref="I181:I182"/>
    <mergeCell ref="J9:J10"/>
    <mergeCell ref="J11:J12"/>
    <mergeCell ref="J13:J14"/>
    <mergeCell ref="J15:J16"/>
    <mergeCell ref="J17:J18"/>
    <mergeCell ref="J19:J20"/>
    <mergeCell ref="J21:J22"/>
    <mergeCell ref="J23:J24"/>
    <mergeCell ref="J25:J26"/>
    <mergeCell ref="I169:I170"/>
    <mergeCell ref="I171:I172"/>
    <mergeCell ref="I173:I174"/>
    <mergeCell ref="I175:I176"/>
    <mergeCell ref="I177:I178"/>
    <mergeCell ref="I179:I180"/>
    <mergeCell ref="I157:I158"/>
    <mergeCell ref="I159:I160"/>
    <mergeCell ref="I161:I162"/>
    <mergeCell ref="I163:I164"/>
    <mergeCell ref="I165:I166"/>
    <mergeCell ref="I167:I168"/>
    <mergeCell ref="I138:I139"/>
    <mergeCell ref="I140:I141"/>
    <mergeCell ref="I142:I143"/>
    <mergeCell ref="I144:I145"/>
    <mergeCell ref="I146:I147"/>
    <mergeCell ref="I148:I149"/>
    <mergeCell ref="I125:I126"/>
    <mergeCell ref="I127:I128"/>
    <mergeCell ref="I129:I130"/>
    <mergeCell ref="I131:I132"/>
    <mergeCell ref="I134:I135"/>
    <mergeCell ref="I136:I137"/>
    <mergeCell ref="I110:I111"/>
    <mergeCell ref="I112:I113"/>
    <mergeCell ref="I114:I115"/>
    <mergeCell ref="I118:I119"/>
    <mergeCell ref="I121:I122"/>
    <mergeCell ref="I123:I124"/>
    <mergeCell ref="I82:I83"/>
    <mergeCell ref="I84:I85"/>
    <mergeCell ref="I100:I101"/>
    <mergeCell ref="I103:I104"/>
    <mergeCell ref="I105:I107"/>
    <mergeCell ref="I108:I109"/>
    <mergeCell ref="I70:I71"/>
    <mergeCell ref="I72:I73"/>
    <mergeCell ref="I74:I75"/>
    <mergeCell ref="I76:I77"/>
    <mergeCell ref="I78:I79"/>
    <mergeCell ref="I80:I81"/>
    <mergeCell ref="I58:I59"/>
    <mergeCell ref="I60:I61"/>
    <mergeCell ref="I62:I63"/>
    <mergeCell ref="I64:I65"/>
    <mergeCell ref="I66:I67"/>
    <mergeCell ref="I68:I69"/>
    <mergeCell ref="I48:I49"/>
    <mergeCell ref="I50:I51"/>
    <mergeCell ref="I52:I53"/>
    <mergeCell ref="I54:I55"/>
    <mergeCell ref="I56:I57"/>
    <mergeCell ref="I31:I32"/>
    <mergeCell ref="I33:I34"/>
    <mergeCell ref="I35:I36"/>
    <mergeCell ref="I41:I42"/>
    <mergeCell ref="I46:I47"/>
    <mergeCell ref="I44:I45"/>
    <mergeCell ref="I19:I20"/>
    <mergeCell ref="I21:I22"/>
    <mergeCell ref="I23:I24"/>
    <mergeCell ref="I25:I26"/>
    <mergeCell ref="I27:I28"/>
    <mergeCell ref="I29:I30"/>
    <mergeCell ref="H175:H176"/>
    <mergeCell ref="H177:H178"/>
    <mergeCell ref="H179:H180"/>
    <mergeCell ref="H181:H182"/>
    <mergeCell ref="I6:I7"/>
    <mergeCell ref="I9:I10"/>
    <mergeCell ref="I11:I12"/>
    <mergeCell ref="I13:I14"/>
    <mergeCell ref="I15:I16"/>
    <mergeCell ref="I17:I18"/>
    <mergeCell ref="H163:H164"/>
    <mergeCell ref="H165:H166"/>
    <mergeCell ref="H167:H168"/>
    <mergeCell ref="H169:H170"/>
    <mergeCell ref="H171:H172"/>
    <mergeCell ref="H173:H174"/>
    <mergeCell ref="H144:H145"/>
    <mergeCell ref="H146:H147"/>
    <mergeCell ref="H148:H149"/>
    <mergeCell ref="H157:H158"/>
    <mergeCell ref="H159:H160"/>
    <mergeCell ref="H161:H162"/>
    <mergeCell ref="H131:H132"/>
    <mergeCell ref="H134:H135"/>
    <mergeCell ref="H136:H137"/>
    <mergeCell ref="H138:H139"/>
    <mergeCell ref="H140:H141"/>
    <mergeCell ref="H142:H143"/>
    <mergeCell ref="H118:H119"/>
    <mergeCell ref="H121:H122"/>
    <mergeCell ref="H123:H124"/>
    <mergeCell ref="H125:H126"/>
    <mergeCell ref="H127:H128"/>
    <mergeCell ref="H129:H130"/>
    <mergeCell ref="H103:H104"/>
    <mergeCell ref="H105:H107"/>
    <mergeCell ref="H108:H109"/>
    <mergeCell ref="H110:H111"/>
    <mergeCell ref="H112:H113"/>
    <mergeCell ref="H114:H115"/>
    <mergeCell ref="H74:H75"/>
    <mergeCell ref="H76:H77"/>
    <mergeCell ref="H78:H79"/>
    <mergeCell ref="H80:H81"/>
    <mergeCell ref="H82:H83"/>
    <mergeCell ref="H84:H85"/>
    <mergeCell ref="H62:H63"/>
    <mergeCell ref="H64:H65"/>
    <mergeCell ref="H66:H67"/>
    <mergeCell ref="H68:H69"/>
    <mergeCell ref="H70:H71"/>
    <mergeCell ref="H72:H73"/>
    <mergeCell ref="H50:H51"/>
    <mergeCell ref="H52:H53"/>
    <mergeCell ref="H54:H55"/>
    <mergeCell ref="H56:H57"/>
    <mergeCell ref="H58:H59"/>
    <mergeCell ref="H60:H61"/>
    <mergeCell ref="H35:H36"/>
    <mergeCell ref="H41:H42"/>
    <mergeCell ref="H46:H47"/>
    <mergeCell ref="H48:H49"/>
    <mergeCell ref="H44:H45"/>
    <mergeCell ref="H23:H24"/>
    <mergeCell ref="H25:H26"/>
    <mergeCell ref="H27:H28"/>
    <mergeCell ref="H29:H30"/>
    <mergeCell ref="H31:H32"/>
    <mergeCell ref="H33:H34"/>
    <mergeCell ref="G179:G180"/>
    <mergeCell ref="G181:G182"/>
    <mergeCell ref="H6:H7"/>
    <mergeCell ref="H9:H10"/>
    <mergeCell ref="H11:H12"/>
    <mergeCell ref="H13:H14"/>
    <mergeCell ref="H15:H16"/>
    <mergeCell ref="H17:H18"/>
    <mergeCell ref="H19:H20"/>
    <mergeCell ref="H21:H22"/>
    <mergeCell ref="G167:G168"/>
    <mergeCell ref="G169:G170"/>
    <mergeCell ref="G171:G172"/>
    <mergeCell ref="G173:G174"/>
    <mergeCell ref="G175:G176"/>
    <mergeCell ref="G177:G178"/>
    <mergeCell ref="G148:G149"/>
    <mergeCell ref="G157:G158"/>
    <mergeCell ref="G159:G160"/>
    <mergeCell ref="G161:G162"/>
    <mergeCell ref="G163:G164"/>
    <mergeCell ref="G165:G166"/>
    <mergeCell ref="G136:G137"/>
    <mergeCell ref="G138:G139"/>
    <mergeCell ref="G140:G141"/>
    <mergeCell ref="G142:G143"/>
    <mergeCell ref="G144:G145"/>
    <mergeCell ref="G146:G147"/>
    <mergeCell ref="G123:G124"/>
    <mergeCell ref="G125:G126"/>
    <mergeCell ref="G127:G128"/>
    <mergeCell ref="G129:G130"/>
    <mergeCell ref="G131:G132"/>
    <mergeCell ref="G134:G135"/>
    <mergeCell ref="G105:G107"/>
    <mergeCell ref="G108:G109"/>
    <mergeCell ref="G110:G111"/>
    <mergeCell ref="G112:G113"/>
    <mergeCell ref="G114:G115"/>
    <mergeCell ref="G121:G122"/>
    <mergeCell ref="G76:G77"/>
    <mergeCell ref="G78:G79"/>
    <mergeCell ref="G80:G81"/>
    <mergeCell ref="G82:G83"/>
    <mergeCell ref="G84:G85"/>
    <mergeCell ref="G103:G104"/>
    <mergeCell ref="G64:G65"/>
    <mergeCell ref="G66:G67"/>
    <mergeCell ref="G68:G69"/>
    <mergeCell ref="G70:G71"/>
    <mergeCell ref="G72:G73"/>
    <mergeCell ref="G74:G75"/>
    <mergeCell ref="G52:G53"/>
    <mergeCell ref="G54:G55"/>
    <mergeCell ref="G56:G57"/>
    <mergeCell ref="G58:G59"/>
    <mergeCell ref="G60:G61"/>
    <mergeCell ref="G62:G63"/>
    <mergeCell ref="G35:G36"/>
    <mergeCell ref="G46:G47"/>
    <mergeCell ref="G48:G49"/>
    <mergeCell ref="G50:G51"/>
    <mergeCell ref="G44:G45"/>
    <mergeCell ref="G23:G24"/>
    <mergeCell ref="G25:G26"/>
    <mergeCell ref="G27:G28"/>
    <mergeCell ref="G29:G30"/>
    <mergeCell ref="G31:G32"/>
    <mergeCell ref="G33:G34"/>
    <mergeCell ref="F177:F178"/>
    <mergeCell ref="F179:F180"/>
    <mergeCell ref="F181:F182"/>
    <mergeCell ref="G9:G10"/>
    <mergeCell ref="G11:G12"/>
    <mergeCell ref="G13:G14"/>
    <mergeCell ref="G15:G16"/>
    <mergeCell ref="G17:G18"/>
    <mergeCell ref="G19:G20"/>
    <mergeCell ref="G21:G22"/>
    <mergeCell ref="F165:F166"/>
    <mergeCell ref="F167:F168"/>
    <mergeCell ref="F169:F170"/>
    <mergeCell ref="F171:F172"/>
    <mergeCell ref="F173:F174"/>
    <mergeCell ref="F175:F176"/>
    <mergeCell ref="F146:F147"/>
    <mergeCell ref="F148:F149"/>
    <mergeCell ref="F157:F158"/>
    <mergeCell ref="F159:F160"/>
    <mergeCell ref="F161:F162"/>
    <mergeCell ref="F163:F164"/>
    <mergeCell ref="F134:F135"/>
    <mergeCell ref="F136:F137"/>
    <mergeCell ref="F138:F139"/>
    <mergeCell ref="F140:F141"/>
    <mergeCell ref="F142:F143"/>
    <mergeCell ref="F144:F145"/>
    <mergeCell ref="F121:F122"/>
    <mergeCell ref="F123:F124"/>
    <mergeCell ref="F125:F126"/>
    <mergeCell ref="F127:F128"/>
    <mergeCell ref="F129:F130"/>
    <mergeCell ref="F131:F132"/>
    <mergeCell ref="F103:F104"/>
    <mergeCell ref="F105:F107"/>
    <mergeCell ref="F108:F109"/>
    <mergeCell ref="F110:F111"/>
    <mergeCell ref="F112:F113"/>
    <mergeCell ref="F114:F115"/>
    <mergeCell ref="F74:F75"/>
    <mergeCell ref="F76:F77"/>
    <mergeCell ref="F78:F79"/>
    <mergeCell ref="F80:F81"/>
    <mergeCell ref="F82:F83"/>
    <mergeCell ref="F84:F85"/>
    <mergeCell ref="F62:F63"/>
    <mergeCell ref="F64:F65"/>
    <mergeCell ref="F66:F67"/>
    <mergeCell ref="F68:F69"/>
    <mergeCell ref="F70:F71"/>
    <mergeCell ref="F72:F73"/>
    <mergeCell ref="F50:F51"/>
    <mergeCell ref="F52:F53"/>
    <mergeCell ref="F54:F55"/>
    <mergeCell ref="F56:F57"/>
    <mergeCell ref="F58:F59"/>
    <mergeCell ref="F60:F61"/>
    <mergeCell ref="F33:F34"/>
    <mergeCell ref="F35:F36"/>
    <mergeCell ref="F46:F47"/>
    <mergeCell ref="F48:F49"/>
    <mergeCell ref="F44:F45"/>
    <mergeCell ref="F21:F22"/>
    <mergeCell ref="F23:F24"/>
    <mergeCell ref="F25:F26"/>
    <mergeCell ref="F27:F28"/>
    <mergeCell ref="F29:F30"/>
    <mergeCell ref="F31:F32"/>
    <mergeCell ref="E175:E176"/>
    <mergeCell ref="E177:E178"/>
    <mergeCell ref="E179:E180"/>
    <mergeCell ref="E181:E182"/>
    <mergeCell ref="F9:F10"/>
    <mergeCell ref="F11:F12"/>
    <mergeCell ref="F13:F14"/>
    <mergeCell ref="F15:F16"/>
    <mergeCell ref="F17:F18"/>
    <mergeCell ref="F19:F20"/>
    <mergeCell ref="E163:E164"/>
    <mergeCell ref="E165:E166"/>
    <mergeCell ref="E167:E168"/>
    <mergeCell ref="E169:E170"/>
    <mergeCell ref="E171:E172"/>
    <mergeCell ref="E173:E174"/>
    <mergeCell ref="E144:E145"/>
    <mergeCell ref="E146:E147"/>
    <mergeCell ref="E148:E149"/>
    <mergeCell ref="E157:E158"/>
    <mergeCell ref="E159:E160"/>
    <mergeCell ref="E161:E162"/>
    <mergeCell ref="E131:E132"/>
    <mergeCell ref="E134:E135"/>
    <mergeCell ref="E136:E137"/>
    <mergeCell ref="E138:E139"/>
    <mergeCell ref="E140:E141"/>
    <mergeCell ref="E142:E143"/>
    <mergeCell ref="E114:E115"/>
    <mergeCell ref="E121:E122"/>
    <mergeCell ref="E123:E124"/>
    <mergeCell ref="E125:E126"/>
    <mergeCell ref="E127:E128"/>
    <mergeCell ref="E129:E130"/>
    <mergeCell ref="E76:E77"/>
    <mergeCell ref="E78:E79"/>
    <mergeCell ref="E80:E81"/>
    <mergeCell ref="E82:E83"/>
    <mergeCell ref="E84:E85"/>
    <mergeCell ref="E103:E104"/>
    <mergeCell ref="E64:E65"/>
    <mergeCell ref="E66:E67"/>
    <mergeCell ref="E68:E69"/>
    <mergeCell ref="E70:E71"/>
    <mergeCell ref="E72:E73"/>
    <mergeCell ref="E74:E75"/>
    <mergeCell ref="E52:E53"/>
    <mergeCell ref="E54:E55"/>
    <mergeCell ref="E56:E57"/>
    <mergeCell ref="E58:E59"/>
    <mergeCell ref="E60:E61"/>
    <mergeCell ref="E62:E63"/>
    <mergeCell ref="E35:E36"/>
    <mergeCell ref="E46:E47"/>
    <mergeCell ref="E48:E49"/>
    <mergeCell ref="E50:E51"/>
    <mergeCell ref="E44:E45"/>
    <mergeCell ref="E23:E24"/>
    <mergeCell ref="E25:E26"/>
    <mergeCell ref="E27:E28"/>
    <mergeCell ref="E29:E30"/>
    <mergeCell ref="E31:E32"/>
    <mergeCell ref="E33:E34"/>
    <mergeCell ref="C179:C180"/>
    <mergeCell ref="C181:C182"/>
    <mergeCell ref="C185:C186"/>
    <mergeCell ref="E9:E10"/>
    <mergeCell ref="E11:E12"/>
    <mergeCell ref="E13:E14"/>
    <mergeCell ref="E15:E16"/>
    <mergeCell ref="E17:E18"/>
    <mergeCell ref="E19:E20"/>
    <mergeCell ref="E21:E22"/>
    <mergeCell ref="C167:C168"/>
    <mergeCell ref="C169:C170"/>
    <mergeCell ref="C171:C172"/>
    <mergeCell ref="C173:C174"/>
    <mergeCell ref="C175:C176"/>
    <mergeCell ref="C177:C178"/>
    <mergeCell ref="C148:C149"/>
    <mergeCell ref="C157:C158"/>
    <mergeCell ref="C159:C160"/>
    <mergeCell ref="C161:C162"/>
    <mergeCell ref="C163:C164"/>
    <mergeCell ref="C165:C166"/>
    <mergeCell ref="C136:C137"/>
    <mergeCell ref="C138:C139"/>
    <mergeCell ref="C140:C141"/>
    <mergeCell ref="C142:C143"/>
    <mergeCell ref="C144:C145"/>
    <mergeCell ref="C146:C147"/>
    <mergeCell ref="C123:C124"/>
    <mergeCell ref="C125:C126"/>
    <mergeCell ref="C127:C128"/>
    <mergeCell ref="C129:C130"/>
    <mergeCell ref="C131:C132"/>
    <mergeCell ref="C134:C135"/>
    <mergeCell ref="C108:C109"/>
    <mergeCell ref="C110:C111"/>
    <mergeCell ref="C112:C113"/>
    <mergeCell ref="C114:C115"/>
    <mergeCell ref="C118:C119"/>
    <mergeCell ref="C121:C122"/>
    <mergeCell ref="C80:C81"/>
    <mergeCell ref="C82:C83"/>
    <mergeCell ref="C84:C85"/>
    <mergeCell ref="C100:C101"/>
    <mergeCell ref="C103:C104"/>
    <mergeCell ref="C105:C107"/>
    <mergeCell ref="C68:C69"/>
    <mergeCell ref="C70:C71"/>
    <mergeCell ref="C72:C73"/>
    <mergeCell ref="C74:C75"/>
    <mergeCell ref="C76:C77"/>
    <mergeCell ref="C78:C79"/>
    <mergeCell ref="C56:C57"/>
    <mergeCell ref="C58:C59"/>
    <mergeCell ref="C60:C61"/>
    <mergeCell ref="C62:C63"/>
    <mergeCell ref="C64:C65"/>
    <mergeCell ref="C66:C67"/>
    <mergeCell ref="C33:C34"/>
    <mergeCell ref="C35:C36"/>
    <mergeCell ref="C41:C42"/>
    <mergeCell ref="C46:C47"/>
    <mergeCell ref="C48:C49"/>
    <mergeCell ref="C44:C45"/>
    <mergeCell ref="C21:C22"/>
    <mergeCell ref="C23:C24"/>
    <mergeCell ref="C25:C26"/>
    <mergeCell ref="C27:C28"/>
    <mergeCell ref="C29:C30"/>
    <mergeCell ref="C31:C32"/>
    <mergeCell ref="C9:C10"/>
    <mergeCell ref="C11:C12"/>
    <mergeCell ref="C13:C14"/>
    <mergeCell ref="C15:C16"/>
    <mergeCell ref="C17:C18"/>
    <mergeCell ref="C19:C20"/>
    <mergeCell ref="A177:A178"/>
    <mergeCell ref="A179:A180"/>
    <mergeCell ref="A181:A182"/>
    <mergeCell ref="A185:A186"/>
    <mergeCell ref="B105:B106"/>
    <mergeCell ref="B185:B186"/>
    <mergeCell ref="A165:A166"/>
    <mergeCell ref="A167:A168"/>
    <mergeCell ref="A169:A170"/>
    <mergeCell ref="A171:A172"/>
    <mergeCell ref="A173:A174"/>
    <mergeCell ref="A175:A176"/>
    <mergeCell ref="A146:A147"/>
    <mergeCell ref="A148:A149"/>
    <mergeCell ref="A157:A158"/>
    <mergeCell ref="A159:A160"/>
    <mergeCell ref="A161:A162"/>
    <mergeCell ref="A163:A164"/>
    <mergeCell ref="A134:A135"/>
    <mergeCell ref="A136:A137"/>
    <mergeCell ref="A138:A139"/>
    <mergeCell ref="A140:A141"/>
    <mergeCell ref="A142:A143"/>
    <mergeCell ref="A144:A145"/>
    <mergeCell ref="A121:A122"/>
    <mergeCell ref="A123:A124"/>
    <mergeCell ref="A125:A126"/>
    <mergeCell ref="A127:A128"/>
    <mergeCell ref="A129:A130"/>
    <mergeCell ref="A131:A132"/>
    <mergeCell ref="A103:A104"/>
    <mergeCell ref="A105:A107"/>
    <mergeCell ref="A108:A109"/>
    <mergeCell ref="A110:A111"/>
    <mergeCell ref="A112:A113"/>
    <mergeCell ref="A114:A115"/>
    <mergeCell ref="A74:A75"/>
    <mergeCell ref="A76:A77"/>
    <mergeCell ref="A78:A79"/>
    <mergeCell ref="A80:A81"/>
    <mergeCell ref="A82:A83"/>
    <mergeCell ref="A84:A85"/>
    <mergeCell ref="A62:A63"/>
    <mergeCell ref="A64:A65"/>
    <mergeCell ref="A66:A67"/>
    <mergeCell ref="A68:A69"/>
    <mergeCell ref="A70:A71"/>
    <mergeCell ref="A72:A73"/>
    <mergeCell ref="A50:A51"/>
    <mergeCell ref="A52:A53"/>
    <mergeCell ref="A54:A55"/>
    <mergeCell ref="A56:A57"/>
    <mergeCell ref="A58:A59"/>
    <mergeCell ref="A60:A61"/>
    <mergeCell ref="A33:A34"/>
    <mergeCell ref="A35:A36"/>
    <mergeCell ref="A46:A47"/>
    <mergeCell ref="A48:A49"/>
    <mergeCell ref="A44:A45"/>
    <mergeCell ref="A21:A22"/>
    <mergeCell ref="A23:A24"/>
    <mergeCell ref="A25:A26"/>
    <mergeCell ref="A27:A28"/>
    <mergeCell ref="A29:A30"/>
    <mergeCell ref="A31:A32"/>
    <mergeCell ref="D196:F196"/>
    <mergeCell ref="G196:H196"/>
    <mergeCell ref="I196:K196"/>
    <mergeCell ref="L196:N196"/>
    <mergeCell ref="A9:A10"/>
    <mergeCell ref="A11:A12"/>
    <mergeCell ref="A13:A14"/>
    <mergeCell ref="A15:A16"/>
    <mergeCell ref="A17:A18"/>
    <mergeCell ref="A19:A20"/>
    <mergeCell ref="D194:F194"/>
    <mergeCell ref="G194:H194"/>
    <mergeCell ref="I194:K194"/>
    <mergeCell ref="L194:N194"/>
    <mergeCell ref="D195:F195"/>
    <mergeCell ref="G195:H195"/>
    <mergeCell ref="I195:K195"/>
    <mergeCell ref="L195:N195"/>
    <mergeCell ref="D192:F192"/>
    <mergeCell ref="G192:H192"/>
    <mergeCell ref="I192:K192"/>
    <mergeCell ref="L192:N192"/>
    <mergeCell ref="D193:F193"/>
    <mergeCell ref="G193:H193"/>
    <mergeCell ref="I193:K193"/>
    <mergeCell ref="L193:N193"/>
    <mergeCell ref="D190:F190"/>
    <mergeCell ref="G190:H190"/>
    <mergeCell ref="I190:K190"/>
    <mergeCell ref="L190:N190"/>
    <mergeCell ref="D191:F191"/>
    <mergeCell ref="G191:H191"/>
    <mergeCell ref="I191:K191"/>
    <mergeCell ref="L191:N191"/>
    <mergeCell ref="D188:F188"/>
    <mergeCell ref="G188:H188"/>
    <mergeCell ref="I188:K188"/>
    <mergeCell ref="L188:N188"/>
    <mergeCell ref="D189:F189"/>
    <mergeCell ref="G189:H189"/>
    <mergeCell ref="I189:K189"/>
    <mergeCell ref="L189:N189"/>
    <mergeCell ref="G186:H186"/>
    <mergeCell ref="I186:K186"/>
    <mergeCell ref="D187:F187"/>
    <mergeCell ref="G187:H187"/>
    <mergeCell ref="I187:K187"/>
    <mergeCell ref="L187:N187"/>
    <mergeCell ref="D185:F186"/>
    <mergeCell ref="L185:N186"/>
    <mergeCell ref="M100:O100"/>
    <mergeCell ref="D118:E118"/>
    <mergeCell ref="F118:G118"/>
    <mergeCell ref="J118:L118"/>
    <mergeCell ref="M118:O118"/>
    <mergeCell ref="G185:K185"/>
    <mergeCell ref="E105:E107"/>
    <mergeCell ref="E108:E109"/>
    <mergeCell ref="E110:E111"/>
    <mergeCell ref="E112:E113"/>
    <mergeCell ref="B90:C90"/>
    <mergeCell ref="B95:C95"/>
    <mergeCell ref="B96:C96"/>
    <mergeCell ref="D100:E100"/>
    <mergeCell ref="F100:G100"/>
    <mergeCell ref="J100:L100"/>
    <mergeCell ref="H100:H101"/>
    <mergeCell ref="D41:E41"/>
    <mergeCell ref="F41:G41"/>
    <mergeCell ref="J41:L41"/>
    <mergeCell ref="M41:O41"/>
    <mergeCell ref="B88:C88"/>
    <mergeCell ref="B89:C89"/>
    <mergeCell ref="C50:C51"/>
    <mergeCell ref="C52:C53"/>
    <mergeCell ref="C54:C55"/>
    <mergeCell ref="A1:R1"/>
    <mergeCell ref="A2:R2"/>
    <mergeCell ref="A3:R3"/>
    <mergeCell ref="A4:R4"/>
    <mergeCell ref="D6:E6"/>
    <mergeCell ref="F6:G6"/>
    <mergeCell ref="J6:L6"/>
    <mergeCell ref="M6:O6"/>
    <mergeCell ref="C6:C7"/>
  </mergeCells>
  <printOptions horizontalCentered="1"/>
  <pageMargins left="0" right="0.3145833333333333" top="0.3145833333333333" bottom="0.19652777777777777" header="0.3145833333333333" footer="0.3145833333333333"/>
  <pageSetup horizontalDpi="600" verticalDpi="600" orientation="landscape" paperSize="5" scale="60" r:id="rId1"/>
  <rowBreaks count="2" manualBreakCount="2">
    <brk id="39" max="17" man="1"/>
    <brk id="97" max="17" man="1"/>
  </rowBreaks>
</worksheet>
</file>

<file path=xl/worksheets/sheet2.xml><?xml version="1.0" encoding="utf-8"?>
<worksheet xmlns="http://schemas.openxmlformats.org/spreadsheetml/2006/main" xmlns:r="http://schemas.openxmlformats.org/officeDocument/2006/relationships">
  <dimension ref="A1:CP192"/>
  <sheetViews>
    <sheetView view="pageBreakPreview" zoomScaleSheetLayoutView="100" workbookViewId="0" topLeftCell="A4">
      <selection activeCell="B143" sqref="B143"/>
    </sheetView>
  </sheetViews>
  <sheetFormatPr defaultColWidth="9.140625" defaultRowHeight="12.75"/>
  <cols>
    <col min="1" max="1" width="5.00390625" style="0" customWidth="1"/>
    <col min="2" max="2" width="25.57421875" style="0" customWidth="1"/>
    <col min="3" max="3" width="25.7109375" style="0" customWidth="1"/>
    <col min="4" max="4" width="13.57421875" style="0" customWidth="1"/>
    <col min="6" max="7" width="9.7109375" style="0" bestFit="1" customWidth="1"/>
    <col min="8" max="8" width="31.57421875" style="0" customWidth="1"/>
    <col min="9" max="9" width="11.140625" style="0" customWidth="1"/>
    <col min="10" max="10" width="12.57421875" style="0" customWidth="1"/>
    <col min="11" max="11" width="11.7109375" style="0" customWidth="1"/>
    <col min="12" max="12" width="9.7109375" style="0" bestFit="1" customWidth="1"/>
    <col min="13" max="13" width="9.28125" style="0" bestFit="1" customWidth="1"/>
    <col min="14" max="14" width="9.7109375" style="0" bestFit="1" customWidth="1"/>
    <col min="15" max="15" width="21.7109375" style="0" customWidth="1"/>
    <col min="16" max="16" width="4.140625" style="0" customWidth="1"/>
    <col min="17" max="17" width="44.57421875" style="0" customWidth="1"/>
    <col min="18" max="18" width="8.28125" style="2" customWidth="1"/>
    <col min="19" max="19" width="9.140625" style="2" customWidth="1"/>
  </cols>
  <sheetData>
    <row r="1" spans="1:18" ht="15.75">
      <c r="A1" s="251" t="s">
        <v>614</v>
      </c>
      <c r="B1" s="251"/>
      <c r="C1" s="251"/>
      <c r="D1" s="251"/>
      <c r="E1" s="251"/>
      <c r="F1" s="251"/>
      <c r="G1" s="251"/>
      <c r="H1" s="251"/>
      <c r="I1" s="251"/>
      <c r="J1" s="251"/>
      <c r="K1" s="251"/>
      <c r="L1" s="251"/>
      <c r="M1" s="251"/>
      <c r="N1" s="251"/>
      <c r="O1" s="251"/>
      <c r="P1" s="251"/>
      <c r="Q1" s="251"/>
      <c r="R1" s="251"/>
    </row>
    <row r="2" spans="1:18" ht="15.75">
      <c r="A2" s="251" t="s">
        <v>615</v>
      </c>
      <c r="B2" s="251"/>
      <c r="C2" s="251"/>
      <c r="D2" s="251"/>
      <c r="E2" s="251"/>
      <c r="F2" s="251"/>
      <c r="G2" s="251"/>
      <c r="H2" s="251"/>
      <c r="I2" s="251"/>
      <c r="J2" s="251"/>
      <c r="K2" s="251"/>
      <c r="L2" s="251"/>
      <c r="M2" s="251"/>
      <c r="N2" s="251"/>
      <c r="O2" s="251"/>
      <c r="P2" s="251"/>
      <c r="Q2" s="251"/>
      <c r="R2" s="251"/>
    </row>
    <row r="3" spans="1:18" ht="15.75">
      <c r="A3" s="251" t="s">
        <v>616</v>
      </c>
      <c r="B3" s="251"/>
      <c r="C3" s="251"/>
      <c r="D3" s="251"/>
      <c r="E3" s="251"/>
      <c r="F3" s="251"/>
      <c r="G3" s="251"/>
      <c r="H3" s="251"/>
      <c r="I3" s="251"/>
      <c r="J3" s="251"/>
      <c r="K3" s="251"/>
      <c r="L3" s="251"/>
      <c r="M3" s="251"/>
      <c r="N3" s="251"/>
      <c r="O3" s="251"/>
      <c r="P3" s="251"/>
      <c r="Q3" s="251"/>
      <c r="R3" s="251"/>
    </row>
    <row r="4" spans="1:18" ht="15.75">
      <c r="A4" s="251" t="s">
        <v>2</v>
      </c>
      <c r="B4" s="251"/>
      <c r="C4" s="251"/>
      <c r="D4" s="251"/>
      <c r="E4" s="251"/>
      <c r="F4" s="251"/>
      <c r="G4" s="251"/>
      <c r="H4" s="251"/>
      <c r="I4" s="251"/>
      <c r="J4" s="251"/>
      <c r="K4" s="251"/>
      <c r="L4" s="251"/>
      <c r="M4" s="251"/>
      <c r="N4" s="251"/>
      <c r="O4" s="251"/>
      <c r="P4" s="251"/>
      <c r="Q4" s="251"/>
      <c r="R4" s="251"/>
    </row>
    <row r="5" spans="1:18" ht="8.25" customHeight="1">
      <c r="A5" s="5"/>
      <c r="B5" s="5"/>
      <c r="C5" s="5"/>
      <c r="D5" s="5"/>
      <c r="E5" s="5"/>
      <c r="F5" s="5"/>
      <c r="G5" s="5"/>
      <c r="H5" s="5"/>
      <c r="I5" s="5"/>
      <c r="J5" s="5"/>
      <c r="K5" s="5"/>
      <c r="L5" s="5"/>
      <c r="M5" s="5"/>
      <c r="N5" s="5"/>
      <c r="O5" s="5"/>
      <c r="P5" s="5"/>
      <c r="Q5" s="5"/>
      <c r="R5" s="62"/>
    </row>
    <row r="6" spans="1:19" ht="12.75">
      <c r="A6" s="10" t="s">
        <v>3</v>
      </c>
      <c r="B6" s="10" t="s">
        <v>4</v>
      </c>
      <c r="C6" s="10" t="s">
        <v>5</v>
      </c>
      <c r="D6" s="252" t="s">
        <v>6</v>
      </c>
      <c r="E6" s="253"/>
      <c r="F6" s="252" t="s">
        <v>9</v>
      </c>
      <c r="G6" s="253"/>
      <c r="H6" s="255" t="s">
        <v>7</v>
      </c>
      <c r="I6" s="255" t="s">
        <v>617</v>
      </c>
      <c r="J6" s="252" t="s">
        <v>10</v>
      </c>
      <c r="K6" s="254"/>
      <c r="L6" s="253"/>
      <c r="M6" s="252" t="s">
        <v>11</v>
      </c>
      <c r="N6" s="254"/>
      <c r="O6" s="253"/>
      <c r="P6" s="255" t="s">
        <v>12</v>
      </c>
      <c r="Q6" s="10" t="s">
        <v>13</v>
      </c>
      <c r="R6" s="255" t="s">
        <v>14</v>
      </c>
      <c r="S6" s="179"/>
    </row>
    <row r="7" spans="1:19" ht="12.75">
      <c r="A7" s="15" t="s">
        <v>15</v>
      </c>
      <c r="B7" s="15" t="s">
        <v>16</v>
      </c>
      <c r="C7" s="15" t="s">
        <v>17</v>
      </c>
      <c r="D7" s="15" t="s">
        <v>18</v>
      </c>
      <c r="E7" s="15" t="s">
        <v>8</v>
      </c>
      <c r="F7" s="15" t="s">
        <v>19</v>
      </c>
      <c r="G7" s="15" t="s">
        <v>20</v>
      </c>
      <c r="H7" s="257"/>
      <c r="I7" s="257"/>
      <c r="J7" s="15" t="s">
        <v>21</v>
      </c>
      <c r="K7" s="15" t="s">
        <v>22</v>
      </c>
      <c r="L7" s="15" t="s">
        <v>23</v>
      </c>
      <c r="M7" s="15" t="s">
        <v>24</v>
      </c>
      <c r="N7" s="15" t="s">
        <v>25</v>
      </c>
      <c r="O7" s="15" t="s">
        <v>26</v>
      </c>
      <c r="P7" s="257"/>
      <c r="Q7" s="15" t="s">
        <v>27</v>
      </c>
      <c r="R7" s="257"/>
      <c r="S7" s="179"/>
    </row>
    <row r="8" spans="1:19" ht="12.75">
      <c r="A8" s="9">
        <v>1</v>
      </c>
      <c r="B8" s="9">
        <v>2</v>
      </c>
      <c r="C8" s="9">
        <v>3</v>
      </c>
      <c r="D8" s="9">
        <v>4</v>
      </c>
      <c r="E8" s="9">
        <v>5</v>
      </c>
      <c r="F8" s="151">
        <v>8</v>
      </c>
      <c r="G8" s="9">
        <v>9</v>
      </c>
      <c r="H8" s="152">
        <v>6</v>
      </c>
      <c r="I8" s="9">
        <v>7</v>
      </c>
      <c r="J8" s="9">
        <v>10</v>
      </c>
      <c r="K8" s="9">
        <v>11</v>
      </c>
      <c r="L8" s="9">
        <v>12</v>
      </c>
      <c r="M8" s="9">
        <v>13</v>
      </c>
      <c r="N8" s="9">
        <v>14</v>
      </c>
      <c r="O8" s="9">
        <v>15</v>
      </c>
      <c r="P8" s="9">
        <v>16</v>
      </c>
      <c r="Q8" s="9">
        <v>17</v>
      </c>
      <c r="R8" s="9">
        <v>18</v>
      </c>
      <c r="S8" s="179"/>
    </row>
    <row r="9" spans="1:19" ht="20.25" customHeight="1">
      <c r="A9" s="255">
        <v>1</v>
      </c>
      <c r="B9" s="153" t="s">
        <v>618</v>
      </c>
      <c r="C9" s="255" t="s">
        <v>619</v>
      </c>
      <c r="D9" s="79" t="s">
        <v>32</v>
      </c>
      <c r="E9" s="264" t="s">
        <v>620</v>
      </c>
      <c r="F9" s="278">
        <v>27</v>
      </c>
      <c r="G9" s="281" t="s">
        <v>621</v>
      </c>
      <c r="H9" s="255" t="s">
        <v>28</v>
      </c>
      <c r="I9" s="264" t="s">
        <v>622</v>
      </c>
      <c r="J9" s="255" t="s">
        <v>623</v>
      </c>
      <c r="K9" s="255">
        <v>2007</v>
      </c>
      <c r="L9" s="255">
        <v>360</v>
      </c>
      <c r="M9" s="255" t="s">
        <v>36</v>
      </c>
      <c r="N9" s="255">
        <v>2009</v>
      </c>
      <c r="O9" s="255" t="s">
        <v>624</v>
      </c>
      <c r="P9" s="255">
        <v>51</v>
      </c>
      <c r="Q9" s="269" t="s">
        <v>625</v>
      </c>
      <c r="R9" s="255"/>
      <c r="S9" s="179"/>
    </row>
    <row r="10" spans="1:19" ht="17.25" customHeight="1">
      <c r="A10" s="256"/>
      <c r="B10" s="173" t="s">
        <v>626</v>
      </c>
      <c r="C10" s="256"/>
      <c r="D10" s="47" t="s">
        <v>627</v>
      </c>
      <c r="E10" s="256"/>
      <c r="F10" s="279"/>
      <c r="G10" s="279"/>
      <c r="H10" s="256"/>
      <c r="I10" s="256"/>
      <c r="J10" s="256"/>
      <c r="K10" s="256"/>
      <c r="L10" s="256"/>
      <c r="M10" s="256"/>
      <c r="N10" s="256"/>
      <c r="O10" s="256"/>
      <c r="P10" s="256"/>
      <c r="Q10" s="271"/>
      <c r="R10" s="256"/>
      <c r="S10" s="179"/>
    </row>
    <row r="11" spans="1:19" ht="15" customHeight="1">
      <c r="A11" s="255">
        <v>2</v>
      </c>
      <c r="B11" s="81" t="s">
        <v>628</v>
      </c>
      <c r="C11" s="255" t="s">
        <v>46</v>
      </c>
      <c r="D11" s="10" t="s">
        <v>47</v>
      </c>
      <c r="E11" s="264" t="s">
        <v>74</v>
      </c>
      <c r="F11" s="278">
        <v>15</v>
      </c>
      <c r="G11" s="281" t="s">
        <v>629</v>
      </c>
      <c r="H11" s="255" t="s">
        <v>630</v>
      </c>
      <c r="I11" s="261" t="s">
        <v>631</v>
      </c>
      <c r="J11" s="255" t="s">
        <v>623</v>
      </c>
      <c r="K11" s="255">
        <v>2011</v>
      </c>
      <c r="L11" s="255">
        <v>300</v>
      </c>
      <c r="M11" s="255" t="s">
        <v>36</v>
      </c>
      <c r="N11" s="255">
        <v>2001</v>
      </c>
      <c r="O11" s="255" t="s">
        <v>50</v>
      </c>
      <c r="P11" s="255">
        <v>49</v>
      </c>
      <c r="Q11" s="10" t="s">
        <v>54</v>
      </c>
      <c r="R11" s="255"/>
      <c r="S11" s="179"/>
    </row>
    <row r="12" spans="1:19" ht="14.25" customHeight="1">
      <c r="A12" s="257"/>
      <c r="B12" s="82" t="s">
        <v>632</v>
      </c>
      <c r="C12" s="257"/>
      <c r="D12" s="15" t="s">
        <v>53</v>
      </c>
      <c r="E12" s="257"/>
      <c r="F12" s="280"/>
      <c r="G12" s="280"/>
      <c r="H12" s="257"/>
      <c r="I12" s="263"/>
      <c r="J12" s="257"/>
      <c r="K12" s="257"/>
      <c r="L12" s="257"/>
      <c r="M12" s="257"/>
      <c r="N12" s="257"/>
      <c r="O12" s="257"/>
      <c r="P12" s="257"/>
      <c r="Q12" s="15" t="s">
        <v>55</v>
      </c>
      <c r="R12" s="257"/>
      <c r="S12" s="179"/>
    </row>
    <row r="13" spans="1:19" ht="12.75">
      <c r="A13" s="255">
        <v>3</v>
      </c>
      <c r="B13" s="29" t="s">
        <v>633</v>
      </c>
      <c r="C13" s="255" t="s">
        <v>132</v>
      </c>
      <c r="D13" s="25" t="s">
        <v>107</v>
      </c>
      <c r="E13" s="272" t="s">
        <v>59</v>
      </c>
      <c r="F13" s="278">
        <v>12</v>
      </c>
      <c r="G13" s="281" t="s">
        <v>634</v>
      </c>
      <c r="H13" s="255" t="s">
        <v>635</v>
      </c>
      <c r="I13" s="261" t="s">
        <v>631</v>
      </c>
      <c r="J13" s="255" t="s">
        <v>49</v>
      </c>
      <c r="K13" s="255">
        <v>2004</v>
      </c>
      <c r="L13" s="255">
        <v>250</v>
      </c>
      <c r="M13" s="255" t="s">
        <v>36</v>
      </c>
      <c r="N13" s="255">
        <v>2007</v>
      </c>
      <c r="O13" s="255" t="s">
        <v>129</v>
      </c>
      <c r="P13" s="255">
        <v>44</v>
      </c>
      <c r="Q13" s="25" t="s">
        <v>133</v>
      </c>
      <c r="R13" s="255"/>
      <c r="S13" s="179"/>
    </row>
    <row r="14" spans="1:19" ht="12.75">
      <c r="A14" s="257"/>
      <c r="B14" s="30" t="s">
        <v>131</v>
      </c>
      <c r="C14" s="257"/>
      <c r="D14" s="15" t="s">
        <v>126</v>
      </c>
      <c r="E14" s="257"/>
      <c r="F14" s="280"/>
      <c r="G14" s="280"/>
      <c r="H14" s="257"/>
      <c r="I14" s="263"/>
      <c r="J14" s="257"/>
      <c r="K14" s="257"/>
      <c r="L14" s="257"/>
      <c r="M14" s="257"/>
      <c r="N14" s="257"/>
      <c r="O14" s="257"/>
      <c r="P14" s="257"/>
      <c r="Q14" s="15" t="s">
        <v>134</v>
      </c>
      <c r="R14" s="257"/>
      <c r="S14" s="179"/>
    </row>
    <row r="15" spans="1:19" ht="12.75" customHeight="1">
      <c r="A15" s="255">
        <v>4</v>
      </c>
      <c r="B15" s="174"/>
      <c r="C15" s="261" t="s">
        <v>636</v>
      </c>
      <c r="D15" s="269" t="s">
        <v>637</v>
      </c>
      <c r="E15" s="261" t="s">
        <v>147</v>
      </c>
      <c r="F15" s="278">
        <v>22</v>
      </c>
      <c r="G15" s="278">
        <v>10</v>
      </c>
      <c r="H15" s="261" t="s">
        <v>60</v>
      </c>
      <c r="I15" s="261" t="s">
        <v>631</v>
      </c>
      <c r="J15" s="261" t="s">
        <v>49</v>
      </c>
      <c r="K15" s="278">
        <v>1998</v>
      </c>
      <c r="L15" s="278">
        <v>250</v>
      </c>
      <c r="M15" s="261" t="s">
        <v>110</v>
      </c>
      <c r="N15" s="261" t="s">
        <v>638</v>
      </c>
      <c r="O15" s="261" t="s">
        <v>150</v>
      </c>
      <c r="P15" s="10"/>
      <c r="Q15" s="10" t="s">
        <v>154</v>
      </c>
      <c r="R15" s="255"/>
      <c r="S15" s="179"/>
    </row>
    <row r="16" spans="1:19" ht="12.75">
      <c r="A16" s="256"/>
      <c r="B16" s="175" t="s">
        <v>639</v>
      </c>
      <c r="C16" s="262"/>
      <c r="D16" s="270"/>
      <c r="E16" s="262"/>
      <c r="F16" s="279"/>
      <c r="G16" s="279"/>
      <c r="H16" s="262"/>
      <c r="I16" s="262"/>
      <c r="J16" s="262"/>
      <c r="K16" s="279"/>
      <c r="L16" s="279"/>
      <c r="M16" s="262"/>
      <c r="N16" s="262"/>
      <c r="O16" s="262"/>
      <c r="P16" s="25">
        <v>53</v>
      </c>
      <c r="Q16" s="25" t="s">
        <v>640</v>
      </c>
      <c r="R16" s="257"/>
      <c r="S16" s="179"/>
    </row>
    <row r="17" spans="1:19" ht="12.75">
      <c r="A17" s="256"/>
      <c r="B17" s="175" t="s">
        <v>152</v>
      </c>
      <c r="C17" s="262"/>
      <c r="D17" s="270"/>
      <c r="E17" s="262"/>
      <c r="F17" s="279"/>
      <c r="G17" s="279"/>
      <c r="H17" s="262"/>
      <c r="I17" s="262"/>
      <c r="J17" s="262"/>
      <c r="K17" s="279"/>
      <c r="L17" s="279"/>
      <c r="M17" s="262"/>
      <c r="N17" s="262"/>
      <c r="O17" s="262"/>
      <c r="P17" s="25"/>
      <c r="Q17" s="25" t="s">
        <v>156</v>
      </c>
      <c r="R17" s="255"/>
      <c r="S17" s="179"/>
    </row>
    <row r="18" spans="1:19" ht="12.75">
      <c r="A18" s="257"/>
      <c r="B18" s="176"/>
      <c r="C18" s="263"/>
      <c r="D18" s="271"/>
      <c r="E18" s="263"/>
      <c r="F18" s="280"/>
      <c r="G18" s="280"/>
      <c r="H18" s="263"/>
      <c r="I18" s="263"/>
      <c r="J18" s="263"/>
      <c r="K18" s="280"/>
      <c r="L18" s="280"/>
      <c r="M18" s="263"/>
      <c r="N18" s="263"/>
      <c r="O18" s="263"/>
      <c r="P18" s="15"/>
      <c r="Q18" s="15" t="s">
        <v>157</v>
      </c>
      <c r="R18" s="257"/>
      <c r="S18" s="179"/>
    </row>
    <row r="19" spans="1:19" ht="12.75">
      <c r="A19" s="255">
        <v>5</v>
      </c>
      <c r="B19" s="86" t="s">
        <v>641</v>
      </c>
      <c r="C19" s="264" t="s">
        <v>162</v>
      </c>
      <c r="D19" s="25" t="s">
        <v>146</v>
      </c>
      <c r="E19" s="264" t="s">
        <v>332</v>
      </c>
      <c r="F19" s="278">
        <v>28</v>
      </c>
      <c r="G19" s="281" t="s">
        <v>165</v>
      </c>
      <c r="H19" s="255" t="s">
        <v>642</v>
      </c>
      <c r="I19" s="261" t="s">
        <v>631</v>
      </c>
      <c r="J19" s="255" t="s">
        <v>49</v>
      </c>
      <c r="K19" s="255">
        <v>1997</v>
      </c>
      <c r="L19" s="255">
        <v>250</v>
      </c>
      <c r="M19" s="255" t="s">
        <v>166</v>
      </c>
      <c r="N19" s="255">
        <v>1986</v>
      </c>
      <c r="O19" s="255" t="s">
        <v>167</v>
      </c>
      <c r="P19" s="255">
        <v>54</v>
      </c>
      <c r="Q19" s="255" t="s">
        <v>168</v>
      </c>
      <c r="R19" s="255"/>
      <c r="S19" s="179"/>
    </row>
    <row r="20" spans="1:19" ht="12.75">
      <c r="A20" s="257"/>
      <c r="B20" s="69" t="s">
        <v>169</v>
      </c>
      <c r="C20" s="257"/>
      <c r="D20" s="15" t="s">
        <v>114</v>
      </c>
      <c r="E20" s="257"/>
      <c r="F20" s="280"/>
      <c r="G20" s="280"/>
      <c r="H20" s="257"/>
      <c r="I20" s="263"/>
      <c r="J20" s="257"/>
      <c r="K20" s="257"/>
      <c r="L20" s="257"/>
      <c r="M20" s="257"/>
      <c r="N20" s="257"/>
      <c r="O20" s="257"/>
      <c r="P20" s="257"/>
      <c r="Q20" s="257"/>
      <c r="R20" s="257"/>
      <c r="S20" s="179"/>
    </row>
    <row r="21" spans="1:19" ht="12.75">
      <c r="A21" s="255">
        <v>6</v>
      </c>
      <c r="B21" s="106" t="s">
        <v>643</v>
      </c>
      <c r="C21" s="255" t="s">
        <v>644</v>
      </c>
      <c r="D21" s="45" t="s">
        <v>174</v>
      </c>
      <c r="E21" s="264" t="s">
        <v>59</v>
      </c>
      <c r="F21" s="278">
        <v>23</v>
      </c>
      <c r="G21" s="278">
        <v>11</v>
      </c>
      <c r="H21" s="255" t="s">
        <v>645</v>
      </c>
      <c r="I21" s="261" t="s">
        <v>631</v>
      </c>
      <c r="J21" s="255" t="s">
        <v>194</v>
      </c>
      <c r="K21" s="255" t="s">
        <v>194</v>
      </c>
      <c r="L21" s="255" t="s">
        <v>194</v>
      </c>
      <c r="M21" s="255" t="s">
        <v>110</v>
      </c>
      <c r="N21" s="255">
        <v>2004</v>
      </c>
      <c r="O21" s="255" t="s">
        <v>297</v>
      </c>
      <c r="P21" s="255">
        <v>53</v>
      </c>
      <c r="Q21" s="255" t="s">
        <v>646</v>
      </c>
      <c r="R21" s="255"/>
      <c r="S21" s="179"/>
    </row>
    <row r="22" spans="1:19" ht="12.75">
      <c r="A22" s="257"/>
      <c r="B22" s="30" t="s">
        <v>647</v>
      </c>
      <c r="C22" s="257"/>
      <c r="D22" s="15" t="s">
        <v>170</v>
      </c>
      <c r="E22" s="257"/>
      <c r="F22" s="280"/>
      <c r="G22" s="280"/>
      <c r="H22" s="257"/>
      <c r="I22" s="263"/>
      <c r="J22" s="257"/>
      <c r="K22" s="257"/>
      <c r="L22" s="257"/>
      <c r="M22" s="257"/>
      <c r="N22" s="257"/>
      <c r="O22" s="257"/>
      <c r="P22" s="257"/>
      <c r="Q22" s="257"/>
      <c r="R22" s="257"/>
      <c r="S22" s="179"/>
    </row>
    <row r="23" spans="1:19" ht="12.75">
      <c r="A23" s="255">
        <v>7</v>
      </c>
      <c r="B23" s="29" t="s">
        <v>648</v>
      </c>
      <c r="C23" s="255" t="s">
        <v>187</v>
      </c>
      <c r="D23" s="45" t="s">
        <v>174</v>
      </c>
      <c r="E23" s="264" t="s">
        <v>59</v>
      </c>
      <c r="F23" s="278">
        <v>18</v>
      </c>
      <c r="G23" s="281" t="s">
        <v>288</v>
      </c>
      <c r="H23" s="255" t="s">
        <v>649</v>
      </c>
      <c r="I23" s="261" t="s">
        <v>631</v>
      </c>
      <c r="J23" s="255" t="s">
        <v>49</v>
      </c>
      <c r="K23" s="255">
        <v>1999</v>
      </c>
      <c r="L23" s="255">
        <v>250</v>
      </c>
      <c r="M23" s="255" t="s">
        <v>650</v>
      </c>
      <c r="N23" s="255">
        <v>1997</v>
      </c>
      <c r="O23" s="255" t="s">
        <v>188</v>
      </c>
      <c r="P23" s="255">
        <v>47</v>
      </c>
      <c r="Q23" s="255" t="s">
        <v>189</v>
      </c>
      <c r="R23" s="255"/>
      <c r="S23" s="179"/>
    </row>
    <row r="24" spans="1:19" ht="12.75">
      <c r="A24" s="257"/>
      <c r="B24" s="30" t="s">
        <v>190</v>
      </c>
      <c r="C24" s="257"/>
      <c r="D24" s="15" t="s">
        <v>170</v>
      </c>
      <c r="E24" s="257"/>
      <c r="F24" s="280"/>
      <c r="G24" s="280"/>
      <c r="H24" s="257"/>
      <c r="I24" s="263"/>
      <c r="J24" s="257"/>
      <c r="K24" s="257"/>
      <c r="L24" s="257"/>
      <c r="M24" s="257"/>
      <c r="N24" s="257"/>
      <c r="O24" s="257"/>
      <c r="P24" s="257"/>
      <c r="Q24" s="257"/>
      <c r="R24" s="257"/>
      <c r="S24" s="179"/>
    </row>
    <row r="25" spans="1:19" ht="12.75">
      <c r="A25" s="255">
        <v>8</v>
      </c>
      <c r="B25" s="106" t="s">
        <v>651</v>
      </c>
      <c r="C25" s="255" t="s">
        <v>652</v>
      </c>
      <c r="D25" s="45" t="s">
        <v>174</v>
      </c>
      <c r="E25" s="264" t="s">
        <v>59</v>
      </c>
      <c r="F25" s="278">
        <v>12</v>
      </c>
      <c r="G25" s="281" t="s">
        <v>653</v>
      </c>
      <c r="H25" s="255" t="s">
        <v>654</v>
      </c>
      <c r="I25" s="261" t="s">
        <v>631</v>
      </c>
      <c r="J25" s="255" t="s">
        <v>655</v>
      </c>
      <c r="K25" s="255" t="s">
        <v>194</v>
      </c>
      <c r="L25" s="255"/>
      <c r="M25" s="255" t="s">
        <v>36</v>
      </c>
      <c r="N25" s="255">
        <v>2005</v>
      </c>
      <c r="O25" s="255" t="s">
        <v>656</v>
      </c>
      <c r="P25" s="255">
        <v>41</v>
      </c>
      <c r="Q25" s="255" t="s">
        <v>657</v>
      </c>
      <c r="R25" s="255"/>
      <c r="S25" s="179"/>
    </row>
    <row r="26" spans="1:19" ht="12.75">
      <c r="A26" s="257"/>
      <c r="B26" s="30" t="s">
        <v>658</v>
      </c>
      <c r="C26" s="257"/>
      <c r="D26" s="15" t="s">
        <v>170</v>
      </c>
      <c r="E26" s="257"/>
      <c r="F26" s="280"/>
      <c r="G26" s="280"/>
      <c r="H26" s="257"/>
      <c r="I26" s="263"/>
      <c r="J26" s="257"/>
      <c r="K26" s="257"/>
      <c r="L26" s="257"/>
      <c r="M26" s="257"/>
      <c r="N26" s="257"/>
      <c r="O26" s="257"/>
      <c r="P26" s="257"/>
      <c r="Q26" s="257"/>
      <c r="R26" s="257"/>
      <c r="S26" s="179"/>
    </row>
    <row r="27" spans="1:19" ht="12.75">
      <c r="A27" s="255">
        <v>9</v>
      </c>
      <c r="B27" s="29" t="s">
        <v>659</v>
      </c>
      <c r="C27" s="255" t="s">
        <v>660</v>
      </c>
      <c r="D27" s="45" t="s">
        <v>174</v>
      </c>
      <c r="E27" s="264" t="s">
        <v>59</v>
      </c>
      <c r="F27" s="281" t="s">
        <v>629</v>
      </c>
      <c r="G27" s="281" t="s">
        <v>653</v>
      </c>
      <c r="H27" s="25" t="s">
        <v>661</v>
      </c>
      <c r="I27" s="261" t="s">
        <v>631</v>
      </c>
      <c r="J27" s="255" t="s">
        <v>249</v>
      </c>
      <c r="K27" s="255">
        <v>2008</v>
      </c>
      <c r="L27" s="255">
        <v>250</v>
      </c>
      <c r="M27" s="255" t="s">
        <v>36</v>
      </c>
      <c r="N27" s="255">
        <v>2005</v>
      </c>
      <c r="O27" s="255" t="s">
        <v>662</v>
      </c>
      <c r="P27" s="255">
        <v>50</v>
      </c>
      <c r="Q27" s="147" t="s">
        <v>663</v>
      </c>
      <c r="R27" s="255"/>
      <c r="S27" s="179"/>
    </row>
    <row r="28" spans="1:19" ht="12.75">
      <c r="A28" s="257"/>
      <c r="B28" s="158" t="s">
        <v>664</v>
      </c>
      <c r="C28" s="257"/>
      <c r="D28" s="15" t="s">
        <v>170</v>
      </c>
      <c r="E28" s="257"/>
      <c r="F28" s="280"/>
      <c r="G28" s="280"/>
      <c r="H28" s="15" t="s">
        <v>665</v>
      </c>
      <c r="I28" s="263"/>
      <c r="J28" s="257"/>
      <c r="K28" s="257"/>
      <c r="L28" s="257"/>
      <c r="M28" s="257"/>
      <c r="N28" s="257"/>
      <c r="O28" s="257"/>
      <c r="P28" s="257"/>
      <c r="Q28" s="15" t="s">
        <v>666</v>
      </c>
      <c r="R28" s="257"/>
      <c r="S28" s="179"/>
    </row>
    <row r="29" spans="1:19" s="3" customFormat="1" ht="12.75">
      <c r="A29" s="258">
        <v>10</v>
      </c>
      <c r="B29" s="146" t="s">
        <v>667</v>
      </c>
      <c r="C29" s="45" t="s">
        <v>253</v>
      </c>
      <c r="D29" s="45" t="s">
        <v>174</v>
      </c>
      <c r="E29" s="265" t="s">
        <v>247</v>
      </c>
      <c r="F29" s="160">
        <v>15</v>
      </c>
      <c r="G29" s="236" t="s">
        <v>165</v>
      </c>
      <c r="H29" s="258" t="s">
        <v>668</v>
      </c>
      <c r="I29" s="237" t="s">
        <v>631</v>
      </c>
      <c r="J29" s="45" t="s">
        <v>249</v>
      </c>
      <c r="K29" s="45">
        <v>2011</v>
      </c>
      <c r="L29" s="45">
        <v>250</v>
      </c>
      <c r="M29" s="45" t="s">
        <v>36</v>
      </c>
      <c r="N29" s="45">
        <v>2007</v>
      </c>
      <c r="O29" s="45" t="s">
        <v>250</v>
      </c>
      <c r="P29" s="45">
        <v>48</v>
      </c>
      <c r="Q29" s="45" t="s">
        <v>254</v>
      </c>
      <c r="R29" s="258"/>
      <c r="S29" s="180"/>
    </row>
    <row r="30" spans="1:19" s="3" customFormat="1" ht="12.75">
      <c r="A30" s="259"/>
      <c r="B30" s="117" t="s">
        <v>252</v>
      </c>
      <c r="C30" s="161"/>
      <c r="D30" s="34" t="s">
        <v>170</v>
      </c>
      <c r="E30" s="259"/>
      <c r="F30" s="35"/>
      <c r="G30" s="35"/>
      <c r="H30" s="259"/>
      <c r="I30" s="34"/>
      <c r="J30" s="34"/>
      <c r="K30" s="34"/>
      <c r="L30" s="34"/>
      <c r="M30" s="34"/>
      <c r="N30" s="34"/>
      <c r="O30" s="34"/>
      <c r="P30" s="34"/>
      <c r="Q30" s="34" t="s">
        <v>255</v>
      </c>
      <c r="R30" s="259"/>
      <c r="S30" s="180"/>
    </row>
    <row r="31" spans="1:19" ht="12.75">
      <c r="A31" s="255">
        <v>11</v>
      </c>
      <c r="B31" s="29" t="s">
        <v>669</v>
      </c>
      <c r="C31" s="255" t="s">
        <v>670</v>
      </c>
      <c r="D31" s="45" t="s">
        <v>174</v>
      </c>
      <c r="E31" s="264" t="s">
        <v>93</v>
      </c>
      <c r="F31" s="278">
        <v>10</v>
      </c>
      <c r="G31" s="281" t="s">
        <v>629</v>
      </c>
      <c r="H31" s="255" t="s">
        <v>671</v>
      </c>
      <c r="I31" s="261" t="s">
        <v>631</v>
      </c>
      <c r="J31" s="255" t="s">
        <v>249</v>
      </c>
      <c r="K31" s="255">
        <v>2007</v>
      </c>
      <c r="L31" s="255">
        <v>250</v>
      </c>
      <c r="M31" s="255" t="s">
        <v>110</v>
      </c>
      <c r="N31" s="255">
        <v>2005</v>
      </c>
      <c r="O31" s="255" t="s">
        <v>672</v>
      </c>
      <c r="P31" s="255">
        <v>45</v>
      </c>
      <c r="Q31" s="147" t="s">
        <v>673</v>
      </c>
      <c r="R31" s="86"/>
      <c r="S31" s="179"/>
    </row>
    <row r="32" spans="1:19" ht="12.75">
      <c r="A32" s="257"/>
      <c r="B32" s="30" t="s">
        <v>674</v>
      </c>
      <c r="C32" s="257"/>
      <c r="D32" s="15" t="s">
        <v>170</v>
      </c>
      <c r="E32" s="257"/>
      <c r="F32" s="280"/>
      <c r="G32" s="280"/>
      <c r="H32" s="257"/>
      <c r="I32" s="263"/>
      <c r="J32" s="257"/>
      <c r="K32" s="257"/>
      <c r="L32" s="257"/>
      <c r="M32" s="257"/>
      <c r="N32" s="257"/>
      <c r="O32" s="257"/>
      <c r="P32" s="257"/>
      <c r="Q32" s="148" t="s">
        <v>675</v>
      </c>
      <c r="R32" s="69"/>
      <c r="S32" s="179"/>
    </row>
    <row r="33" spans="1:19" ht="12.75">
      <c r="A33" s="255">
        <v>12</v>
      </c>
      <c r="B33" s="29" t="s">
        <v>676</v>
      </c>
      <c r="C33" s="255" t="s">
        <v>677</v>
      </c>
      <c r="D33" s="45" t="s">
        <v>174</v>
      </c>
      <c r="E33" s="264" t="s">
        <v>93</v>
      </c>
      <c r="F33" s="281" t="s">
        <v>678</v>
      </c>
      <c r="G33" s="281" t="s">
        <v>679</v>
      </c>
      <c r="H33" s="255" t="s">
        <v>680</v>
      </c>
      <c r="I33" s="264" t="s">
        <v>622</v>
      </c>
      <c r="J33" s="255" t="s">
        <v>194</v>
      </c>
      <c r="K33" s="255" t="s">
        <v>194</v>
      </c>
      <c r="L33" s="255" t="s">
        <v>194</v>
      </c>
      <c r="M33" s="255" t="s">
        <v>110</v>
      </c>
      <c r="N33" s="255">
        <v>2003</v>
      </c>
      <c r="O33" s="255" t="s">
        <v>681</v>
      </c>
      <c r="P33" s="255">
        <v>32</v>
      </c>
      <c r="Q33" s="255" t="s">
        <v>682</v>
      </c>
      <c r="R33" s="86"/>
      <c r="S33" s="179"/>
    </row>
    <row r="34" spans="1:19" ht="12.75">
      <c r="A34" s="257"/>
      <c r="B34" s="30" t="s">
        <v>683</v>
      </c>
      <c r="C34" s="257"/>
      <c r="D34" s="15" t="s">
        <v>170</v>
      </c>
      <c r="E34" s="257"/>
      <c r="F34" s="280"/>
      <c r="G34" s="280"/>
      <c r="H34" s="257"/>
      <c r="I34" s="257"/>
      <c r="J34" s="257"/>
      <c r="K34" s="257"/>
      <c r="L34" s="257"/>
      <c r="M34" s="257"/>
      <c r="N34" s="257"/>
      <c r="O34" s="257"/>
      <c r="P34" s="257"/>
      <c r="Q34" s="257"/>
      <c r="R34" s="69"/>
      <c r="S34" s="179"/>
    </row>
    <row r="35" spans="1:19" ht="13.5" customHeight="1">
      <c r="A35" s="255">
        <v>13</v>
      </c>
      <c r="B35" s="137" t="s">
        <v>684</v>
      </c>
      <c r="C35" s="255" t="s">
        <v>685</v>
      </c>
      <c r="D35" s="45" t="s">
        <v>174</v>
      </c>
      <c r="E35" s="264" t="s">
        <v>93</v>
      </c>
      <c r="F35" s="281" t="s">
        <v>629</v>
      </c>
      <c r="G35" s="278">
        <v>10</v>
      </c>
      <c r="H35" s="255" t="s">
        <v>686</v>
      </c>
      <c r="I35" s="264" t="s">
        <v>687</v>
      </c>
      <c r="J35" s="264" t="s">
        <v>194</v>
      </c>
      <c r="K35" s="264" t="s">
        <v>194</v>
      </c>
      <c r="L35" s="264" t="s">
        <v>194</v>
      </c>
      <c r="M35" s="255" t="s">
        <v>110</v>
      </c>
      <c r="N35" s="255">
        <v>2002</v>
      </c>
      <c r="O35" s="255" t="s">
        <v>250</v>
      </c>
      <c r="P35" s="255">
        <v>32</v>
      </c>
      <c r="Q35" s="255" t="s">
        <v>688</v>
      </c>
      <c r="R35" s="68"/>
      <c r="S35" s="179"/>
    </row>
    <row r="36" spans="1:19" ht="27.75" customHeight="1" hidden="1">
      <c r="A36" s="256"/>
      <c r="B36" s="177" t="s">
        <v>689</v>
      </c>
      <c r="C36" s="256"/>
      <c r="D36" s="15" t="s">
        <v>170</v>
      </c>
      <c r="E36" s="256"/>
      <c r="F36" s="279"/>
      <c r="G36" s="279"/>
      <c r="H36" s="256"/>
      <c r="I36" s="256"/>
      <c r="J36" s="256"/>
      <c r="K36" s="256"/>
      <c r="L36" s="256"/>
      <c r="M36" s="256"/>
      <c r="N36" s="256"/>
      <c r="O36" s="256"/>
      <c r="P36" s="256"/>
      <c r="Q36" s="256"/>
      <c r="R36" s="69"/>
      <c r="S36" s="179"/>
    </row>
    <row r="37" spans="1:94" s="142" customFormat="1" ht="15" customHeight="1">
      <c r="A37" s="257"/>
      <c r="B37" s="105" t="s">
        <v>690</v>
      </c>
      <c r="C37" s="257"/>
      <c r="D37" s="15" t="s">
        <v>170</v>
      </c>
      <c r="E37" s="257"/>
      <c r="F37" s="280"/>
      <c r="G37" s="280"/>
      <c r="H37" s="257"/>
      <c r="I37" s="257"/>
      <c r="J37" s="257"/>
      <c r="K37" s="257"/>
      <c r="L37" s="257"/>
      <c r="M37" s="257"/>
      <c r="N37" s="257"/>
      <c r="O37" s="257"/>
      <c r="P37" s="257"/>
      <c r="Q37" s="257"/>
      <c r="R37" s="69"/>
      <c r="S37" s="179"/>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row>
    <row r="38" spans="1:19" ht="12.75">
      <c r="A38" s="255">
        <v>14</v>
      </c>
      <c r="B38" s="29" t="s">
        <v>691</v>
      </c>
      <c r="C38" s="255" t="s">
        <v>243</v>
      </c>
      <c r="D38" s="45" t="s">
        <v>174</v>
      </c>
      <c r="E38" s="264" t="s">
        <v>332</v>
      </c>
      <c r="F38" s="281" t="s">
        <v>692</v>
      </c>
      <c r="G38" s="281" t="s">
        <v>288</v>
      </c>
      <c r="H38" s="255" t="s">
        <v>244</v>
      </c>
      <c r="I38" s="264" t="s">
        <v>622</v>
      </c>
      <c r="J38" s="255" t="s">
        <v>194</v>
      </c>
      <c r="K38" s="255" t="s">
        <v>194</v>
      </c>
      <c r="L38" s="255" t="s">
        <v>194</v>
      </c>
      <c r="M38" s="255" t="s">
        <v>110</v>
      </c>
      <c r="N38" s="255">
        <v>2001</v>
      </c>
      <c r="O38" s="255" t="s">
        <v>233</v>
      </c>
      <c r="P38" s="255">
        <v>41</v>
      </c>
      <c r="Q38" s="255" t="s">
        <v>693</v>
      </c>
      <c r="R38" s="86"/>
      <c r="S38" s="179"/>
    </row>
    <row r="39" spans="1:19" ht="12.75">
      <c r="A39" s="257"/>
      <c r="B39" s="30" t="s">
        <v>245</v>
      </c>
      <c r="C39" s="257"/>
      <c r="D39" s="15" t="s">
        <v>170</v>
      </c>
      <c r="E39" s="257"/>
      <c r="F39" s="280"/>
      <c r="G39" s="280"/>
      <c r="H39" s="257"/>
      <c r="I39" s="257"/>
      <c r="J39" s="257"/>
      <c r="K39" s="257"/>
      <c r="L39" s="257"/>
      <c r="M39" s="257"/>
      <c r="N39" s="257"/>
      <c r="O39" s="257"/>
      <c r="P39" s="257"/>
      <c r="Q39" s="257"/>
      <c r="R39" s="69"/>
      <c r="S39" s="179"/>
    </row>
    <row r="40" spans="1:19" ht="12.75">
      <c r="A40" s="255">
        <v>15</v>
      </c>
      <c r="B40" s="29" t="s">
        <v>694</v>
      </c>
      <c r="C40" s="255" t="s">
        <v>695</v>
      </c>
      <c r="D40" s="45" t="s">
        <v>174</v>
      </c>
      <c r="E40" s="264" t="s">
        <v>332</v>
      </c>
      <c r="F40" s="281" t="s">
        <v>692</v>
      </c>
      <c r="G40" s="281" t="s">
        <v>288</v>
      </c>
      <c r="H40" s="255" t="s">
        <v>696</v>
      </c>
      <c r="I40" s="264" t="s">
        <v>622</v>
      </c>
      <c r="J40" s="255" t="s">
        <v>194</v>
      </c>
      <c r="K40" s="255" t="s">
        <v>194</v>
      </c>
      <c r="L40" s="255" t="s">
        <v>194</v>
      </c>
      <c r="M40" s="255" t="s">
        <v>36</v>
      </c>
      <c r="N40" s="255">
        <v>2007</v>
      </c>
      <c r="O40" s="255" t="s">
        <v>250</v>
      </c>
      <c r="P40" s="255">
        <v>36</v>
      </c>
      <c r="Q40" s="255" t="s">
        <v>697</v>
      </c>
      <c r="R40" s="86"/>
      <c r="S40" s="179"/>
    </row>
    <row r="41" spans="1:19" ht="12.75">
      <c r="A41" s="257"/>
      <c r="B41" s="30" t="s">
        <v>698</v>
      </c>
      <c r="C41" s="257"/>
      <c r="D41" s="15" t="s">
        <v>170</v>
      </c>
      <c r="E41" s="257"/>
      <c r="F41" s="280"/>
      <c r="G41" s="280"/>
      <c r="H41" s="257"/>
      <c r="I41" s="257"/>
      <c r="J41" s="257"/>
      <c r="K41" s="257"/>
      <c r="L41" s="257"/>
      <c r="M41" s="257"/>
      <c r="N41" s="257"/>
      <c r="O41" s="257"/>
      <c r="P41" s="257"/>
      <c r="Q41" s="257"/>
      <c r="R41" s="69"/>
      <c r="S41" s="179"/>
    </row>
    <row r="42" spans="1:19" ht="13.5" customHeight="1">
      <c r="A42" s="255">
        <v>16</v>
      </c>
      <c r="B42" s="137" t="s">
        <v>699</v>
      </c>
      <c r="C42" s="255" t="s">
        <v>700</v>
      </c>
      <c r="D42" s="45" t="s">
        <v>174</v>
      </c>
      <c r="E42" s="264" t="s">
        <v>332</v>
      </c>
      <c r="F42" s="281" t="s">
        <v>692</v>
      </c>
      <c r="G42" s="281" t="s">
        <v>288</v>
      </c>
      <c r="H42" s="255" t="s">
        <v>701</v>
      </c>
      <c r="I42" s="264" t="s">
        <v>622</v>
      </c>
      <c r="J42" s="255" t="s">
        <v>194</v>
      </c>
      <c r="K42" s="255" t="s">
        <v>194</v>
      </c>
      <c r="L42" s="255" t="s">
        <v>194</v>
      </c>
      <c r="M42" s="255" t="s">
        <v>110</v>
      </c>
      <c r="N42" s="255">
        <v>2000</v>
      </c>
      <c r="O42" s="255" t="s">
        <v>233</v>
      </c>
      <c r="P42" s="255">
        <v>38</v>
      </c>
      <c r="Q42" s="255" t="s">
        <v>702</v>
      </c>
      <c r="R42" s="68"/>
      <c r="S42" s="179"/>
    </row>
    <row r="43" spans="1:19" ht="27.75" customHeight="1" hidden="1">
      <c r="A43" s="256"/>
      <c r="B43" s="177" t="s">
        <v>689</v>
      </c>
      <c r="C43" s="256"/>
      <c r="D43" s="15" t="s">
        <v>170</v>
      </c>
      <c r="E43" s="256"/>
      <c r="F43" s="279"/>
      <c r="G43" s="279"/>
      <c r="H43" s="256"/>
      <c r="I43" s="256"/>
      <c r="J43" s="256"/>
      <c r="K43" s="256"/>
      <c r="L43" s="256"/>
      <c r="M43" s="256"/>
      <c r="N43" s="256"/>
      <c r="O43" s="256"/>
      <c r="P43" s="256"/>
      <c r="Q43" s="256"/>
      <c r="R43" s="69"/>
      <c r="S43" s="179"/>
    </row>
    <row r="44" spans="1:94" s="142" customFormat="1" ht="15" customHeight="1">
      <c r="A44" s="257"/>
      <c r="B44" s="105" t="s">
        <v>689</v>
      </c>
      <c r="C44" s="257"/>
      <c r="D44" s="15" t="s">
        <v>170</v>
      </c>
      <c r="E44" s="257"/>
      <c r="F44" s="280"/>
      <c r="G44" s="280"/>
      <c r="H44" s="257"/>
      <c r="I44" s="257"/>
      <c r="J44" s="257"/>
      <c r="K44" s="257"/>
      <c r="L44" s="257"/>
      <c r="M44" s="257"/>
      <c r="N44" s="257"/>
      <c r="O44" s="257"/>
      <c r="P44" s="257"/>
      <c r="Q44" s="257"/>
      <c r="R44" s="69"/>
      <c r="S44" s="179"/>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row>
    <row r="45" spans="1:19" ht="12.75">
      <c r="A45" s="256">
        <v>17</v>
      </c>
      <c r="B45" s="29" t="s">
        <v>703</v>
      </c>
      <c r="C45" s="256" t="s">
        <v>704</v>
      </c>
      <c r="D45" s="25" t="s">
        <v>274</v>
      </c>
      <c r="E45" s="272" t="s">
        <v>74</v>
      </c>
      <c r="F45" s="279">
        <v>12</v>
      </c>
      <c r="G45" s="284" t="s">
        <v>629</v>
      </c>
      <c r="H45" s="255" t="s">
        <v>705</v>
      </c>
      <c r="I45" s="273" t="s">
        <v>631</v>
      </c>
      <c r="J45" s="256" t="s">
        <v>194</v>
      </c>
      <c r="K45" s="256" t="s">
        <v>194</v>
      </c>
      <c r="L45" s="256" t="s">
        <v>194</v>
      </c>
      <c r="M45" s="256" t="s">
        <v>110</v>
      </c>
      <c r="N45" s="256">
        <v>2005</v>
      </c>
      <c r="O45" s="256" t="s">
        <v>150</v>
      </c>
      <c r="P45" s="256">
        <v>44</v>
      </c>
      <c r="Q45" s="25" t="s">
        <v>706</v>
      </c>
      <c r="R45" s="86"/>
      <c r="S45" s="179"/>
    </row>
    <row r="46" spans="1:19" ht="12.75">
      <c r="A46" s="256"/>
      <c r="B46" s="29" t="s">
        <v>707</v>
      </c>
      <c r="C46" s="256"/>
      <c r="D46" s="25" t="s">
        <v>284</v>
      </c>
      <c r="E46" s="256"/>
      <c r="F46" s="279"/>
      <c r="G46" s="279"/>
      <c r="H46" s="257"/>
      <c r="I46" s="262"/>
      <c r="J46" s="256"/>
      <c r="K46" s="256"/>
      <c r="L46" s="256"/>
      <c r="M46" s="256"/>
      <c r="N46" s="256"/>
      <c r="O46" s="256"/>
      <c r="P46" s="256"/>
      <c r="Q46" s="25" t="s">
        <v>708</v>
      </c>
      <c r="R46" s="86"/>
      <c r="S46" s="179"/>
    </row>
    <row r="47" spans="1:19" ht="12.75">
      <c r="A47" s="255">
        <v>18</v>
      </c>
      <c r="B47" s="106" t="s">
        <v>709</v>
      </c>
      <c r="C47" s="255" t="s">
        <v>710</v>
      </c>
      <c r="D47" s="10" t="s">
        <v>274</v>
      </c>
      <c r="E47" s="264" t="s">
        <v>74</v>
      </c>
      <c r="F47" s="281" t="s">
        <v>692</v>
      </c>
      <c r="G47" s="281" t="s">
        <v>692</v>
      </c>
      <c r="H47" s="255" t="s">
        <v>711</v>
      </c>
      <c r="I47" s="261" t="s">
        <v>631</v>
      </c>
      <c r="J47" s="255" t="s">
        <v>194</v>
      </c>
      <c r="K47" s="255" t="s">
        <v>194</v>
      </c>
      <c r="L47" s="255" t="s">
        <v>194</v>
      </c>
      <c r="M47" s="255" t="s">
        <v>110</v>
      </c>
      <c r="N47" s="255">
        <v>2003</v>
      </c>
      <c r="O47" s="255" t="s">
        <v>297</v>
      </c>
      <c r="P47" s="255">
        <v>39</v>
      </c>
      <c r="Q47" s="255" t="s">
        <v>712</v>
      </c>
      <c r="R47" s="86"/>
      <c r="S47" s="179"/>
    </row>
    <row r="48" spans="1:19" ht="12.75">
      <c r="A48" s="257"/>
      <c r="B48" s="30" t="s">
        <v>713</v>
      </c>
      <c r="C48" s="257"/>
      <c r="D48" s="15" t="s">
        <v>284</v>
      </c>
      <c r="E48" s="257"/>
      <c r="F48" s="280"/>
      <c r="G48" s="280"/>
      <c r="H48" s="257"/>
      <c r="I48" s="263"/>
      <c r="J48" s="257"/>
      <c r="K48" s="257"/>
      <c r="L48" s="257"/>
      <c r="M48" s="257"/>
      <c r="N48" s="257"/>
      <c r="O48" s="257"/>
      <c r="P48" s="257"/>
      <c r="Q48" s="257"/>
      <c r="R48" s="69"/>
      <c r="S48" s="179"/>
    </row>
    <row r="49" spans="1:19" ht="12.75">
      <c r="A49" s="256">
        <v>19</v>
      </c>
      <c r="B49" s="29" t="s">
        <v>714</v>
      </c>
      <c r="C49" s="255" t="s">
        <v>715</v>
      </c>
      <c r="D49" s="25" t="s">
        <v>274</v>
      </c>
      <c r="E49" s="264" t="s">
        <v>147</v>
      </c>
      <c r="F49" s="281" t="s">
        <v>288</v>
      </c>
      <c r="G49" s="281" t="s">
        <v>621</v>
      </c>
      <c r="H49" s="255" t="s">
        <v>686</v>
      </c>
      <c r="I49" s="264" t="s">
        <v>716</v>
      </c>
      <c r="J49" s="255" t="s">
        <v>194</v>
      </c>
      <c r="K49" s="255" t="s">
        <v>194</v>
      </c>
      <c r="L49" s="255" t="s">
        <v>194</v>
      </c>
      <c r="M49" s="255" t="s">
        <v>110</v>
      </c>
      <c r="N49" s="255">
        <v>2002</v>
      </c>
      <c r="O49" s="255" t="s">
        <v>717</v>
      </c>
      <c r="P49" s="255">
        <v>36</v>
      </c>
      <c r="Q49" s="255" t="s">
        <v>718</v>
      </c>
      <c r="R49" s="86"/>
      <c r="S49" s="179"/>
    </row>
    <row r="50" spans="1:19" ht="12.75">
      <c r="A50" s="257"/>
      <c r="B50" s="30" t="s">
        <v>719</v>
      </c>
      <c r="C50" s="257"/>
      <c r="D50" s="15" t="s">
        <v>284</v>
      </c>
      <c r="E50" s="257"/>
      <c r="F50" s="280"/>
      <c r="G50" s="280"/>
      <c r="H50" s="257"/>
      <c r="I50" s="257"/>
      <c r="J50" s="257"/>
      <c r="K50" s="257"/>
      <c r="L50" s="257"/>
      <c r="M50" s="257"/>
      <c r="N50" s="257"/>
      <c r="O50" s="257"/>
      <c r="P50" s="257"/>
      <c r="Q50" s="257"/>
      <c r="R50" s="69"/>
      <c r="S50" s="179"/>
    </row>
    <row r="51" spans="1:19" ht="12.75">
      <c r="A51" s="256">
        <v>20</v>
      </c>
      <c r="B51" s="29" t="s">
        <v>720</v>
      </c>
      <c r="C51" s="255" t="s">
        <v>281</v>
      </c>
      <c r="D51" s="25" t="s">
        <v>274</v>
      </c>
      <c r="E51" s="264" t="s">
        <v>147</v>
      </c>
      <c r="F51" s="281" t="s">
        <v>692</v>
      </c>
      <c r="G51" s="281" t="s">
        <v>653</v>
      </c>
      <c r="H51" s="255" t="s">
        <v>282</v>
      </c>
      <c r="I51" s="264" t="s">
        <v>276</v>
      </c>
      <c r="J51" s="255" t="s">
        <v>194</v>
      </c>
      <c r="K51" s="255" t="s">
        <v>194</v>
      </c>
      <c r="L51" s="255" t="s">
        <v>194</v>
      </c>
      <c r="M51" s="255" t="s">
        <v>110</v>
      </c>
      <c r="N51" s="255">
        <v>2003</v>
      </c>
      <c r="O51" s="255" t="s">
        <v>150</v>
      </c>
      <c r="P51" s="255">
        <v>40</v>
      </c>
      <c r="Q51" s="256" t="s">
        <v>204</v>
      </c>
      <c r="R51" s="86"/>
      <c r="S51" s="179"/>
    </row>
    <row r="52" spans="1:19" ht="12.75">
      <c r="A52" s="257"/>
      <c r="B52" s="30" t="s">
        <v>283</v>
      </c>
      <c r="C52" s="257"/>
      <c r="D52" s="15" t="s">
        <v>284</v>
      </c>
      <c r="E52" s="257"/>
      <c r="F52" s="280"/>
      <c r="G52" s="280"/>
      <c r="H52" s="257"/>
      <c r="I52" s="257"/>
      <c r="J52" s="257"/>
      <c r="K52" s="257"/>
      <c r="L52" s="257"/>
      <c r="M52" s="257"/>
      <c r="N52" s="257"/>
      <c r="O52" s="257"/>
      <c r="P52" s="257"/>
      <c r="Q52" s="257"/>
      <c r="R52" s="69"/>
      <c r="S52" s="179"/>
    </row>
    <row r="53" spans="1:19" s="3" customFormat="1" ht="12.75" customHeight="1">
      <c r="A53" s="258">
        <v>21</v>
      </c>
      <c r="B53" s="146" t="s">
        <v>721</v>
      </c>
      <c r="C53" s="258" t="s">
        <v>293</v>
      </c>
      <c r="D53" s="45" t="s">
        <v>274</v>
      </c>
      <c r="E53" s="265" t="s">
        <v>93</v>
      </c>
      <c r="F53" s="282">
        <v>10</v>
      </c>
      <c r="G53" s="285" t="s">
        <v>165</v>
      </c>
      <c r="H53" s="287" t="s">
        <v>722</v>
      </c>
      <c r="I53" s="276" t="s">
        <v>631</v>
      </c>
      <c r="J53" s="265" t="s">
        <v>194</v>
      </c>
      <c r="K53" s="265" t="s">
        <v>194</v>
      </c>
      <c r="L53" s="265" t="s">
        <v>194</v>
      </c>
      <c r="M53" s="258" t="s">
        <v>110</v>
      </c>
      <c r="N53" s="258">
        <v>2000</v>
      </c>
      <c r="O53" s="258" t="s">
        <v>297</v>
      </c>
      <c r="P53" s="258">
        <v>40</v>
      </c>
      <c r="Q53" s="258" t="s">
        <v>204</v>
      </c>
      <c r="R53" s="42"/>
      <c r="S53" s="180"/>
    </row>
    <row r="54" spans="1:19" s="3" customFormat="1" ht="12.75">
      <c r="A54" s="259"/>
      <c r="B54" s="178" t="s">
        <v>298</v>
      </c>
      <c r="C54" s="259"/>
      <c r="D54" s="34" t="s">
        <v>284</v>
      </c>
      <c r="E54" s="259"/>
      <c r="F54" s="283"/>
      <c r="G54" s="283"/>
      <c r="H54" s="288"/>
      <c r="I54" s="277"/>
      <c r="J54" s="259"/>
      <c r="K54" s="259"/>
      <c r="L54" s="259"/>
      <c r="M54" s="259"/>
      <c r="N54" s="259"/>
      <c r="O54" s="259"/>
      <c r="P54" s="259"/>
      <c r="Q54" s="259"/>
      <c r="R54" s="43"/>
      <c r="S54" s="180"/>
    </row>
    <row r="55" spans="1:19" ht="12.75">
      <c r="A55" s="256">
        <v>22</v>
      </c>
      <c r="B55" s="114" t="s">
        <v>723</v>
      </c>
      <c r="C55" s="255" t="s">
        <v>316</v>
      </c>
      <c r="D55" s="25" t="s">
        <v>274</v>
      </c>
      <c r="E55" s="261" t="s">
        <v>724</v>
      </c>
      <c r="F55" s="281" t="s">
        <v>692</v>
      </c>
      <c r="G55" s="278">
        <v>10</v>
      </c>
      <c r="H55" s="255" t="s">
        <v>686</v>
      </c>
      <c r="I55" s="264" t="s">
        <v>725</v>
      </c>
      <c r="J55" s="255" t="s">
        <v>194</v>
      </c>
      <c r="K55" s="255" t="s">
        <v>194</v>
      </c>
      <c r="L55" s="255" t="s">
        <v>194</v>
      </c>
      <c r="M55" s="255" t="s">
        <v>110</v>
      </c>
      <c r="N55" s="255" t="s">
        <v>194</v>
      </c>
      <c r="O55" s="255" t="s">
        <v>297</v>
      </c>
      <c r="P55" s="255">
        <v>36</v>
      </c>
      <c r="Q55" s="256" t="s">
        <v>204</v>
      </c>
      <c r="R55" s="86"/>
      <c r="S55" s="179"/>
    </row>
    <row r="56" spans="1:19" ht="12.75">
      <c r="A56" s="257"/>
      <c r="B56" s="30" t="s">
        <v>318</v>
      </c>
      <c r="C56" s="257"/>
      <c r="D56" s="15" t="s">
        <v>284</v>
      </c>
      <c r="E56" s="263"/>
      <c r="F56" s="280"/>
      <c r="G56" s="280"/>
      <c r="H56" s="257"/>
      <c r="I56" s="257"/>
      <c r="J56" s="257"/>
      <c r="K56" s="257"/>
      <c r="L56" s="257"/>
      <c r="M56" s="257"/>
      <c r="N56" s="257"/>
      <c r="O56" s="257"/>
      <c r="P56" s="257"/>
      <c r="Q56" s="257"/>
      <c r="R56" s="69"/>
      <c r="S56" s="179"/>
    </row>
    <row r="57" spans="1:19" ht="12.75">
      <c r="A57" s="256">
        <v>23</v>
      </c>
      <c r="B57" s="107" t="s">
        <v>726</v>
      </c>
      <c r="C57" s="255" t="s">
        <v>727</v>
      </c>
      <c r="D57" s="10" t="s">
        <v>258</v>
      </c>
      <c r="E57" s="264" t="s">
        <v>620</v>
      </c>
      <c r="F57" s="281" t="s">
        <v>728</v>
      </c>
      <c r="G57" s="281" t="s">
        <v>692</v>
      </c>
      <c r="H57" s="255" t="s">
        <v>686</v>
      </c>
      <c r="I57" s="264" t="s">
        <v>729</v>
      </c>
      <c r="J57" s="256" t="s">
        <v>194</v>
      </c>
      <c r="K57" s="256" t="s">
        <v>194</v>
      </c>
      <c r="L57" s="256" t="s">
        <v>194</v>
      </c>
      <c r="M57" s="255" t="s">
        <v>110</v>
      </c>
      <c r="N57" s="255">
        <v>2005</v>
      </c>
      <c r="O57" s="255" t="s">
        <v>730</v>
      </c>
      <c r="P57" s="255">
        <v>30</v>
      </c>
      <c r="Q57" s="255" t="s">
        <v>731</v>
      </c>
      <c r="R57" s="68"/>
      <c r="S57" s="179"/>
    </row>
    <row r="58" spans="1:19" ht="12.75">
      <c r="A58" s="257"/>
      <c r="B58" s="108" t="s">
        <v>732</v>
      </c>
      <c r="C58" s="257"/>
      <c r="D58" s="15" t="s">
        <v>284</v>
      </c>
      <c r="E58" s="257"/>
      <c r="F58" s="280"/>
      <c r="G58" s="280"/>
      <c r="H58" s="257"/>
      <c r="I58" s="257"/>
      <c r="J58" s="257"/>
      <c r="K58" s="257"/>
      <c r="L58" s="257"/>
      <c r="M58" s="257"/>
      <c r="N58" s="257"/>
      <c r="O58" s="257"/>
      <c r="P58" s="257"/>
      <c r="Q58" s="257"/>
      <c r="R58" s="69"/>
      <c r="S58" s="179"/>
    </row>
    <row r="59" spans="1:19" ht="12.75">
      <c r="A59" s="256">
        <v>24</v>
      </c>
      <c r="B59" s="114" t="s">
        <v>733</v>
      </c>
      <c r="C59" s="255" t="s">
        <v>312</v>
      </c>
      <c r="D59" s="25" t="s">
        <v>258</v>
      </c>
      <c r="E59" s="264" t="s">
        <v>294</v>
      </c>
      <c r="F59" s="278">
        <v>16</v>
      </c>
      <c r="G59" s="278">
        <v>11</v>
      </c>
      <c r="H59" s="255" t="s">
        <v>686</v>
      </c>
      <c r="I59" s="264" t="s">
        <v>725</v>
      </c>
      <c r="J59" s="256" t="s">
        <v>194</v>
      </c>
      <c r="K59" s="256" t="s">
        <v>194</v>
      </c>
      <c r="L59" s="256" t="s">
        <v>194</v>
      </c>
      <c r="M59" s="255" t="s">
        <v>313</v>
      </c>
      <c r="N59" s="255">
        <v>1989</v>
      </c>
      <c r="O59" s="255" t="s">
        <v>194</v>
      </c>
      <c r="P59" s="255">
        <v>42</v>
      </c>
      <c r="Q59" s="255" t="s">
        <v>204</v>
      </c>
      <c r="R59" s="86"/>
      <c r="S59" s="179"/>
    </row>
    <row r="60" spans="1:19" ht="12.75">
      <c r="A60" s="257"/>
      <c r="B60" s="108" t="s">
        <v>314</v>
      </c>
      <c r="C60" s="257"/>
      <c r="D60" s="15" t="s">
        <v>734</v>
      </c>
      <c r="E60" s="257"/>
      <c r="F60" s="280"/>
      <c r="G60" s="280"/>
      <c r="H60" s="257"/>
      <c r="I60" s="257"/>
      <c r="J60" s="257"/>
      <c r="K60" s="257"/>
      <c r="L60" s="257"/>
      <c r="M60" s="257"/>
      <c r="N60" s="257"/>
      <c r="O60" s="257"/>
      <c r="P60" s="257"/>
      <c r="Q60" s="257"/>
      <c r="R60" s="69"/>
      <c r="S60" s="179"/>
    </row>
    <row r="61" spans="1:19" ht="12.75">
      <c r="A61" s="256">
        <v>25</v>
      </c>
      <c r="B61" s="86" t="s">
        <v>345</v>
      </c>
      <c r="C61" s="256" t="s">
        <v>346</v>
      </c>
      <c r="D61" s="25" t="s">
        <v>274</v>
      </c>
      <c r="E61" s="273" t="s">
        <v>735</v>
      </c>
      <c r="F61" s="284" t="s">
        <v>653</v>
      </c>
      <c r="G61" s="279">
        <v>11</v>
      </c>
      <c r="H61" s="256" t="s">
        <v>686</v>
      </c>
      <c r="I61" s="272" t="s">
        <v>725</v>
      </c>
      <c r="J61" s="256" t="s">
        <v>194</v>
      </c>
      <c r="K61" s="256" t="s">
        <v>194</v>
      </c>
      <c r="L61" s="256" t="s">
        <v>194</v>
      </c>
      <c r="M61" s="256" t="s">
        <v>110</v>
      </c>
      <c r="N61" s="256" t="s">
        <v>194</v>
      </c>
      <c r="O61" s="256" t="s">
        <v>717</v>
      </c>
      <c r="P61" s="256">
        <v>35</v>
      </c>
      <c r="Q61" s="256" t="s">
        <v>736</v>
      </c>
      <c r="R61" s="86"/>
      <c r="S61" s="179"/>
    </row>
    <row r="62" spans="1:19" ht="12.75">
      <c r="A62" s="257"/>
      <c r="B62" s="30" t="s">
        <v>350</v>
      </c>
      <c r="C62" s="257"/>
      <c r="D62" s="15" t="s">
        <v>734</v>
      </c>
      <c r="E62" s="263"/>
      <c r="F62" s="280"/>
      <c r="G62" s="280"/>
      <c r="H62" s="257"/>
      <c r="I62" s="257"/>
      <c r="J62" s="257"/>
      <c r="K62" s="257"/>
      <c r="L62" s="257"/>
      <c r="M62" s="257"/>
      <c r="N62" s="257"/>
      <c r="O62" s="257"/>
      <c r="P62" s="257"/>
      <c r="Q62" s="257"/>
      <c r="R62" s="69"/>
      <c r="S62" s="179"/>
    </row>
    <row r="63" spans="1:19" ht="12.75">
      <c r="A63" s="256">
        <v>26</v>
      </c>
      <c r="B63" s="107" t="s">
        <v>737</v>
      </c>
      <c r="C63" s="255" t="s">
        <v>738</v>
      </c>
      <c r="D63" s="10" t="s">
        <v>258</v>
      </c>
      <c r="E63" s="264" t="s">
        <v>739</v>
      </c>
      <c r="F63" s="281" t="s">
        <v>679</v>
      </c>
      <c r="G63" s="281" t="s">
        <v>728</v>
      </c>
      <c r="H63" s="255" t="s">
        <v>686</v>
      </c>
      <c r="I63" s="264" t="s">
        <v>620</v>
      </c>
      <c r="J63" s="256" t="s">
        <v>194</v>
      </c>
      <c r="K63" s="256" t="s">
        <v>194</v>
      </c>
      <c r="L63" s="256" t="s">
        <v>194</v>
      </c>
      <c r="M63" s="255" t="s">
        <v>110</v>
      </c>
      <c r="N63" s="255">
        <v>2005</v>
      </c>
      <c r="O63" s="255" t="s">
        <v>150</v>
      </c>
      <c r="P63" s="255">
        <v>37</v>
      </c>
      <c r="Q63" s="255" t="s">
        <v>740</v>
      </c>
      <c r="R63" s="68"/>
      <c r="S63" s="179"/>
    </row>
    <row r="64" spans="1:19" ht="12.75">
      <c r="A64" s="257"/>
      <c r="B64" s="108" t="s">
        <v>741</v>
      </c>
      <c r="C64" s="257"/>
      <c r="D64" s="15" t="s">
        <v>734</v>
      </c>
      <c r="E64" s="257"/>
      <c r="F64" s="280"/>
      <c r="G64" s="280"/>
      <c r="H64" s="257"/>
      <c r="I64" s="257"/>
      <c r="J64" s="257"/>
      <c r="K64" s="257"/>
      <c r="L64" s="257"/>
      <c r="M64" s="257"/>
      <c r="N64" s="257"/>
      <c r="O64" s="257"/>
      <c r="P64" s="257"/>
      <c r="Q64" s="257"/>
      <c r="R64" s="69"/>
      <c r="S64" s="179"/>
    </row>
    <row r="65" spans="1:19" ht="12.75">
      <c r="A65" s="256">
        <v>27</v>
      </c>
      <c r="B65" s="29" t="s">
        <v>742</v>
      </c>
      <c r="C65" s="255" t="s">
        <v>743</v>
      </c>
      <c r="D65" s="25" t="s">
        <v>274</v>
      </c>
      <c r="E65" s="261" t="s">
        <v>560</v>
      </c>
      <c r="F65" s="281" t="s">
        <v>653</v>
      </c>
      <c r="G65" s="284" t="s">
        <v>621</v>
      </c>
      <c r="H65" s="256" t="s">
        <v>686</v>
      </c>
      <c r="I65" s="264" t="s">
        <v>725</v>
      </c>
      <c r="J65" s="256" t="s">
        <v>194</v>
      </c>
      <c r="K65" s="256" t="s">
        <v>194</v>
      </c>
      <c r="L65" s="256" t="s">
        <v>194</v>
      </c>
      <c r="M65" s="255" t="s">
        <v>110</v>
      </c>
      <c r="N65" s="255" t="s">
        <v>194</v>
      </c>
      <c r="O65" s="255" t="s">
        <v>328</v>
      </c>
      <c r="P65" s="255">
        <v>29</v>
      </c>
      <c r="Q65" s="256" t="s">
        <v>736</v>
      </c>
      <c r="R65" s="86"/>
      <c r="S65" s="179"/>
    </row>
    <row r="66" spans="1:19" ht="12.75">
      <c r="A66" s="257"/>
      <c r="B66" s="29" t="s">
        <v>588</v>
      </c>
      <c r="C66" s="257"/>
      <c r="D66" s="25" t="s">
        <v>744</v>
      </c>
      <c r="E66" s="263"/>
      <c r="F66" s="280"/>
      <c r="G66" s="280"/>
      <c r="H66" s="257"/>
      <c r="I66" s="257"/>
      <c r="J66" s="257"/>
      <c r="K66" s="257"/>
      <c r="L66" s="257"/>
      <c r="M66" s="257"/>
      <c r="N66" s="257"/>
      <c r="O66" s="257"/>
      <c r="P66" s="257"/>
      <c r="Q66" s="257"/>
      <c r="R66" s="69"/>
      <c r="S66" s="179"/>
    </row>
    <row r="67" spans="1:19" ht="12.75">
      <c r="A67" s="256">
        <v>28</v>
      </c>
      <c r="B67" s="106" t="s">
        <v>745</v>
      </c>
      <c r="C67" s="255" t="s">
        <v>590</v>
      </c>
      <c r="D67" s="10" t="s">
        <v>274</v>
      </c>
      <c r="E67" s="261" t="s">
        <v>560</v>
      </c>
      <c r="F67" s="281" t="s">
        <v>653</v>
      </c>
      <c r="G67" s="284" t="s">
        <v>621</v>
      </c>
      <c r="H67" s="256" t="s">
        <v>686</v>
      </c>
      <c r="I67" s="264" t="s">
        <v>725</v>
      </c>
      <c r="J67" s="256" t="s">
        <v>194</v>
      </c>
      <c r="K67" s="256" t="s">
        <v>194</v>
      </c>
      <c r="L67" s="256" t="s">
        <v>194</v>
      </c>
      <c r="M67" s="255" t="s">
        <v>110</v>
      </c>
      <c r="N67" s="255" t="s">
        <v>194</v>
      </c>
      <c r="O67" s="255" t="s">
        <v>233</v>
      </c>
      <c r="P67" s="255">
        <v>30</v>
      </c>
      <c r="Q67" s="256" t="s">
        <v>736</v>
      </c>
      <c r="R67" s="86"/>
      <c r="S67" s="179"/>
    </row>
    <row r="68" spans="1:19" ht="12.75">
      <c r="A68" s="257"/>
      <c r="B68" s="30" t="s">
        <v>591</v>
      </c>
      <c r="C68" s="257"/>
      <c r="D68" s="15" t="s">
        <v>734</v>
      </c>
      <c r="E68" s="263"/>
      <c r="F68" s="280"/>
      <c r="G68" s="280"/>
      <c r="H68" s="257"/>
      <c r="I68" s="257"/>
      <c r="J68" s="257"/>
      <c r="K68" s="257"/>
      <c r="L68" s="257"/>
      <c r="M68" s="257"/>
      <c r="N68" s="257"/>
      <c r="O68" s="257"/>
      <c r="P68" s="257"/>
      <c r="Q68" s="257"/>
      <c r="R68" s="69"/>
      <c r="S68" s="179"/>
    </row>
    <row r="69" spans="1:19" ht="12.75">
      <c r="A69" s="256">
        <v>29</v>
      </c>
      <c r="B69" s="86" t="s">
        <v>746</v>
      </c>
      <c r="C69" s="264" t="s">
        <v>376</v>
      </c>
      <c r="D69" s="25" t="s">
        <v>274</v>
      </c>
      <c r="E69" s="264" t="s">
        <v>620</v>
      </c>
      <c r="F69" s="278">
        <v>14</v>
      </c>
      <c r="G69" s="281" t="s">
        <v>629</v>
      </c>
      <c r="H69" s="255" t="s">
        <v>686</v>
      </c>
      <c r="I69" s="264" t="s">
        <v>725</v>
      </c>
      <c r="J69" s="256" t="s">
        <v>194</v>
      </c>
      <c r="K69" s="256" t="s">
        <v>194</v>
      </c>
      <c r="L69" s="256" t="s">
        <v>194</v>
      </c>
      <c r="M69" s="255" t="s">
        <v>110</v>
      </c>
      <c r="N69" s="255">
        <v>2012</v>
      </c>
      <c r="O69" s="255" t="s">
        <v>194</v>
      </c>
      <c r="P69" s="255">
        <v>40</v>
      </c>
      <c r="Q69" s="255" t="s">
        <v>204</v>
      </c>
      <c r="R69" s="86"/>
      <c r="S69" s="179"/>
    </row>
    <row r="70" spans="1:19" ht="12.75">
      <c r="A70" s="257"/>
      <c r="B70" s="69" t="s">
        <v>378</v>
      </c>
      <c r="C70" s="257"/>
      <c r="D70" s="15" t="s">
        <v>734</v>
      </c>
      <c r="E70" s="257"/>
      <c r="F70" s="280"/>
      <c r="G70" s="280"/>
      <c r="H70" s="257"/>
      <c r="I70" s="257"/>
      <c r="J70" s="257"/>
      <c r="K70" s="257"/>
      <c r="L70" s="257"/>
      <c r="M70" s="257"/>
      <c r="N70" s="257"/>
      <c r="O70" s="257"/>
      <c r="P70" s="257"/>
      <c r="Q70" s="257"/>
      <c r="R70" s="69"/>
      <c r="S70" s="179"/>
    </row>
    <row r="71" spans="1:19" ht="12.75">
      <c r="A71" s="256">
        <v>30</v>
      </c>
      <c r="B71" s="86" t="s">
        <v>747</v>
      </c>
      <c r="C71" s="264" t="s">
        <v>748</v>
      </c>
      <c r="D71" s="25" t="s">
        <v>274</v>
      </c>
      <c r="E71" s="264" t="s">
        <v>620</v>
      </c>
      <c r="F71" s="279">
        <v>13</v>
      </c>
      <c r="G71" s="281" t="s">
        <v>165</v>
      </c>
      <c r="H71" s="255" t="s">
        <v>686</v>
      </c>
      <c r="I71" s="264" t="s">
        <v>725</v>
      </c>
      <c r="J71" s="256" t="s">
        <v>194</v>
      </c>
      <c r="K71" s="256" t="s">
        <v>194</v>
      </c>
      <c r="L71" s="256" t="s">
        <v>194</v>
      </c>
      <c r="M71" s="255" t="s">
        <v>110</v>
      </c>
      <c r="N71" s="255">
        <v>2012</v>
      </c>
      <c r="O71" s="255" t="s">
        <v>194</v>
      </c>
      <c r="P71" s="255">
        <v>35</v>
      </c>
      <c r="Q71" s="255" t="s">
        <v>204</v>
      </c>
      <c r="R71" s="86"/>
      <c r="S71" s="179"/>
    </row>
    <row r="72" spans="1:19" ht="12.75">
      <c r="A72" s="257"/>
      <c r="B72" s="69" t="s">
        <v>393</v>
      </c>
      <c r="C72" s="257"/>
      <c r="D72" s="15" t="s">
        <v>734</v>
      </c>
      <c r="E72" s="257"/>
      <c r="F72" s="280"/>
      <c r="G72" s="280"/>
      <c r="H72" s="257"/>
      <c r="I72" s="257"/>
      <c r="J72" s="257"/>
      <c r="K72" s="257"/>
      <c r="L72" s="257"/>
      <c r="M72" s="257"/>
      <c r="N72" s="257"/>
      <c r="O72" s="257"/>
      <c r="P72" s="257"/>
      <c r="Q72" s="257"/>
      <c r="R72" s="69"/>
      <c r="S72" s="179"/>
    </row>
    <row r="73" spans="1:19" ht="12.75">
      <c r="A73" s="256">
        <v>31</v>
      </c>
      <c r="B73" s="68" t="s">
        <v>749</v>
      </c>
      <c r="C73" s="264" t="s">
        <v>750</v>
      </c>
      <c r="D73" s="10" t="s">
        <v>258</v>
      </c>
      <c r="E73" s="264" t="s">
        <v>620</v>
      </c>
      <c r="F73" s="278">
        <v>12</v>
      </c>
      <c r="G73" s="281" t="s">
        <v>679</v>
      </c>
      <c r="H73" s="255" t="s">
        <v>686</v>
      </c>
      <c r="I73" s="264" t="s">
        <v>725</v>
      </c>
      <c r="J73" s="255" t="s">
        <v>194</v>
      </c>
      <c r="K73" s="255" t="s">
        <v>194</v>
      </c>
      <c r="L73" s="255" t="s">
        <v>194</v>
      </c>
      <c r="M73" s="255" t="s">
        <v>313</v>
      </c>
      <c r="N73" s="255">
        <v>1992</v>
      </c>
      <c r="O73" s="255" t="s">
        <v>194</v>
      </c>
      <c r="P73" s="255">
        <v>38</v>
      </c>
      <c r="Q73" s="255" t="s">
        <v>204</v>
      </c>
      <c r="R73" s="68"/>
      <c r="S73" s="179"/>
    </row>
    <row r="74" spans="1:19" ht="12.75">
      <c r="A74" s="257"/>
      <c r="B74" s="69" t="s">
        <v>386</v>
      </c>
      <c r="C74" s="257"/>
      <c r="D74" s="15" t="s">
        <v>734</v>
      </c>
      <c r="E74" s="257"/>
      <c r="F74" s="280"/>
      <c r="G74" s="280"/>
      <c r="H74" s="257"/>
      <c r="I74" s="257"/>
      <c r="J74" s="257"/>
      <c r="K74" s="257"/>
      <c r="L74" s="257"/>
      <c r="M74" s="257"/>
      <c r="N74" s="257"/>
      <c r="O74" s="257"/>
      <c r="P74" s="257"/>
      <c r="Q74" s="257"/>
      <c r="R74" s="69"/>
      <c r="S74" s="179"/>
    </row>
    <row r="75" spans="1:18" s="2" customFormat="1" ht="12.75">
      <c r="A75" s="47"/>
      <c r="B75" s="181"/>
      <c r="C75" s="47"/>
      <c r="D75" s="47"/>
      <c r="E75" s="47"/>
      <c r="F75" s="51"/>
      <c r="G75" s="51"/>
      <c r="H75" s="47"/>
      <c r="I75" s="47"/>
      <c r="J75" s="47"/>
      <c r="K75" s="47"/>
      <c r="L75" s="47"/>
      <c r="M75" s="47"/>
      <c r="N75" s="47"/>
      <c r="O75" s="47"/>
      <c r="P75" s="47"/>
      <c r="Q75" s="47"/>
      <c r="R75" s="141"/>
    </row>
    <row r="76" spans="1:19" ht="12.75">
      <c r="A76" s="256">
        <v>32</v>
      </c>
      <c r="B76" s="86" t="s">
        <v>751</v>
      </c>
      <c r="C76" s="255" t="s">
        <v>752</v>
      </c>
      <c r="D76" s="25" t="s">
        <v>274</v>
      </c>
      <c r="E76" s="264" t="s">
        <v>620</v>
      </c>
      <c r="F76" s="281" t="s">
        <v>629</v>
      </c>
      <c r="G76" s="281" t="s">
        <v>165</v>
      </c>
      <c r="H76" s="255" t="s">
        <v>686</v>
      </c>
      <c r="I76" s="264" t="s">
        <v>753</v>
      </c>
      <c r="J76" s="256" t="s">
        <v>194</v>
      </c>
      <c r="K76" s="256" t="s">
        <v>194</v>
      </c>
      <c r="L76" s="256" t="s">
        <v>194</v>
      </c>
      <c r="M76" s="255" t="s">
        <v>110</v>
      </c>
      <c r="N76" s="255">
        <v>2010</v>
      </c>
      <c r="O76" s="255" t="s">
        <v>150</v>
      </c>
      <c r="P76" s="255">
        <v>35</v>
      </c>
      <c r="Q76" s="255" t="s">
        <v>754</v>
      </c>
      <c r="R76" s="86"/>
      <c r="S76" s="179"/>
    </row>
    <row r="77" spans="1:19" ht="12.75">
      <c r="A77" s="257"/>
      <c r="B77" s="69" t="s">
        <v>755</v>
      </c>
      <c r="C77" s="257"/>
      <c r="D77" s="15" t="s">
        <v>734</v>
      </c>
      <c r="E77" s="257"/>
      <c r="F77" s="280"/>
      <c r="G77" s="280"/>
      <c r="H77" s="257"/>
      <c r="I77" s="257"/>
      <c r="J77" s="257"/>
      <c r="K77" s="257"/>
      <c r="L77" s="257"/>
      <c r="M77" s="257"/>
      <c r="N77" s="257"/>
      <c r="O77" s="257"/>
      <c r="P77" s="257"/>
      <c r="Q77" s="257"/>
      <c r="R77" s="69"/>
      <c r="S77" s="179"/>
    </row>
    <row r="78" spans="1:19" ht="12.75">
      <c r="A78" s="255">
        <v>33</v>
      </c>
      <c r="B78" s="106" t="s">
        <v>756</v>
      </c>
      <c r="C78" s="255" t="s">
        <v>359</v>
      </c>
      <c r="D78" s="10" t="s">
        <v>360</v>
      </c>
      <c r="E78" s="264" t="s">
        <v>332</v>
      </c>
      <c r="F78" s="278">
        <v>13</v>
      </c>
      <c r="G78" s="281" t="s">
        <v>679</v>
      </c>
      <c r="H78" s="255" t="s">
        <v>686</v>
      </c>
      <c r="I78" s="264" t="s">
        <v>725</v>
      </c>
      <c r="J78" s="255" t="s">
        <v>194</v>
      </c>
      <c r="K78" s="255" t="s">
        <v>194</v>
      </c>
      <c r="L78" s="255" t="s">
        <v>194</v>
      </c>
      <c r="M78" s="255" t="s">
        <v>362</v>
      </c>
      <c r="N78" s="255" t="s">
        <v>194</v>
      </c>
      <c r="O78" s="255" t="s">
        <v>194</v>
      </c>
      <c r="P78" s="255">
        <v>47</v>
      </c>
      <c r="Q78" s="255" t="s">
        <v>204</v>
      </c>
      <c r="R78" s="68"/>
      <c r="S78" s="179"/>
    </row>
    <row r="79" spans="1:19" ht="12.75">
      <c r="A79" s="257"/>
      <c r="B79" s="30" t="s">
        <v>363</v>
      </c>
      <c r="C79" s="257"/>
      <c r="D79" s="15" t="s">
        <v>364</v>
      </c>
      <c r="E79" s="257"/>
      <c r="F79" s="280"/>
      <c r="G79" s="280"/>
      <c r="H79" s="257"/>
      <c r="I79" s="257"/>
      <c r="J79" s="257"/>
      <c r="K79" s="257"/>
      <c r="L79" s="257"/>
      <c r="M79" s="257"/>
      <c r="N79" s="257"/>
      <c r="O79" s="257"/>
      <c r="P79" s="257"/>
      <c r="Q79" s="257"/>
      <c r="R79" s="69"/>
      <c r="S79" s="179"/>
    </row>
    <row r="80" spans="1:19" ht="12.75">
      <c r="A80" s="256">
        <v>34</v>
      </c>
      <c r="B80" s="29" t="s">
        <v>757</v>
      </c>
      <c r="C80" s="255" t="s">
        <v>758</v>
      </c>
      <c r="D80" s="25" t="s">
        <v>372</v>
      </c>
      <c r="E80" s="255" t="s">
        <v>59</v>
      </c>
      <c r="F80" s="278">
        <v>19</v>
      </c>
      <c r="G80" s="281" t="s">
        <v>621</v>
      </c>
      <c r="H80" s="255" t="s">
        <v>686</v>
      </c>
      <c r="I80" s="264" t="s">
        <v>725</v>
      </c>
      <c r="J80" s="255" t="s">
        <v>194</v>
      </c>
      <c r="K80" s="255" t="s">
        <v>194</v>
      </c>
      <c r="L80" s="255" t="s">
        <v>194</v>
      </c>
      <c r="M80" s="255" t="s">
        <v>313</v>
      </c>
      <c r="N80" s="255" t="s">
        <v>194</v>
      </c>
      <c r="O80" s="255" t="s">
        <v>194</v>
      </c>
      <c r="P80" s="255">
        <v>49</v>
      </c>
      <c r="Q80" s="255" t="s">
        <v>204</v>
      </c>
      <c r="R80" s="86"/>
      <c r="S80" s="179"/>
    </row>
    <row r="81" spans="1:19" ht="12.75">
      <c r="A81" s="257"/>
      <c r="B81" s="30" t="s">
        <v>373</v>
      </c>
      <c r="C81" s="257"/>
      <c r="D81" s="15" t="s">
        <v>374</v>
      </c>
      <c r="E81" s="257"/>
      <c r="F81" s="280"/>
      <c r="G81" s="280"/>
      <c r="H81" s="257"/>
      <c r="I81" s="257"/>
      <c r="J81" s="257"/>
      <c r="K81" s="257"/>
      <c r="L81" s="257"/>
      <c r="M81" s="257"/>
      <c r="N81" s="257"/>
      <c r="O81" s="257"/>
      <c r="P81" s="257"/>
      <c r="Q81" s="257"/>
      <c r="R81" s="69"/>
      <c r="S81" s="179"/>
    </row>
    <row r="82" spans="1:19" ht="12.75">
      <c r="A82" s="255">
        <v>35</v>
      </c>
      <c r="B82" s="86" t="s">
        <v>759</v>
      </c>
      <c r="C82" s="264" t="s">
        <v>381</v>
      </c>
      <c r="D82" s="25" t="s">
        <v>377</v>
      </c>
      <c r="E82" s="264" t="s">
        <v>332</v>
      </c>
      <c r="F82" s="278">
        <v>22</v>
      </c>
      <c r="G82" s="281" t="s">
        <v>653</v>
      </c>
      <c r="H82" s="256" t="s">
        <v>686</v>
      </c>
      <c r="I82" s="264" t="s">
        <v>725</v>
      </c>
      <c r="J82" s="256" t="s">
        <v>194</v>
      </c>
      <c r="K82" s="256" t="s">
        <v>194</v>
      </c>
      <c r="L82" s="256" t="s">
        <v>194</v>
      </c>
      <c r="M82" s="255" t="s">
        <v>313</v>
      </c>
      <c r="N82" s="255">
        <v>1988</v>
      </c>
      <c r="O82" s="255" t="s">
        <v>194</v>
      </c>
      <c r="P82" s="255">
        <v>45</v>
      </c>
      <c r="Q82" s="255" t="s">
        <v>204</v>
      </c>
      <c r="R82" s="86"/>
      <c r="S82" s="179"/>
    </row>
    <row r="83" spans="1:19" ht="12.75">
      <c r="A83" s="257"/>
      <c r="B83" s="69" t="s">
        <v>383</v>
      </c>
      <c r="C83" s="257"/>
      <c r="D83" s="15" t="s">
        <v>379</v>
      </c>
      <c r="E83" s="257"/>
      <c r="F83" s="280"/>
      <c r="G83" s="280"/>
      <c r="H83" s="257"/>
      <c r="I83" s="257"/>
      <c r="J83" s="257"/>
      <c r="K83" s="257"/>
      <c r="L83" s="257"/>
      <c r="M83" s="257"/>
      <c r="N83" s="257"/>
      <c r="O83" s="257"/>
      <c r="P83" s="257"/>
      <c r="Q83" s="257"/>
      <c r="R83" s="69"/>
      <c r="S83" s="179"/>
    </row>
    <row r="84" spans="1:19" ht="12.75">
      <c r="A84" s="255">
        <v>36</v>
      </c>
      <c r="B84" s="86" t="s">
        <v>760</v>
      </c>
      <c r="C84" s="255" t="s">
        <v>761</v>
      </c>
      <c r="D84" s="25" t="s">
        <v>377</v>
      </c>
      <c r="E84" s="264" t="s">
        <v>332</v>
      </c>
      <c r="F84" s="278">
        <v>16</v>
      </c>
      <c r="G84" s="284" t="s">
        <v>621</v>
      </c>
      <c r="H84" s="256" t="s">
        <v>686</v>
      </c>
      <c r="I84" s="264" t="s">
        <v>725</v>
      </c>
      <c r="J84" s="256" t="s">
        <v>194</v>
      </c>
      <c r="K84" s="256" t="s">
        <v>194</v>
      </c>
      <c r="L84" s="256" t="s">
        <v>194</v>
      </c>
      <c r="M84" s="255" t="s">
        <v>261</v>
      </c>
      <c r="N84" s="255">
        <v>1989</v>
      </c>
      <c r="O84" s="255" t="s">
        <v>388</v>
      </c>
      <c r="P84" s="255">
        <v>45</v>
      </c>
      <c r="Q84" s="255" t="s">
        <v>204</v>
      </c>
      <c r="R84" s="86"/>
      <c r="S84" s="179"/>
    </row>
    <row r="85" spans="1:19" ht="12.75">
      <c r="A85" s="257"/>
      <c r="B85" s="69" t="s">
        <v>389</v>
      </c>
      <c r="C85" s="257"/>
      <c r="D85" s="15" t="s">
        <v>379</v>
      </c>
      <c r="E85" s="257"/>
      <c r="F85" s="280"/>
      <c r="G85" s="280"/>
      <c r="H85" s="257"/>
      <c r="I85" s="257"/>
      <c r="J85" s="257"/>
      <c r="K85" s="257"/>
      <c r="L85" s="257"/>
      <c r="M85" s="257"/>
      <c r="N85" s="257"/>
      <c r="O85" s="257"/>
      <c r="P85" s="257"/>
      <c r="Q85" s="257"/>
      <c r="R85" s="69"/>
      <c r="S85" s="179"/>
    </row>
    <row r="86" spans="1:19" ht="12.75">
      <c r="A86" s="255">
        <v>37</v>
      </c>
      <c r="B86" s="86" t="s">
        <v>762</v>
      </c>
      <c r="C86" s="264" t="s">
        <v>395</v>
      </c>
      <c r="D86" s="25" t="s">
        <v>377</v>
      </c>
      <c r="E86" s="264" t="s">
        <v>332</v>
      </c>
      <c r="F86" s="281" t="s">
        <v>679</v>
      </c>
      <c r="G86" s="281" t="s">
        <v>728</v>
      </c>
      <c r="H86" s="256" t="s">
        <v>686</v>
      </c>
      <c r="I86" s="264" t="s">
        <v>725</v>
      </c>
      <c r="J86" s="256" t="s">
        <v>194</v>
      </c>
      <c r="K86" s="256" t="s">
        <v>194</v>
      </c>
      <c r="L86" s="256" t="s">
        <v>194</v>
      </c>
      <c r="M86" s="255" t="s">
        <v>313</v>
      </c>
      <c r="N86" s="255">
        <v>1992</v>
      </c>
      <c r="O86" s="255" t="s">
        <v>194</v>
      </c>
      <c r="P86" s="255">
        <v>41</v>
      </c>
      <c r="Q86" s="255" t="s">
        <v>204</v>
      </c>
      <c r="R86" s="86"/>
      <c r="S86" s="179"/>
    </row>
    <row r="87" spans="1:19" ht="12.75">
      <c r="A87" s="257"/>
      <c r="B87" s="69" t="s">
        <v>396</v>
      </c>
      <c r="C87" s="257"/>
      <c r="D87" s="15" t="s">
        <v>379</v>
      </c>
      <c r="E87" s="257"/>
      <c r="F87" s="280"/>
      <c r="G87" s="280"/>
      <c r="H87" s="257"/>
      <c r="I87" s="257"/>
      <c r="J87" s="257"/>
      <c r="K87" s="257"/>
      <c r="L87" s="257"/>
      <c r="M87" s="257"/>
      <c r="N87" s="257"/>
      <c r="O87" s="257"/>
      <c r="P87" s="257"/>
      <c r="Q87" s="257"/>
      <c r="R87" s="69"/>
      <c r="S87" s="179"/>
    </row>
    <row r="88" spans="1:19" s="3" customFormat="1" ht="12.75">
      <c r="A88" s="258">
        <v>38</v>
      </c>
      <c r="B88" s="42" t="s">
        <v>763</v>
      </c>
      <c r="C88" s="258" t="s">
        <v>764</v>
      </c>
      <c r="D88" s="45" t="s">
        <v>377</v>
      </c>
      <c r="E88" s="265" t="s">
        <v>332</v>
      </c>
      <c r="F88" s="236" t="s">
        <v>678</v>
      </c>
      <c r="G88" s="236" t="s">
        <v>621</v>
      </c>
      <c r="H88" s="258" t="s">
        <v>765</v>
      </c>
      <c r="I88" s="265" t="s">
        <v>725</v>
      </c>
      <c r="J88" s="260" t="s">
        <v>194</v>
      </c>
      <c r="K88" s="260" t="s">
        <v>194</v>
      </c>
      <c r="L88" s="260" t="s">
        <v>194</v>
      </c>
      <c r="M88" s="258" t="s">
        <v>766</v>
      </c>
      <c r="N88" s="258" t="s">
        <v>194</v>
      </c>
      <c r="O88" s="258" t="s">
        <v>194</v>
      </c>
      <c r="P88" s="258">
        <v>31</v>
      </c>
      <c r="Q88" s="258" t="s">
        <v>767</v>
      </c>
      <c r="R88" s="42"/>
      <c r="S88" s="180"/>
    </row>
    <row r="89" spans="1:19" s="3" customFormat="1" ht="12.75">
      <c r="A89" s="259"/>
      <c r="B89" s="43" t="s">
        <v>768</v>
      </c>
      <c r="C89" s="259"/>
      <c r="D89" s="34" t="s">
        <v>379</v>
      </c>
      <c r="E89" s="259"/>
      <c r="F89" s="35"/>
      <c r="G89" s="35"/>
      <c r="H89" s="259"/>
      <c r="I89" s="259"/>
      <c r="J89" s="259"/>
      <c r="K89" s="259"/>
      <c r="L89" s="259"/>
      <c r="M89" s="259"/>
      <c r="N89" s="259"/>
      <c r="O89" s="259"/>
      <c r="P89" s="259"/>
      <c r="Q89" s="259"/>
      <c r="R89" s="43"/>
      <c r="S89" s="180"/>
    </row>
    <row r="90" spans="1:19" s="3" customFormat="1" ht="12.75">
      <c r="A90" s="255">
        <v>39</v>
      </c>
      <c r="B90" s="42" t="s">
        <v>769</v>
      </c>
      <c r="C90" s="258" t="s">
        <v>419</v>
      </c>
      <c r="D90" s="45" t="s">
        <v>377</v>
      </c>
      <c r="E90" s="265" t="s">
        <v>724</v>
      </c>
      <c r="F90" s="282">
        <v>16</v>
      </c>
      <c r="G90" s="285" t="s">
        <v>653</v>
      </c>
      <c r="H90" s="260" t="s">
        <v>686</v>
      </c>
      <c r="I90" s="265" t="s">
        <v>725</v>
      </c>
      <c r="J90" s="260" t="s">
        <v>194</v>
      </c>
      <c r="K90" s="260" t="s">
        <v>194</v>
      </c>
      <c r="L90" s="260" t="s">
        <v>194</v>
      </c>
      <c r="M90" s="258" t="s">
        <v>313</v>
      </c>
      <c r="N90" s="258" t="s">
        <v>194</v>
      </c>
      <c r="O90" s="258" t="s">
        <v>194</v>
      </c>
      <c r="P90" s="258">
        <v>35</v>
      </c>
      <c r="Q90" s="258" t="s">
        <v>204</v>
      </c>
      <c r="R90" s="42"/>
      <c r="S90" s="180"/>
    </row>
    <row r="91" spans="1:19" s="3" customFormat="1" ht="12.75">
      <c r="A91" s="257"/>
      <c r="B91" s="43" t="s">
        <v>421</v>
      </c>
      <c r="C91" s="259"/>
      <c r="D91" s="34" t="s">
        <v>379</v>
      </c>
      <c r="E91" s="259"/>
      <c r="F91" s="283"/>
      <c r="G91" s="283"/>
      <c r="H91" s="259"/>
      <c r="I91" s="259"/>
      <c r="J91" s="259"/>
      <c r="K91" s="259"/>
      <c r="L91" s="259"/>
      <c r="M91" s="259"/>
      <c r="N91" s="259"/>
      <c r="O91" s="259"/>
      <c r="P91" s="259"/>
      <c r="Q91" s="259"/>
      <c r="R91" s="43"/>
      <c r="S91" s="180"/>
    </row>
    <row r="92" spans="1:19" s="3" customFormat="1" ht="12.75">
      <c r="A92" s="255">
        <v>40</v>
      </c>
      <c r="B92" s="42" t="s">
        <v>770</v>
      </c>
      <c r="C92" s="265" t="s">
        <v>771</v>
      </c>
      <c r="D92" s="45" t="s">
        <v>377</v>
      </c>
      <c r="E92" s="265" t="s">
        <v>724</v>
      </c>
      <c r="F92" s="282">
        <v>16</v>
      </c>
      <c r="G92" s="285" t="s">
        <v>653</v>
      </c>
      <c r="H92" s="260" t="s">
        <v>686</v>
      </c>
      <c r="I92" s="265" t="s">
        <v>725</v>
      </c>
      <c r="J92" s="260" t="s">
        <v>194</v>
      </c>
      <c r="K92" s="260" t="s">
        <v>194</v>
      </c>
      <c r="L92" s="260" t="s">
        <v>194</v>
      </c>
      <c r="M92" s="258" t="s">
        <v>313</v>
      </c>
      <c r="N92" s="258">
        <v>2006</v>
      </c>
      <c r="O92" s="258" t="s">
        <v>194</v>
      </c>
      <c r="P92" s="258">
        <v>40</v>
      </c>
      <c r="Q92" s="258" t="s">
        <v>204</v>
      </c>
      <c r="R92" s="42"/>
      <c r="S92" s="180"/>
    </row>
    <row r="93" spans="1:19" s="3" customFormat="1" ht="12.75">
      <c r="A93" s="257"/>
      <c r="B93" s="43" t="s">
        <v>436</v>
      </c>
      <c r="C93" s="259"/>
      <c r="D93" s="34" t="s">
        <v>379</v>
      </c>
      <c r="E93" s="259"/>
      <c r="F93" s="283"/>
      <c r="G93" s="283"/>
      <c r="H93" s="259"/>
      <c r="I93" s="259"/>
      <c r="J93" s="259"/>
      <c r="K93" s="259"/>
      <c r="L93" s="259"/>
      <c r="M93" s="259"/>
      <c r="N93" s="259"/>
      <c r="O93" s="259"/>
      <c r="P93" s="259"/>
      <c r="Q93" s="259"/>
      <c r="R93" s="43"/>
      <c r="S93" s="180"/>
    </row>
    <row r="94" spans="1:19" s="3" customFormat="1" ht="12.75">
      <c r="A94" s="255">
        <v>41</v>
      </c>
      <c r="B94" s="42" t="s">
        <v>772</v>
      </c>
      <c r="C94" s="258" t="s">
        <v>773</v>
      </c>
      <c r="D94" s="45" t="s">
        <v>377</v>
      </c>
      <c r="E94" s="265" t="s">
        <v>724</v>
      </c>
      <c r="F94" s="282">
        <v>15</v>
      </c>
      <c r="G94" s="285" t="s">
        <v>679</v>
      </c>
      <c r="H94" s="260" t="s">
        <v>686</v>
      </c>
      <c r="I94" s="265" t="s">
        <v>725</v>
      </c>
      <c r="J94" s="260" t="s">
        <v>194</v>
      </c>
      <c r="K94" s="260" t="s">
        <v>194</v>
      </c>
      <c r="L94" s="260" t="s">
        <v>194</v>
      </c>
      <c r="M94" s="258" t="s">
        <v>261</v>
      </c>
      <c r="N94" s="258" t="s">
        <v>194</v>
      </c>
      <c r="O94" s="258" t="s">
        <v>194</v>
      </c>
      <c r="P94" s="258">
        <v>35</v>
      </c>
      <c r="Q94" s="258" t="s">
        <v>204</v>
      </c>
      <c r="R94" s="42"/>
      <c r="S94" s="180"/>
    </row>
    <row r="95" spans="1:19" s="3" customFormat="1" ht="12.75">
      <c r="A95" s="257"/>
      <c r="B95" s="43" t="s">
        <v>424</v>
      </c>
      <c r="C95" s="259"/>
      <c r="D95" s="34" t="s">
        <v>379</v>
      </c>
      <c r="E95" s="259"/>
      <c r="F95" s="283"/>
      <c r="G95" s="283"/>
      <c r="H95" s="259"/>
      <c r="I95" s="259"/>
      <c r="J95" s="259"/>
      <c r="K95" s="259"/>
      <c r="L95" s="259"/>
      <c r="M95" s="259"/>
      <c r="N95" s="259"/>
      <c r="O95" s="259"/>
      <c r="P95" s="259"/>
      <c r="Q95" s="259"/>
      <c r="R95" s="43"/>
      <c r="S95" s="180"/>
    </row>
    <row r="96" spans="1:19" s="3" customFormat="1" ht="12.75">
      <c r="A96" s="255">
        <v>42</v>
      </c>
      <c r="B96" s="42" t="s">
        <v>774</v>
      </c>
      <c r="C96" s="265" t="s">
        <v>429</v>
      </c>
      <c r="D96" s="45" t="s">
        <v>377</v>
      </c>
      <c r="E96" s="265" t="s">
        <v>724</v>
      </c>
      <c r="F96" s="282">
        <v>15</v>
      </c>
      <c r="G96" s="285" t="s">
        <v>653</v>
      </c>
      <c r="H96" s="260" t="s">
        <v>686</v>
      </c>
      <c r="I96" s="265" t="s">
        <v>725</v>
      </c>
      <c r="J96" s="260" t="s">
        <v>194</v>
      </c>
      <c r="K96" s="260" t="s">
        <v>194</v>
      </c>
      <c r="L96" s="260" t="s">
        <v>194</v>
      </c>
      <c r="M96" s="258" t="s">
        <v>313</v>
      </c>
      <c r="N96" s="258" t="s">
        <v>194</v>
      </c>
      <c r="O96" s="258" t="s">
        <v>194</v>
      </c>
      <c r="P96" s="258">
        <v>38</v>
      </c>
      <c r="Q96" s="258" t="s">
        <v>204</v>
      </c>
      <c r="R96" s="42"/>
      <c r="S96" s="180"/>
    </row>
    <row r="97" spans="1:19" s="3" customFormat="1" ht="12.75">
      <c r="A97" s="257"/>
      <c r="B97" s="43" t="s">
        <v>430</v>
      </c>
      <c r="C97" s="259"/>
      <c r="D97" s="34" t="s">
        <v>379</v>
      </c>
      <c r="E97" s="259"/>
      <c r="F97" s="283"/>
      <c r="G97" s="283"/>
      <c r="H97" s="259"/>
      <c r="I97" s="259"/>
      <c r="J97" s="259"/>
      <c r="K97" s="259"/>
      <c r="L97" s="259"/>
      <c r="M97" s="259"/>
      <c r="N97" s="259"/>
      <c r="O97" s="259"/>
      <c r="P97" s="259"/>
      <c r="Q97" s="259"/>
      <c r="R97" s="43"/>
      <c r="S97" s="180"/>
    </row>
    <row r="98" spans="1:19" s="3" customFormat="1" ht="12.75">
      <c r="A98" s="255">
        <v>43</v>
      </c>
      <c r="B98" s="42" t="s">
        <v>775</v>
      </c>
      <c r="C98" s="258" t="s">
        <v>776</v>
      </c>
      <c r="D98" s="45" t="s">
        <v>377</v>
      </c>
      <c r="E98" s="265" t="s">
        <v>724</v>
      </c>
      <c r="F98" s="282">
        <v>15</v>
      </c>
      <c r="G98" s="286" t="s">
        <v>621</v>
      </c>
      <c r="H98" s="260" t="s">
        <v>686</v>
      </c>
      <c r="I98" s="265" t="s">
        <v>725</v>
      </c>
      <c r="J98" s="260" t="s">
        <v>194</v>
      </c>
      <c r="K98" s="260" t="s">
        <v>194</v>
      </c>
      <c r="L98" s="260" t="s">
        <v>194</v>
      </c>
      <c r="M98" s="258" t="s">
        <v>313</v>
      </c>
      <c r="N98" s="258" t="s">
        <v>194</v>
      </c>
      <c r="O98" s="258" t="s">
        <v>194</v>
      </c>
      <c r="P98" s="258">
        <v>34</v>
      </c>
      <c r="Q98" s="258" t="s">
        <v>204</v>
      </c>
      <c r="R98" s="42"/>
      <c r="S98" s="180"/>
    </row>
    <row r="99" spans="1:19" s="3" customFormat="1" ht="12.75">
      <c r="A99" s="257"/>
      <c r="B99" s="43" t="s">
        <v>433</v>
      </c>
      <c r="C99" s="259"/>
      <c r="D99" s="34" t="s">
        <v>379</v>
      </c>
      <c r="E99" s="259"/>
      <c r="F99" s="283"/>
      <c r="G99" s="283"/>
      <c r="H99" s="259"/>
      <c r="I99" s="259"/>
      <c r="J99" s="259"/>
      <c r="K99" s="259"/>
      <c r="L99" s="259"/>
      <c r="M99" s="259"/>
      <c r="N99" s="259"/>
      <c r="O99" s="259"/>
      <c r="P99" s="259"/>
      <c r="Q99" s="259"/>
      <c r="R99" s="43"/>
      <c r="S99" s="180"/>
    </row>
    <row r="100" spans="1:19" s="3" customFormat="1" ht="12.75">
      <c r="A100" s="255">
        <v>44</v>
      </c>
      <c r="B100" s="42" t="s">
        <v>777</v>
      </c>
      <c r="C100" s="265" t="s">
        <v>426</v>
      </c>
      <c r="D100" s="45" t="s">
        <v>377</v>
      </c>
      <c r="E100" s="265" t="s">
        <v>724</v>
      </c>
      <c r="F100" s="282">
        <v>13</v>
      </c>
      <c r="G100" s="285" t="s">
        <v>653</v>
      </c>
      <c r="H100" s="260" t="s">
        <v>686</v>
      </c>
      <c r="I100" s="265" t="s">
        <v>725</v>
      </c>
      <c r="J100" s="260" t="s">
        <v>194</v>
      </c>
      <c r="K100" s="260" t="s">
        <v>194</v>
      </c>
      <c r="L100" s="260" t="s">
        <v>194</v>
      </c>
      <c r="M100" s="258" t="s">
        <v>313</v>
      </c>
      <c r="N100" s="258">
        <v>1998</v>
      </c>
      <c r="O100" s="258" t="s">
        <v>194</v>
      </c>
      <c r="P100" s="258">
        <v>33</v>
      </c>
      <c r="Q100" s="258" t="s">
        <v>204</v>
      </c>
      <c r="R100" s="42"/>
      <c r="S100" s="180"/>
    </row>
    <row r="101" spans="1:19" s="3" customFormat="1" ht="12.75">
      <c r="A101" s="257"/>
      <c r="B101" s="43" t="s">
        <v>427</v>
      </c>
      <c r="C101" s="259"/>
      <c r="D101" s="34" t="s">
        <v>379</v>
      </c>
      <c r="E101" s="259"/>
      <c r="F101" s="283"/>
      <c r="G101" s="283"/>
      <c r="H101" s="259"/>
      <c r="I101" s="259"/>
      <c r="J101" s="259"/>
      <c r="K101" s="259"/>
      <c r="L101" s="259"/>
      <c r="M101" s="259"/>
      <c r="N101" s="259"/>
      <c r="O101" s="259"/>
      <c r="P101" s="259"/>
      <c r="Q101" s="259"/>
      <c r="R101" s="43"/>
      <c r="S101" s="180"/>
    </row>
    <row r="102" spans="1:19" s="3" customFormat="1" ht="12.75">
      <c r="A102" s="255">
        <v>45</v>
      </c>
      <c r="B102" s="42" t="s">
        <v>778</v>
      </c>
      <c r="C102" s="265" t="s">
        <v>438</v>
      </c>
      <c r="D102" s="45" t="s">
        <v>377</v>
      </c>
      <c r="E102" s="265" t="s">
        <v>724</v>
      </c>
      <c r="F102" s="282">
        <v>10</v>
      </c>
      <c r="G102" s="285" t="s">
        <v>653</v>
      </c>
      <c r="H102" s="260" t="s">
        <v>686</v>
      </c>
      <c r="I102" s="265" t="s">
        <v>725</v>
      </c>
      <c r="J102" s="260" t="s">
        <v>194</v>
      </c>
      <c r="K102" s="260" t="s">
        <v>194</v>
      </c>
      <c r="L102" s="260" t="s">
        <v>194</v>
      </c>
      <c r="M102" s="258" t="s">
        <v>313</v>
      </c>
      <c r="N102" s="258" t="s">
        <v>194</v>
      </c>
      <c r="O102" s="258" t="s">
        <v>194</v>
      </c>
      <c r="P102" s="258">
        <v>36</v>
      </c>
      <c r="Q102" s="258" t="s">
        <v>204</v>
      </c>
      <c r="R102" s="42"/>
      <c r="S102" s="180"/>
    </row>
    <row r="103" spans="1:19" s="3" customFormat="1" ht="12.75">
      <c r="A103" s="257"/>
      <c r="B103" s="43" t="s">
        <v>439</v>
      </c>
      <c r="C103" s="259"/>
      <c r="D103" s="34" t="s">
        <v>379</v>
      </c>
      <c r="E103" s="259"/>
      <c r="F103" s="283"/>
      <c r="G103" s="283"/>
      <c r="H103" s="259"/>
      <c r="I103" s="259"/>
      <c r="J103" s="259"/>
      <c r="K103" s="259"/>
      <c r="L103" s="259"/>
      <c r="M103" s="259"/>
      <c r="N103" s="259"/>
      <c r="O103" s="259"/>
      <c r="P103" s="259"/>
      <c r="Q103" s="259"/>
      <c r="R103" s="43"/>
      <c r="S103" s="180"/>
    </row>
    <row r="104" spans="1:19" ht="12.75">
      <c r="A104" s="255">
        <v>46</v>
      </c>
      <c r="B104" s="86" t="s">
        <v>779</v>
      </c>
      <c r="C104" s="255" t="s">
        <v>780</v>
      </c>
      <c r="D104" s="25" t="s">
        <v>399</v>
      </c>
      <c r="E104" s="255" t="s">
        <v>407</v>
      </c>
      <c r="F104" s="278">
        <v>10</v>
      </c>
      <c r="G104" s="281" t="s">
        <v>288</v>
      </c>
      <c r="H104" s="256" t="s">
        <v>686</v>
      </c>
      <c r="I104" s="264" t="s">
        <v>725</v>
      </c>
      <c r="J104" s="256" t="s">
        <v>194</v>
      </c>
      <c r="K104" s="256" t="s">
        <v>194</v>
      </c>
      <c r="L104" s="256" t="s">
        <v>194</v>
      </c>
      <c r="M104" s="255" t="s">
        <v>402</v>
      </c>
      <c r="N104" s="255" t="s">
        <v>194</v>
      </c>
      <c r="O104" s="255" t="s">
        <v>194</v>
      </c>
      <c r="P104" s="255">
        <v>51</v>
      </c>
      <c r="Q104" s="255" t="s">
        <v>204</v>
      </c>
      <c r="R104" s="86"/>
      <c r="S104" s="179"/>
    </row>
    <row r="105" spans="1:19" ht="12.75">
      <c r="A105" s="257"/>
      <c r="B105" s="69" t="s">
        <v>408</v>
      </c>
      <c r="C105" s="257"/>
      <c r="D105" s="15" t="s">
        <v>404</v>
      </c>
      <c r="E105" s="257"/>
      <c r="F105" s="280"/>
      <c r="G105" s="280"/>
      <c r="H105" s="257"/>
      <c r="I105" s="257"/>
      <c r="J105" s="257"/>
      <c r="K105" s="257"/>
      <c r="L105" s="257"/>
      <c r="M105" s="257"/>
      <c r="N105" s="257"/>
      <c r="O105" s="257"/>
      <c r="P105" s="257"/>
      <c r="Q105" s="257"/>
      <c r="R105" s="69"/>
      <c r="S105" s="179"/>
    </row>
    <row r="106" spans="1:19" ht="12.75">
      <c r="A106" s="255">
        <v>47</v>
      </c>
      <c r="B106" s="68" t="s">
        <v>781</v>
      </c>
      <c r="C106" s="255" t="s">
        <v>782</v>
      </c>
      <c r="D106" s="10" t="s">
        <v>399</v>
      </c>
      <c r="E106" s="264" t="s">
        <v>783</v>
      </c>
      <c r="F106" s="278">
        <v>8</v>
      </c>
      <c r="G106" s="281" t="s">
        <v>653</v>
      </c>
      <c r="H106" s="256" t="s">
        <v>686</v>
      </c>
      <c r="I106" s="264" t="s">
        <v>784</v>
      </c>
      <c r="J106" s="256" t="s">
        <v>194</v>
      </c>
      <c r="K106" s="256" t="s">
        <v>194</v>
      </c>
      <c r="L106" s="256" t="s">
        <v>194</v>
      </c>
      <c r="M106" s="255" t="s">
        <v>766</v>
      </c>
      <c r="N106" s="255">
        <v>1999</v>
      </c>
      <c r="O106" s="255" t="s">
        <v>338</v>
      </c>
      <c r="P106" s="255">
        <v>31</v>
      </c>
      <c r="Q106" s="255" t="s">
        <v>204</v>
      </c>
      <c r="R106" s="86"/>
      <c r="S106" s="179"/>
    </row>
    <row r="107" spans="1:19" ht="12.75">
      <c r="A107" s="257"/>
      <c r="B107" s="69" t="s">
        <v>785</v>
      </c>
      <c r="C107" s="257"/>
      <c r="D107" s="15" t="s">
        <v>417</v>
      </c>
      <c r="E107" s="257"/>
      <c r="F107" s="280"/>
      <c r="G107" s="280"/>
      <c r="H107" s="257"/>
      <c r="I107" s="257"/>
      <c r="J107" s="257"/>
      <c r="K107" s="257"/>
      <c r="L107" s="257"/>
      <c r="M107" s="257"/>
      <c r="N107" s="257"/>
      <c r="O107" s="257"/>
      <c r="P107" s="257"/>
      <c r="Q107" s="257"/>
      <c r="R107" s="86"/>
      <c r="S107" s="179"/>
    </row>
    <row r="108" spans="1:19" ht="12.75">
      <c r="A108" s="255">
        <v>48</v>
      </c>
      <c r="B108" s="68" t="s">
        <v>786</v>
      </c>
      <c r="C108" s="264" t="s">
        <v>456</v>
      </c>
      <c r="D108" s="10" t="s">
        <v>399</v>
      </c>
      <c r="E108" s="264" t="s">
        <v>332</v>
      </c>
      <c r="F108" s="278">
        <v>15</v>
      </c>
      <c r="G108" s="281" t="s">
        <v>653</v>
      </c>
      <c r="H108" s="256" t="s">
        <v>686</v>
      </c>
      <c r="I108" s="264" t="s">
        <v>725</v>
      </c>
      <c r="J108" s="256" t="s">
        <v>194</v>
      </c>
      <c r="K108" s="256" t="s">
        <v>194</v>
      </c>
      <c r="L108" s="256" t="s">
        <v>194</v>
      </c>
      <c r="M108" s="255" t="s">
        <v>313</v>
      </c>
      <c r="N108" s="255">
        <v>2009</v>
      </c>
      <c r="O108" s="255" t="s">
        <v>338</v>
      </c>
      <c r="P108" s="255">
        <v>54</v>
      </c>
      <c r="Q108" s="255" t="s">
        <v>204</v>
      </c>
      <c r="R108" s="68"/>
      <c r="S108" s="179"/>
    </row>
    <row r="109" spans="1:19" ht="12.75">
      <c r="A109" s="257"/>
      <c r="B109" s="69" t="s">
        <v>457</v>
      </c>
      <c r="C109" s="257"/>
      <c r="D109" s="15" t="s">
        <v>417</v>
      </c>
      <c r="E109" s="257"/>
      <c r="F109" s="280"/>
      <c r="G109" s="280"/>
      <c r="H109" s="257"/>
      <c r="I109" s="257"/>
      <c r="J109" s="257"/>
      <c r="K109" s="257"/>
      <c r="L109" s="257"/>
      <c r="M109" s="257"/>
      <c r="N109" s="257"/>
      <c r="O109" s="257"/>
      <c r="P109" s="257"/>
      <c r="Q109" s="257"/>
      <c r="R109" s="86"/>
      <c r="S109" s="179"/>
    </row>
    <row r="110" spans="1:19" ht="12.75">
      <c r="A110" s="255">
        <v>49</v>
      </c>
      <c r="B110" s="68" t="s">
        <v>787</v>
      </c>
      <c r="C110" s="264" t="s">
        <v>459</v>
      </c>
      <c r="D110" s="66" t="s">
        <v>399</v>
      </c>
      <c r="E110" s="264" t="s">
        <v>332</v>
      </c>
      <c r="F110" s="278">
        <v>11</v>
      </c>
      <c r="G110" s="281" t="s">
        <v>653</v>
      </c>
      <c r="H110" s="256" t="s">
        <v>686</v>
      </c>
      <c r="I110" s="264" t="s">
        <v>725</v>
      </c>
      <c r="J110" s="256" t="s">
        <v>194</v>
      </c>
      <c r="K110" s="256" t="s">
        <v>194</v>
      </c>
      <c r="L110" s="256" t="s">
        <v>194</v>
      </c>
      <c r="M110" s="255" t="s">
        <v>392</v>
      </c>
      <c r="N110" s="255">
        <v>2009</v>
      </c>
      <c r="O110" s="255" t="s">
        <v>194</v>
      </c>
      <c r="P110" s="255">
        <v>47</v>
      </c>
      <c r="Q110" s="255" t="s">
        <v>204</v>
      </c>
      <c r="R110" s="68"/>
      <c r="S110" s="179"/>
    </row>
    <row r="111" spans="1:19" ht="12.75">
      <c r="A111" s="257"/>
      <c r="B111" s="69" t="s">
        <v>460</v>
      </c>
      <c r="C111" s="257"/>
      <c r="D111" s="60" t="s">
        <v>476</v>
      </c>
      <c r="E111" s="257"/>
      <c r="F111" s="280"/>
      <c r="G111" s="280"/>
      <c r="H111" s="257"/>
      <c r="I111" s="257"/>
      <c r="J111" s="257"/>
      <c r="K111" s="257"/>
      <c r="L111" s="257"/>
      <c r="M111" s="257"/>
      <c r="N111" s="257"/>
      <c r="O111" s="257"/>
      <c r="P111" s="257"/>
      <c r="Q111" s="257"/>
      <c r="R111" s="69"/>
      <c r="S111" s="179"/>
    </row>
    <row r="112" spans="1:19" ht="12.75">
      <c r="A112" s="255">
        <v>50</v>
      </c>
      <c r="B112" s="86" t="s">
        <v>788</v>
      </c>
      <c r="C112" s="264" t="s">
        <v>789</v>
      </c>
      <c r="D112" s="25" t="s">
        <v>399</v>
      </c>
      <c r="E112" s="264" t="s">
        <v>332</v>
      </c>
      <c r="F112" s="281" t="s">
        <v>288</v>
      </c>
      <c r="G112" s="281" t="s">
        <v>634</v>
      </c>
      <c r="H112" s="256" t="s">
        <v>686</v>
      </c>
      <c r="I112" s="264" t="s">
        <v>725</v>
      </c>
      <c r="J112" s="256" t="s">
        <v>194</v>
      </c>
      <c r="K112" s="256" t="s">
        <v>194</v>
      </c>
      <c r="L112" s="256" t="s">
        <v>194</v>
      </c>
      <c r="M112" s="255" t="s">
        <v>313</v>
      </c>
      <c r="N112" s="255">
        <v>2008</v>
      </c>
      <c r="O112" s="255" t="s">
        <v>194</v>
      </c>
      <c r="P112" s="255">
        <v>44</v>
      </c>
      <c r="Q112" s="255" t="s">
        <v>204</v>
      </c>
      <c r="R112" s="119"/>
      <c r="S112" s="179"/>
    </row>
    <row r="113" spans="1:19" ht="12.75">
      <c r="A113" s="257"/>
      <c r="B113" s="69" t="s">
        <v>454</v>
      </c>
      <c r="C113" s="257"/>
      <c r="D113" s="15" t="s">
        <v>417</v>
      </c>
      <c r="E113" s="257"/>
      <c r="F113" s="280"/>
      <c r="G113" s="280"/>
      <c r="H113" s="257"/>
      <c r="I113" s="257"/>
      <c r="J113" s="257"/>
      <c r="K113" s="257"/>
      <c r="L113" s="257"/>
      <c r="M113" s="257"/>
      <c r="N113" s="257"/>
      <c r="O113" s="257"/>
      <c r="P113" s="257"/>
      <c r="Q113" s="257"/>
      <c r="R113" s="142"/>
      <c r="S113" s="179"/>
    </row>
    <row r="114" spans="1:19" ht="12.75">
      <c r="A114" s="255">
        <v>51</v>
      </c>
      <c r="B114" s="86" t="s">
        <v>790</v>
      </c>
      <c r="C114" s="255" t="s">
        <v>791</v>
      </c>
      <c r="D114" s="66" t="s">
        <v>399</v>
      </c>
      <c r="E114" s="261" t="s">
        <v>267</v>
      </c>
      <c r="F114" s="278">
        <v>15</v>
      </c>
      <c r="G114" s="281" t="s">
        <v>653</v>
      </c>
      <c r="H114" s="256" t="s">
        <v>686</v>
      </c>
      <c r="I114" s="264" t="s">
        <v>725</v>
      </c>
      <c r="J114" s="256" t="s">
        <v>194</v>
      </c>
      <c r="K114" s="256" t="s">
        <v>194</v>
      </c>
      <c r="L114" s="256" t="s">
        <v>194</v>
      </c>
      <c r="M114" s="255" t="s">
        <v>392</v>
      </c>
      <c r="N114" s="255">
        <v>2009</v>
      </c>
      <c r="O114" s="255" t="s">
        <v>194</v>
      </c>
      <c r="P114" s="255">
        <v>49</v>
      </c>
      <c r="Q114" s="255" t="s">
        <v>204</v>
      </c>
      <c r="R114" s="86"/>
      <c r="S114" s="179"/>
    </row>
    <row r="115" spans="1:19" ht="12.75">
      <c r="A115" s="257"/>
      <c r="B115" s="69" t="s">
        <v>522</v>
      </c>
      <c r="C115" s="257"/>
      <c r="D115" s="60" t="s">
        <v>417</v>
      </c>
      <c r="E115" s="263"/>
      <c r="F115" s="280"/>
      <c r="G115" s="280"/>
      <c r="H115" s="257"/>
      <c r="I115" s="257"/>
      <c r="J115" s="257"/>
      <c r="K115" s="257"/>
      <c r="L115" s="257"/>
      <c r="M115" s="257"/>
      <c r="N115" s="257"/>
      <c r="O115" s="257"/>
      <c r="P115" s="257"/>
      <c r="Q115" s="257"/>
      <c r="R115" s="69"/>
      <c r="S115" s="179"/>
    </row>
    <row r="116" spans="1:19" ht="12.75">
      <c r="A116" s="255">
        <v>52</v>
      </c>
      <c r="B116" s="61" t="s">
        <v>792</v>
      </c>
      <c r="C116" s="248" t="s">
        <v>509</v>
      </c>
      <c r="D116" s="57" t="s">
        <v>377</v>
      </c>
      <c r="E116" s="261" t="s">
        <v>267</v>
      </c>
      <c r="F116" s="278">
        <v>12</v>
      </c>
      <c r="G116" s="281" t="s">
        <v>679</v>
      </c>
      <c r="H116" s="256" t="s">
        <v>686</v>
      </c>
      <c r="I116" s="264" t="s">
        <v>725</v>
      </c>
      <c r="J116" s="255" t="s">
        <v>194</v>
      </c>
      <c r="K116" s="255" t="s">
        <v>194</v>
      </c>
      <c r="L116" s="255" t="s">
        <v>194</v>
      </c>
      <c r="M116" s="255" t="s">
        <v>392</v>
      </c>
      <c r="N116" s="255">
        <v>2009</v>
      </c>
      <c r="O116" s="255" t="s">
        <v>194</v>
      </c>
      <c r="P116" s="255">
        <v>41</v>
      </c>
      <c r="Q116" s="255" t="s">
        <v>204</v>
      </c>
      <c r="R116" s="68"/>
      <c r="S116" s="179"/>
    </row>
    <row r="117" spans="1:19" ht="12.75">
      <c r="A117" s="257"/>
      <c r="B117" s="59" t="s">
        <v>510</v>
      </c>
      <c r="C117" s="249"/>
      <c r="D117" s="60" t="s">
        <v>476</v>
      </c>
      <c r="E117" s="263"/>
      <c r="F117" s="280"/>
      <c r="G117" s="280"/>
      <c r="H117" s="257"/>
      <c r="I117" s="257"/>
      <c r="J117" s="257"/>
      <c r="K117" s="257"/>
      <c r="L117" s="257"/>
      <c r="M117" s="257"/>
      <c r="N117" s="257"/>
      <c r="O117" s="257"/>
      <c r="P117" s="257"/>
      <c r="Q117" s="257"/>
      <c r="R117" s="69"/>
      <c r="S117" s="179"/>
    </row>
    <row r="118" spans="1:19" ht="12.75">
      <c r="A118" s="255">
        <v>53</v>
      </c>
      <c r="B118" s="61" t="s">
        <v>793</v>
      </c>
      <c r="C118" s="248" t="s">
        <v>491</v>
      </c>
      <c r="D118" s="57" t="s">
        <v>399</v>
      </c>
      <c r="E118" s="266" t="s">
        <v>267</v>
      </c>
      <c r="F118" s="278">
        <v>12</v>
      </c>
      <c r="G118" s="281" t="s">
        <v>165</v>
      </c>
      <c r="H118" s="256" t="s">
        <v>686</v>
      </c>
      <c r="I118" s="264" t="s">
        <v>725</v>
      </c>
      <c r="J118" s="255" t="s">
        <v>194</v>
      </c>
      <c r="K118" s="255" t="s">
        <v>194</v>
      </c>
      <c r="L118" s="255" t="s">
        <v>194</v>
      </c>
      <c r="M118" s="255" t="s">
        <v>392</v>
      </c>
      <c r="N118" s="255">
        <v>2008</v>
      </c>
      <c r="O118" s="255" t="s">
        <v>194</v>
      </c>
      <c r="P118" s="255">
        <v>34</v>
      </c>
      <c r="Q118" s="255" t="s">
        <v>204</v>
      </c>
      <c r="R118" s="163"/>
      <c r="S118" s="179"/>
    </row>
    <row r="119" spans="1:19" ht="12.75">
      <c r="A119" s="257"/>
      <c r="B119" s="59" t="s">
        <v>492</v>
      </c>
      <c r="C119" s="249"/>
      <c r="D119" s="60" t="s">
        <v>417</v>
      </c>
      <c r="E119" s="249"/>
      <c r="F119" s="280"/>
      <c r="G119" s="280"/>
      <c r="H119" s="257"/>
      <c r="I119" s="257"/>
      <c r="J119" s="257"/>
      <c r="K119" s="257"/>
      <c r="L119" s="257"/>
      <c r="M119" s="257"/>
      <c r="N119" s="257"/>
      <c r="O119" s="257"/>
      <c r="P119" s="257"/>
      <c r="Q119" s="257"/>
      <c r="R119" s="142"/>
      <c r="S119" s="179"/>
    </row>
    <row r="120" spans="1:19" ht="12.75">
      <c r="A120" s="255">
        <v>54</v>
      </c>
      <c r="B120" s="56" t="s">
        <v>794</v>
      </c>
      <c r="C120" s="266" t="s">
        <v>473</v>
      </c>
      <c r="D120" s="66" t="s">
        <v>399</v>
      </c>
      <c r="E120" s="266" t="s">
        <v>267</v>
      </c>
      <c r="F120" s="278">
        <v>11</v>
      </c>
      <c r="G120" s="281" t="s">
        <v>629</v>
      </c>
      <c r="H120" s="256" t="s">
        <v>686</v>
      </c>
      <c r="I120" s="264" t="s">
        <v>725</v>
      </c>
      <c r="J120" s="256" t="s">
        <v>194</v>
      </c>
      <c r="K120" s="256" t="s">
        <v>194</v>
      </c>
      <c r="L120" s="256" t="s">
        <v>194</v>
      </c>
      <c r="M120" s="255" t="s">
        <v>392</v>
      </c>
      <c r="N120" s="255">
        <v>2006</v>
      </c>
      <c r="O120" s="255" t="s">
        <v>194</v>
      </c>
      <c r="P120" s="255">
        <v>42</v>
      </c>
      <c r="Q120" s="255" t="s">
        <v>204</v>
      </c>
      <c r="R120" s="119"/>
      <c r="S120" s="179"/>
    </row>
    <row r="121" spans="1:19" ht="12.75">
      <c r="A121" s="257"/>
      <c r="B121" s="59" t="s">
        <v>475</v>
      </c>
      <c r="C121" s="249"/>
      <c r="D121" s="60" t="s">
        <v>476</v>
      </c>
      <c r="E121" s="249"/>
      <c r="F121" s="280"/>
      <c r="G121" s="280"/>
      <c r="H121" s="257"/>
      <c r="I121" s="257"/>
      <c r="J121" s="257"/>
      <c r="K121" s="257"/>
      <c r="L121" s="257"/>
      <c r="M121" s="257"/>
      <c r="N121" s="257"/>
      <c r="O121" s="257"/>
      <c r="P121" s="257"/>
      <c r="Q121" s="257"/>
      <c r="R121" s="142"/>
      <c r="S121" s="179"/>
    </row>
    <row r="122" spans="1:19" ht="12.75">
      <c r="A122" s="255">
        <v>55</v>
      </c>
      <c r="B122" s="61" t="s">
        <v>795</v>
      </c>
      <c r="C122" s="266" t="s">
        <v>573</v>
      </c>
      <c r="D122" s="66" t="s">
        <v>399</v>
      </c>
      <c r="E122" s="266" t="s">
        <v>267</v>
      </c>
      <c r="F122" s="281" t="s">
        <v>679</v>
      </c>
      <c r="G122" s="281" t="s">
        <v>165</v>
      </c>
      <c r="H122" s="256" t="s">
        <v>686</v>
      </c>
      <c r="I122" s="264" t="s">
        <v>725</v>
      </c>
      <c r="J122" s="256" t="s">
        <v>194</v>
      </c>
      <c r="K122" s="256" t="s">
        <v>194</v>
      </c>
      <c r="L122" s="256" t="s">
        <v>194</v>
      </c>
      <c r="M122" s="255" t="s">
        <v>392</v>
      </c>
      <c r="N122" s="255">
        <v>2008</v>
      </c>
      <c r="O122" s="255" t="s">
        <v>194</v>
      </c>
      <c r="P122" s="255">
        <v>36</v>
      </c>
      <c r="Q122" s="255" t="s">
        <v>204</v>
      </c>
      <c r="R122" s="68"/>
      <c r="S122" s="179"/>
    </row>
    <row r="123" spans="1:19" ht="12.75">
      <c r="A123" s="257"/>
      <c r="B123" s="59" t="s">
        <v>574</v>
      </c>
      <c r="C123" s="249"/>
      <c r="D123" s="66" t="s">
        <v>476</v>
      </c>
      <c r="E123" s="249"/>
      <c r="F123" s="280"/>
      <c r="G123" s="280"/>
      <c r="H123" s="257"/>
      <c r="I123" s="257"/>
      <c r="J123" s="257"/>
      <c r="K123" s="257"/>
      <c r="L123" s="257"/>
      <c r="M123" s="257"/>
      <c r="N123" s="257"/>
      <c r="O123" s="257"/>
      <c r="P123" s="257"/>
      <c r="Q123" s="257"/>
      <c r="R123" s="69"/>
      <c r="S123" s="179"/>
    </row>
    <row r="124" spans="1:19" ht="12.75">
      <c r="A124" s="255">
        <v>56</v>
      </c>
      <c r="B124" s="61" t="s">
        <v>796</v>
      </c>
      <c r="C124" s="248" t="s">
        <v>494</v>
      </c>
      <c r="D124" s="57" t="s">
        <v>399</v>
      </c>
      <c r="E124" s="266" t="s">
        <v>267</v>
      </c>
      <c r="F124" s="281" t="s">
        <v>692</v>
      </c>
      <c r="G124" s="281" t="s">
        <v>629</v>
      </c>
      <c r="H124" s="256" t="s">
        <v>686</v>
      </c>
      <c r="I124" s="264" t="s">
        <v>725</v>
      </c>
      <c r="J124" s="256" t="s">
        <v>194</v>
      </c>
      <c r="K124" s="256" t="s">
        <v>194</v>
      </c>
      <c r="L124" s="256" t="s">
        <v>194</v>
      </c>
      <c r="M124" s="255" t="s">
        <v>392</v>
      </c>
      <c r="N124" s="255">
        <v>2010</v>
      </c>
      <c r="O124" s="255" t="s">
        <v>194</v>
      </c>
      <c r="P124" s="255">
        <v>37</v>
      </c>
      <c r="Q124" s="255" t="s">
        <v>204</v>
      </c>
      <c r="R124" s="119"/>
      <c r="S124" s="179"/>
    </row>
    <row r="125" spans="1:19" ht="12.75">
      <c r="A125" s="257"/>
      <c r="B125" s="59" t="s">
        <v>496</v>
      </c>
      <c r="C125" s="249"/>
      <c r="D125" s="60" t="s">
        <v>417</v>
      </c>
      <c r="E125" s="249"/>
      <c r="F125" s="280"/>
      <c r="G125" s="280"/>
      <c r="H125" s="257"/>
      <c r="I125" s="257"/>
      <c r="J125" s="257"/>
      <c r="K125" s="257"/>
      <c r="L125" s="257"/>
      <c r="M125" s="257"/>
      <c r="N125" s="257"/>
      <c r="O125" s="257"/>
      <c r="P125" s="257"/>
      <c r="Q125" s="257"/>
      <c r="R125" s="142"/>
      <c r="S125" s="179"/>
    </row>
    <row r="126" spans="1:19" ht="12.75">
      <c r="A126" s="256">
        <v>57</v>
      </c>
      <c r="B126" s="61" t="s">
        <v>797</v>
      </c>
      <c r="C126" s="266" t="s">
        <v>576</v>
      </c>
      <c r="D126" s="57" t="s">
        <v>399</v>
      </c>
      <c r="E126" s="266" t="s">
        <v>267</v>
      </c>
      <c r="F126" s="281" t="s">
        <v>679</v>
      </c>
      <c r="G126" s="281" t="s">
        <v>629</v>
      </c>
      <c r="H126" s="256" t="s">
        <v>686</v>
      </c>
      <c r="I126" s="264" t="s">
        <v>725</v>
      </c>
      <c r="J126" s="256" t="s">
        <v>194</v>
      </c>
      <c r="K126" s="256" t="s">
        <v>194</v>
      </c>
      <c r="L126" s="256" t="s">
        <v>194</v>
      </c>
      <c r="M126" s="255" t="s">
        <v>392</v>
      </c>
      <c r="N126" s="255">
        <v>2008</v>
      </c>
      <c r="O126" s="255" t="s">
        <v>194</v>
      </c>
      <c r="P126" s="255">
        <v>33</v>
      </c>
      <c r="Q126" s="255" t="s">
        <v>204</v>
      </c>
      <c r="R126" s="68"/>
      <c r="S126" s="179"/>
    </row>
    <row r="127" spans="1:19" ht="12.75">
      <c r="A127" s="257"/>
      <c r="B127" s="59" t="s">
        <v>577</v>
      </c>
      <c r="C127" s="249"/>
      <c r="D127" s="60" t="s">
        <v>476</v>
      </c>
      <c r="E127" s="249"/>
      <c r="F127" s="280"/>
      <c r="G127" s="280"/>
      <c r="H127" s="257"/>
      <c r="I127" s="257"/>
      <c r="J127" s="257"/>
      <c r="K127" s="257"/>
      <c r="L127" s="257"/>
      <c r="M127" s="257"/>
      <c r="N127" s="257"/>
      <c r="O127" s="257"/>
      <c r="P127" s="257"/>
      <c r="Q127" s="257"/>
      <c r="R127" s="69"/>
      <c r="S127" s="179"/>
    </row>
    <row r="128" spans="1:19" s="3" customFormat="1" ht="14.25" customHeight="1">
      <c r="A128" s="260">
        <v>58</v>
      </c>
      <c r="B128" s="143" t="s">
        <v>798</v>
      </c>
      <c r="C128" s="267" t="s">
        <v>799</v>
      </c>
      <c r="D128" s="159" t="s">
        <v>399</v>
      </c>
      <c r="E128" s="267" t="s">
        <v>267</v>
      </c>
      <c r="F128" s="285" t="s">
        <v>629</v>
      </c>
      <c r="G128" s="282">
        <v>11</v>
      </c>
      <c r="H128" s="258" t="s">
        <v>765</v>
      </c>
      <c r="I128" s="265" t="s">
        <v>725</v>
      </c>
      <c r="J128" s="258" t="s">
        <v>194</v>
      </c>
      <c r="K128" s="258" t="s">
        <v>194</v>
      </c>
      <c r="L128" s="258" t="s">
        <v>194</v>
      </c>
      <c r="M128" s="258" t="s">
        <v>392</v>
      </c>
      <c r="N128" s="258" t="s">
        <v>194</v>
      </c>
      <c r="O128" s="258" t="s">
        <v>194</v>
      </c>
      <c r="P128" s="258">
        <v>43</v>
      </c>
      <c r="Q128" s="258" t="s">
        <v>204</v>
      </c>
      <c r="R128" s="116"/>
      <c r="S128" s="180"/>
    </row>
    <row r="129" spans="1:19" s="3" customFormat="1" ht="14.25" customHeight="1">
      <c r="A129" s="259"/>
      <c r="B129" s="144" t="s">
        <v>525</v>
      </c>
      <c r="C129" s="268"/>
      <c r="D129" s="145" t="s">
        <v>417</v>
      </c>
      <c r="E129" s="268"/>
      <c r="F129" s="283"/>
      <c r="G129" s="283"/>
      <c r="H129" s="259"/>
      <c r="I129" s="259"/>
      <c r="J129" s="259"/>
      <c r="K129" s="259"/>
      <c r="L129" s="259"/>
      <c r="M129" s="259"/>
      <c r="N129" s="259"/>
      <c r="O129" s="259"/>
      <c r="P129" s="259"/>
      <c r="Q129" s="259"/>
      <c r="R129" s="43"/>
      <c r="S129" s="180"/>
    </row>
    <row r="130" spans="1:19" ht="14.25" customHeight="1">
      <c r="A130" s="256">
        <v>59</v>
      </c>
      <c r="B130" s="56" t="s">
        <v>800</v>
      </c>
      <c r="C130" s="266" t="s">
        <v>478</v>
      </c>
      <c r="D130" s="66" t="s">
        <v>399</v>
      </c>
      <c r="E130" s="266" t="s">
        <v>267</v>
      </c>
      <c r="F130" s="281" t="s">
        <v>629</v>
      </c>
      <c r="G130" s="281" t="s">
        <v>679</v>
      </c>
      <c r="H130" s="256" t="s">
        <v>686</v>
      </c>
      <c r="I130" s="264" t="s">
        <v>725</v>
      </c>
      <c r="J130" s="256" t="s">
        <v>194</v>
      </c>
      <c r="K130" s="256" t="s">
        <v>194</v>
      </c>
      <c r="L130" s="256" t="s">
        <v>194</v>
      </c>
      <c r="M130" s="255" t="s">
        <v>392</v>
      </c>
      <c r="N130" s="255">
        <v>2010</v>
      </c>
      <c r="O130" s="255" t="s">
        <v>194</v>
      </c>
      <c r="P130" s="255">
        <v>29</v>
      </c>
      <c r="Q130" s="255" t="s">
        <v>204</v>
      </c>
      <c r="R130" s="119"/>
      <c r="S130" s="179"/>
    </row>
    <row r="131" spans="1:19" ht="14.25" customHeight="1">
      <c r="A131" s="257"/>
      <c r="B131" s="59" t="s">
        <v>479</v>
      </c>
      <c r="C131" s="249"/>
      <c r="D131" s="60" t="s">
        <v>476</v>
      </c>
      <c r="E131" s="249"/>
      <c r="F131" s="280"/>
      <c r="G131" s="280"/>
      <c r="H131" s="257"/>
      <c r="I131" s="257"/>
      <c r="J131" s="257"/>
      <c r="K131" s="257"/>
      <c r="L131" s="257"/>
      <c r="M131" s="257"/>
      <c r="N131" s="257"/>
      <c r="O131" s="257"/>
      <c r="P131" s="257"/>
      <c r="Q131" s="257"/>
      <c r="R131" s="142"/>
      <c r="S131" s="179"/>
    </row>
    <row r="132" spans="1:19" ht="12.75">
      <c r="A132" s="256">
        <v>60</v>
      </c>
      <c r="B132" s="68" t="s">
        <v>801</v>
      </c>
      <c r="C132" s="264" t="s">
        <v>484</v>
      </c>
      <c r="D132" s="66" t="s">
        <v>399</v>
      </c>
      <c r="E132" s="266" t="s">
        <v>267</v>
      </c>
      <c r="F132" s="281" t="s">
        <v>165</v>
      </c>
      <c r="G132" s="281" t="s">
        <v>679</v>
      </c>
      <c r="H132" s="256" t="s">
        <v>686</v>
      </c>
      <c r="I132" s="264" t="s">
        <v>725</v>
      </c>
      <c r="J132" s="256" t="s">
        <v>194</v>
      </c>
      <c r="K132" s="256" t="s">
        <v>194</v>
      </c>
      <c r="L132" s="256" t="s">
        <v>194</v>
      </c>
      <c r="M132" s="255" t="s">
        <v>392</v>
      </c>
      <c r="N132" s="255">
        <v>2008</v>
      </c>
      <c r="O132" s="255" t="s">
        <v>194</v>
      </c>
      <c r="P132" s="255">
        <v>44</v>
      </c>
      <c r="Q132" s="255" t="s">
        <v>204</v>
      </c>
      <c r="R132" s="119"/>
      <c r="S132" s="179"/>
    </row>
    <row r="133" spans="1:19" ht="12.75">
      <c r="A133" s="257"/>
      <c r="B133" s="69" t="s">
        <v>486</v>
      </c>
      <c r="C133" s="257"/>
      <c r="D133" s="60" t="s">
        <v>476</v>
      </c>
      <c r="E133" s="249"/>
      <c r="F133" s="280"/>
      <c r="G133" s="280"/>
      <c r="H133" s="257"/>
      <c r="I133" s="257"/>
      <c r="J133" s="257"/>
      <c r="K133" s="257"/>
      <c r="L133" s="257"/>
      <c r="M133" s="257"/>
      <c r="N133" s="257"/>
      <c r="O133" s="257"/>
      <c r="P133" s="257"/>
      <c r="Q133" s="257"/>
      <c r="R133" s="142"/>
      <c r="S133" s="179"/>
    </row>
    <row r="134" spans="1:19" ht="12" customHeight="1">
      <c r="A134" s="256">
        <v>61</v>
      </c>
      <c r="B134" s="61" t="s">
        <v>802</v>
      </c>
      <c r="C134" s="266" t="s">
        <v>501</v>
      </c>
      <c r="D134" s="57" t="s">
        <v>399</v>
      </c>
      <c r="E134" s="266" t="s">
        <v>267</v>
      </c>
      <c r="F134" s="281" t="s">
        <v>165</v>
      </c>
      <c r="G134" s="281" t="s">
        <v>629</v>
      </c>
      <c r="H134" s="256" t="s">
        <v>686</v>
      </c>
      <c r="I134" s="264" t="s">
        <v>725</v>
      </c>
      <c r="J134" s="255" t="s">
        <v>194</v>
      </c>
      <c r="K134" s="255" t="s">
        <v>194</v>
      </c>
      <c r="L134" s="255" t="s">
        <v>194</v>
      </c>
      <c r="M134" s="255" t="s">
        <v>392</v>
      </c>
      <c r="N134" s="255">
        <v>2008</v>
      </c>
      <c r="O134" s="255" t="s">
        <v>194</v>
      </c>
      <c r="P134" s="255">
        <v>43</v>
      </c>
      <c r="Q134" s="255" t="s">
        <v>204</v>
      </c>
      <c r="R134" s="68"/>
      <c r="S134" s="179"/>
    </row>
    <row r="135" spans="1:19" ht="12.75">
      <c r="A135" s="257"/>
      <c r="B135" s="59" t="s">
        <v>502</v>
      </c>
      <c r="C135" s="249"/>
      <c r="D135" s="60" t="s">
        <v>417</v>
      </c>
      <c r="E135" s="249"/>
      <c r="F135" s="280"/>
      <c r="G135" s="280"/>
      <c r="H135" s="257"/>
      <c r="I135" s="257"/>
      <c r="J135" s="257"/>
      <c r="K135" s="257"/>
      <c r="L135" s="257"/>
      <c r="M135" s="257"/>
      <c r="N135" s="257"/>
      <c r="O135" s="257"/>
      <c r="P135" s="257"/>
      <c r="Q135" s="257"/>
      <c r="R135" s="69"/>
      <c r="S135" s="179"/>
    </row>
    <row r="136" spans="1:19" ht="11.25" customHeight="1">
      <c r="A136" s="256">
        <v>62</v>
      </c>
      <c r="B136" s="61" t="s">
        <v>803</v>
      </c>
      <c r="C136" s="266" t="s">
        <v>567</v>
      </c>
      <c r="D136" s="57" t="s">
        <v>399</v>
      </c>
      <c r="E136" s="266" t="s">
        <v>267</v>
      </c>
      <c r="F136" s="281" t="s">
        <v>678</v>
      </c>
      <c r="G136" s="281" t="s">
        <v>629</v>
      </c>
      <c r="H136" s="256" t="s">
        <v>686</v>
      </c>
      <c r="I136" s="264" t="s">
        <v>725</v>
      </c>
      <c r="J136" s="256" t="s">
        <v>194</v>
      </c>
      <c r="K136" s="256" t="s">
        <v>194</v>
      </c>
      <c r="L136" s="256" t="s">
        <v>194</v>
      </c>
      <c r="M136" s="255" t="s">
        <v>392</v>
      </c>
      <c r="N136" s="255">
        <v>2008</v>
      </c>
      <c r="O136" s="255" t="s">
        <v>194</v>
      </c>
      <c r="P136" s="255">
        <v>30</v>
      </c>
      <c r="Q136" s="255" t="s">
        <v>204</v>
      </c>
      <c r="R136" s="68"/>
      <c r="S136" s="179"/>
    </row>
    <row r="137" spans="1:19" ht="12.75">
      <c r="A137" s="257"/>
      <c r="B137" s="64" t="s">
        <v>568</v>
      </c>
      <c r="C137" s="249"/>
      <c r="D137" s="60" t="s">
        <v>476</v>
      </c>
      <c r="E137" s="249"/>
      <c r="F137" s="280"/>
      <c r="G137" s="280"/>
      <c r="H137" s="257"/>
      <c r="I137" s="257"/>
      <c r="J137" s="257"/>
      <c r="K137" s="257"/>
      <c r="L137" s="257"/>
      <c r="M137" s="257"/>
      <c r="N137" s="257"/>
      <c r="O137" s="257"/>
      <c r="P137" s="257"/>
      <c r="Q137" s="257"/>
      <c r="R137" s="69"/>
      <c r="S137" s="179"/>
    </row>
    <row r="138" spans="1:19" ht="12.75">
      <c r="A138" s="256">
        <v>63</v>
      </c>
      <c r="B138" s="61" t="s">
        <v>804</v>
      </c>
      <c r="C138" s="266" t="s">
        <v>570</v>
      </c>
      <c r="D138" s="57" t="s">
        <v>399</v>
      </c>
      <c r="E138" s="266" t="s">
        <v>267</v>
      </c>
      <c r="F138" s="281" t="s">
        <v>678</v>
      </c>
      <c r="G138" s="281" t="s">
        <v>629</v>
      </c>
      <c r="H138" s="256" t="s">
        <v>686</v>
      </c>
      <c r="I138" s="264" t="s">
        <v>725</v>
      </c>
      <c r="J138" s="256" t="s">
        <v>194</v>
      </c>
      <c r="K138" s="256" t="s">
        <v>194</v>
      </c>
      <c r="L138" s="256" t="s">
        <v>194</v>
      </c>
      <c r="M138" s="255" t="s">
        <v>392</v>
      </c>
      <c r="N138" s="255">
        <v>2008</v>
      </c>
      <c r="O138" s="255" t="s">
        <v>194</v>
      </c>
      <c r="P138" s="255">
        <v>28</v>
      </c>
      <c r="Q138" s="255" t="s">
        <v>204</v>
      </c>
      <c r="R138" s="68"/>
      <c r="S138" s="179"/>
    </row>
    <row r="139" spans="1:19" ht="12.75">
      <c r="A139" s="257"/>
      <c r="B139" s="59" t="s">
        <v>805</v>
      </c>
      <c r="C139" s="249"/>
      <c r="D139" s="60" t="s">
        <v>476</v>
      </c>
      <c r="E139" s="249"/>
      <c r="F139" s="280"/>
      <c r="G139" s="280"/>
      <c r="H139" s="257"/>
      <c r="I139" s="257"/>
      <c r="J139" s="257"/>
      <c r="K139" s="257"/>
      <c r="L139" s="257"/>
      <c r="M139" s="257"/>
      <c r="N139" s="257"/>
      <c r="O139" s="257"/>
      <c r="P139" s="257"/>
      <c r="Q139" s="257"/>
      <c r="R139" s="69"/>
      <c r="S139" s="179"/>
    </row>
    <row r="140" spans="1:19" ht="12" customHeight="1">
      <c r="A140" s="256">
        <v>64</v>
      </c>
      <c r="B140" s="86" t="s">
        <v>806</v>
      </c>
      <c r="C140" s="264" t="s">
        <v>535</v>
      </c>
      <c r="D140" s="149" t="s">
        <v>399</v>
      </c>
      <c r="E140" s="274" t="s">
        <v>267</v>
      </c>
      <c r="F140" s="281" t="s">
        <v>678</v>
      </c>
      <c r="G140" s="281" t="s">
        <v>629</v>
      </c>
      <c r="H140" s="256" t="s">
        <v>686</v>
      </c>
      <c r="I140" s="264" t="s">
        <v>725</v>
      </c>
      <c r="J140" s="256" t="s">
        <v>194</v>
      </c>
      <c r="K140" s="256" t="s">
        <v>194</v>
      </c>
      <c r="L140" s="256" t="s">
        <v>194</v>
      </c>
      <c r="M140" s="255" t="s">
        <v>392</v>
      </c>
      <c r="N140" s="255">
        <v>2008</v>
      </c>
      <c r="O140" s="255" t="s">
        <v>194</v>
      </c>
      <c r="P140" s="255">
        <v>35</v>
      </c>
      <c r="Q140" s="255" t="s">
        <v>204</v>
      </c>
      <c r="R140" s="86"/>
      <c r="S140" s="179"/>
    </row>
    <row r="141" spans="1:19" ht="12.75">
      <c r="A141" s="257"/>
      <c r="B141" s="69" t="s">
        <v>536</v>
      </c>
      <c r="C141" s="257"/>
      <c r="D141" s="15" t="s">
        <v>404</v>
      </c>
      <c r="E141" s="275"/>
      <c r="F141" s="280"/>
      <c r="G141" s="280"/>
      <c r="H141" s="257"/>
      <c r="I141" s="257"/>
      <c r="J141" s="257"/>
      <c r="K141" s="257"/>
      <c r="L141" s="257"/>
      <c r="M141" s="257"/>
      <c r="N141" s="257"/>
      <c r="O141" s="257"/>
      <c r="P141" s="257"/>
      <c r="Q141" s="257"/>
      <c r="R141" s="86"/>
      <c r="S141" s="179"/>
    </row>
    <row r="142" spans="1:19" ht="12.75">
      <c r="A142" s="256">
        <v>65</v>
      </c>
      <c r="B142" s="61" t="s">
        <v>807</v>
      </c>
      <c r="C142" s="266" t="s">
        <v>498</v>
      </c>
      <c r="D142" s="57" t="s">
        <v>399</v>
      </c>
      <c r="E142" s="266" t="s">
        <v>267</v>
      </c>
      <c r="F142" s="281" t="s">
        <v>288</v>
      </c>
      <c r="G142" s="281" t="s">
        <v>679</v>
      </c>
      <c r="H142" s="256" t="s">
        <v>686</v>
      </c>
      <c r="I142" s="264" t="s">
        <v>725</v>
      </c>
      <c r="J142" s="256" t="s">
        <v>194</v>
      </c>
      <c r="K142" s="256" t="s">
        <v>194</v>
      </c>
      <c r="L142" s="256" t="s">
        <v>194</v>
      </c>
      <c r="M142" s="255" t="s">
        <v>392</v>
      </c>
      <c r="N142" s="255">
        <v>2007</v>
      </c>
      <c r="O142" s="255" t="s">
        <v>194</v>
      </c>
      <c r="P142" s="255">
        <v>37</v>
      </c>
      <c r="Q142" s="255" t="s">
        <v>204</v>
      </c>
      <c r="R142" s="68"/>
      <c r="S142" s="179"/>
    </row>
    <row r="143" spans="1:19" ht="12.75">
      <c r="A143" s="257"/>
      <c r="B143" s="59" t="s">
        <v>499</v>
      </c>
      <c r="C143" s="249"/>
      <c r="D143" s="60" t="s">
        <v>417</v>
      </c>
      <c r="E143" s="249"/>
      <c r="F143" s="280"/>
      <c r="G143" s="280"/>
      <c r="H143" s="257"/>
      <c r="I143" s="257"/>
      <c r="J143" s="257"/>
      <c r="K143" s="257"/>
      <c r="L143" s="257"/>
      <c r="M143" s="257"/>
      <c r="N143" s="257"/>
      <c r="O143" s="257"/>
      <c r="P143" s="257"/>
      <c r="Q143" s="257"/>
      <c r="R143" s="69"/>
      <c r="S143" s="179"/>
    </row>
    <row r="144" spans="1:19" ht="12.75">
      <c r="A144" s="256">
        <v>66</v>
      </c>
      <c r="B144" s="56" t="s">
        <v>808</v>
      </c>
      <c r="C144" s="266" t="s">
        <v>538</v>
      </c>
      <c r="D144" s="66" t="s">
        <v>399</v>
      </c>
      <c r="E144" s="266" t="s">
        <v>267</v>
      </c>
      <c r="F144" s="281" t="s">
        <v>288</v>
      </c>
      <c r="G144" s="284" t="s">
        <v>692</v>
      </c>
      <c r="H144" s="256" t="s">
        <v>686</v>
      </c>
      <c r="I144" s="264" t="s">
        <v>725</v>
      </c>
      <c r="J144" s="256" t="s">
        <v>194</v>
      </c>
      <c r="K144" s="256" t="s">
        <v>194</v>
      </c>
      <c r="L144" s="256" t="s">
        <v>194</v>
      </c>
      <c r="M144" s="255" t="s">
        <v>392</v>
      </c>
      <c r="N144" s="255">
        <v>2008</v>
      </c>
      <c r="O144" s="255" t="s">
        <v>194</v>
      </c>
      <c r="P144" s="255">
        <v>37</v>
      </c>
      <c r="Q144" s="255" t="s">
        <v>204</v>
      </c>
      <c r="R144" s="86"/>
      <c r="S144" s="179"/>
    </row>
    <row r="145" spans="1:19" ht="12.75">
      <c r="A145" s="257"/>
      <c r="B145" s="59" t="s">
        <v>539</v>
      </c>
      <c r="C145" s="249"/>
      <c r="D145" s="60" t="s">
        <v>417</v>
      </c>
      <c r="E145" s="249"/>
      <c r="F145" s="280"/>
      <c r="G145" s="280"/>
      <c r="H145" s="257"/>
      <c r="I145" s="257"/>
      <c r="J145" s="257"/>
      <c r="K145" s="257"/>
      <c r="L145" s="257"/>
      <c r="M145" s="257"/>
      <c r="N145" s="257"/>
      <c r="O145" s="257"/>
      <c r="P145" s="257"/>
      <c r="Q145" s="257"/>
      <c r="R145" s="69"/>
      <c r="S145" s="179"/>
    </row>
    <row r="146" spans="1:18" s="2" customFormat="1" ht="26.25" customHeight="1">
      <c r="A146" s="47"/>
      <c r="B146" s="48"/>
      <c r="C146" s="49"/>
      <c r="D146" s="49"/>
      <c r="E146" s="49"/>
      <c r="F146" s="51"/>
      <c r="G146" s="51"/>
      <c r="H146" s="47"/>
      <c r="I146" s="47"/>
      <c r="J146" s="47"/>
      <c r="K146" s="47"/>
      <c r="L146" s="47"/>
      <c r="M146" s="47"/>
      <c r="N146" s="47"/>
      <c r="O146" s="47"/>
      <c r="P146" s="47"/>
      <c r="Q146" s="47"/>
      <c r="R146" s="141"/>
    </row>
    <row r="147" spans="1:19" ht="12.75">
      <c r="A147" s="255">
        <v>67</v>
      </c>
      <c r="B147" s="61" t="s">
        <v>809</v>
      </c>
      <c r="C147" s="248" t="s">
        <v>810</v>
      </c>
      <c r="D147" s="57" t="s">
        <v>399</v>
      </c>
      <c r="E147" s="266" t="s">
        <v>267</v>
      </c>
      <c r="F147" s="281" t="s">
        <v>728</v>
      </c>
      <c r="G147" s="281" t="s">
        <v>679</v>
      </c>
      <c r="H147" s="255" t="s">
        <v>686</v>
      </c>
      <c r="I147" s="264" t="s">
        <v>725</v>
      </c>
      <c r="J147" s="255" t="s">
        <v>194</v>
      </c>
      <c r="K147" s="255" t="s">
        <v>194</v>
      </c>
      <c r="L147" s="255" t="s">
        <v>194</v>
      </c>
      <c r="M147" s="255" t="s">
        <v>392</v>
      </c>
      <c r="N147" s="255">
        <v>2010</v>
      </c>
      <c r="O147" s="255" t="s">
        <v>194</v>
      </c>
      <c r="P147" s="255">
        <v>38</v>
      </c>
      <c r="Q147" s="255" t="s">
        <v>204</v>
      </c>
      <c r="R147" s="68"/>
      <c r="S147" s="179"/>
    </row>
    <row r="148" spans="1:19" ht="12.75">
      <c r="A148" s="257"/>
      <c r="B148" s="59" t="s">
        <v>554</v>
      </c>
      <c r="C148" s="249"/>
      <c r="D148" s="60" t="s">
        <v>417</v>
      </c>
      <c r="E148" s="249"/>
      <c r="F148" s="280"/>
      <c r="G148" s="280"/>
      <c r="H148" s="257"/>
      <c r="I148" s="257"/>
      <c r="J148" s="257"/>
      <c r="K148" s="257"/>
      <c r="L148" s="257"/>
      <c r="M148" s="257"/>
      <c r="N148" s="257"/>
      <c r="O148" s="257"/>
      <c r="P148" s="257"/>
      <c r="Q148" s="257"/>
      <c r="R148" s="69"/>
      <c r="S148" s="179"/>
    </row>
    <row r="149" spans="1:19" ht="12.75">
      <c r="A149" s="255">
        <v>68</v>
      </c>
      <c r="B149" s="68" t="s">
        <v>811</v>
      </c>
      <c r="C149" s="255" t="s">
        <v>506</v>
      </c>
      <c r="D149" s="10" t="s">
        <v>399</v>
      </c>
      <c r="E149" s="266" t="s">
        <v>267</v>
      </c>
      <c r="F149" s="281" t="s">
        <v>634</v>
      </c>
      <c r="G149" s="281" t="s">
        <v>629</v>
      </c>
      <c r="H149" s="255" t="s">
        <v>686</v>
      </c>
      <c r="I149" s="264" t="s">
        <v>725</v>
      </c>
      <c r="J149" s="255" t="s">
        <v>194</v>
      </c>
      <c r="K149" s="255" t="s">
        <v>194</v>
      </c>
      <c r="L149" s="255" t="s">
        <v>194</v>
      </c>
      <c r="M149" s="255" t="s">
        <v>392</v>
      </c>
      <c r="N149" s="255">
        <v>2008</v>
      </c>
      <c r="O149" s="255" t="s">
        <v>194</v>
      </c>
      <c r="P149" s="255">
        <v>33</v>
      </c>
      <c r="Q149" s="255" t="s">
        <v>204</v>
      </c>
      <c r="R149" s="68"/>
      <c r="S149" s="179"/>
    </row>
    <row r="150" spans="1:19" ht="12.75">
      <c r="A150" s="257"/>
      <c r="B150" s="69" t="s">
        <v>507</v>
      </c>
      <c r="C150" s="257"/>
      <c r="D150" s="15" t="s">
        <v>476</v>
      </c>
      <c r="E150" s="249"/>
      <c r="F150" s="280"/>
      <c r="G150" s="280"/>
      <c r="H150" s="257"/>
      <c r="I150" s="257"/>
      <c r="J150" s="257"/>
      <c r="K150" s="257"/>
      <c r="L150" s="257"/>
      <c r="M150" s="257"/>
      <c r="N150" s="257"/>
      <c r="O150" s="257"/>
      <c r="P150" s="257"/>
      <c r="Q150" s="257"/>
      <c r="R150" s="86"/>
      <c r="S150" s="179"/>
    </row>
    <row r="151" spans="1:19" ht="12.75">
      <c r="A151" s="256">
        <v>69</v>
      </c>
      <c r="B151" s="68" t="s">
        <v>812</v>
      </c>
      <c r="C151" s="264" t="s">
        <v>462</v>
      </c>
      <c r="D151" s="66" t="s">
        <v>399</v>
      </c>
      <c r="E151" s="264" t="s">
        <v>724</v>
      </c>
      <c r="F151" s="278">
        <v>16</v>
      </c>
      <c r="G151" s="281" t="s">
        <v>653</v>
      </c>
      <c r="H151" s="256" t="s">
        <v>686</v>
      </c>
      <c r="I151" s="264" t="s">
        <v>725</v>
      </c>
      <c r="J151" s="256" t="s">
        <v>194</v>
      </c>
      <c r="K151" s="256" t="s">
        <v>194</v>
      </c>
      <c r="L151" s="256" t="s">
        <v>194</v>
      </c>
      <c r="M151" s="255" t="s">
        <v>392</v>
      </c>
      <c r="N151" s="255" t="s">
        <v>194</v>
      </c>
      <c r="O151" s="255" t="s">
        <v>194</v>
      </c>
      <c r="P151" s="255">
        <v>38</v>
      </c>
      <c r="Q151" s="255" t="s">
        <v>204</v>
      </c>
      <c r="R151" s="68"/>
      <c r="S151" s="179"/>
    </row>
    <row r="152" spans="1:19" ht="12.75">
      <c r="A152" s="257"/>
      <c r="B152" s="69" t="s">
        <v>463</v>
      </c>
      <c r="C152" s="257"/>
      <c r="D152" s="60" t="s">
        <v>476</v>
      </c>
      <c r="E152" s="257"/>
      <c r="F152" s="280"/>
      <c r="G152" s="280"/>
      <c r="H152" s="257"/>
      <c r="I152" s="257"/>
      <c r="J152" s="257"/>
      <c r="K152" s="257"/>
      <c r="L152" s="257"/>
      <c r="M152" s="257"/>
      <c r="N152" s="257"/>
      <c r="O152" s="257"/>
      <c r="P152" s="257"/>
      <c r="Q152" s="257"/>
      <c r="R152" s="69"/>
      <c r="S152" s="179"/>
    </row>
    <row r="153" spans="1:19" ht="12.75">
      <c r="A153" s="255">
        <v>70</v>
      </c>
      <c r="B153" s="68" t="s">
        <v>813</v>
      </c>
      <c r="C153" s="264" t="s">
        <v>814</v>
      </c>
      <c r="D153" s="66" t="s">
        <v>399</v>
      </c>
      <c r="E153" s="261" t="s">
        <v>724</v>
      </c>
      <c r="F153" s="281" t="s">
        <v>678</v>
      </c>
      <c r="G153" s="281" t="s">
        <v>728</v>
      </c>
      <c r="H153" s="256" t="s">
        <v>686</v>
      </c>
      <c r="I153" s="264" t="s">
        <v>725</v>
      </c>
      <c r="J153" s="256" t="s">
        <v>194</v>
      </c>
      <c r="K153" s="256" t="s">
        <v>194</v>
      </c>
      <c r="L153" s="256" t="s">
        <v>194</v>
      </c>
      <c r="M153" s="255" t="s">
        <v>392</v>
      </c>
      <c r="N153" s="255" t="s">
        <v>194</v>
      </c>
      <c r="O153" s="255" t="s">
        <v>194</v>
      </c>
      <c r="P153" s="255">
        <v>33</v>
      </c>
      <c r="Q153" s="255" t="s">
        <v>204</v>
      </c>
      <c r="R153" s="68"/>
      <c r="S153" s="179"/>
    </row>
    <row r="154" spans="1:19" ht="12.75">
      <c r="A154" s="257"/>
      <c r="B154" s="69" t="s">
        <v>815</v>
      </c>
      <c r="C154" s="257"/>
      <c r="D154" s="60" t="s">
        <v>417</v>
      </c>
      <c r="E154" s="263"/>
      <c r="F154" s="280"/>
      <c r="G154" s="280"/>
      <c r="H154" s="257"/>
      <c r="I154" s="257"/>
      <c r="J154" s="257"/>
      <c r="K154" s="257"/>
      <c r="L154" s="257"/>
      <c r="M154" s="257"/>
      <c r="N154" s="257"/>
      <c r="O154" s="257"/>
      <c r="P154" s="257"/>
      <c r="Q154" s="257"/>
      <c r="R154" s="69"/>
      <c r="S154" s="179"/>
    </row>
    <row r="155" spans="1:19" ht="12.75">
      <c r="A155" s="256">
        <v>71</v>
      </c>
      <c r="B155" s="86" t="s">
        <v>816</v>
      </c>
      <c r="C155" s="264" t="s">
        <v>481</v>
      </c>
      <c r="D155" s="57" t="s">
        <v>377</v>
      </c>
      <c r="E155" s="264" t="s">
        <v>724</v>
      </c>
      <c r="F155" s="281" t="s">
        <v>634</v>
      </c>
      <c r="G155" s="281" t="s">
        <v>728</v>
      </c>
      <c r="H155" s="256" t="s">
        <v>686</v>
      </c>
      <c r="I155" s="264" t="s">
        <v>725</v>
      </c>
      <c r="J155" s="255" t="s">
        <v>194</v>
      </c>
      <c r="K155" s="255" t="s">
        <v>194</v>
      </c>
      <c r="L155" s="255" t="s">
        <v>194</v>
      </c>
      <c r="M155" s="255" t="s">
        <v>392</v>
      </c>
      <c r="N155" s="255" t="s">
        <v>194</v>
      </c>
      <c r="O155" s="255" t="s">
        <v>194</v>
      </c>
      <c r="P155" s="255">
        <v>31</v>
      </c>
      <c r="Q155" s="255" t="s">
        <v>204</v>
      </c>
      <c r="R155" s="119"/>
      <c r="S155" s="179"/>
    </row>
    <row r="156" spans="1:19" ht="12.75">
      <c r="A156" s="257"/>
      <c r="B156" s="69" t="s">
        <v>482</v>
      </c>
      <c r="C156" s="257"/>
      <c r="D156" s="60" t="s">
        <v>476</v>
      </c>
      <c r="E156" s="257"/>
      <c r="F156" s="280"/>
      <c r="G156" s="280"/>
      <c r="H156" s="257"/>
      <c r="I156" s="257"/>
      <c r="J156" s="257"/>
      <c r="K156" s="257"/>
      <c r="L156" s="257"/>
      <c r="M156" s="257"/>
      <c r="N156" s="257"/>
      <c r="O156" s="257"/>
      <c r="P156" s="257"/>
      <c r="Q156" s="257"/>
      <c r="R156" s="142"/>
      <c r="S156" s="179"/>
    </row>
    <row r="157" spans="1:19" ht="12.75">
      <c r="A157" s="255">
        <v>72</v>
      </c>
      <c r="B157" s="86" t="s">
        <v>817</v>
      </c>
      <c r="C157" s="264" t="s">
        <v>556</v>
      </c>
      <c r="D157" s="66" t="s">
        <v>399</v>
      </c>
      <c r="E157" s="264" t="s">
        <v>620</v>
      </c>
      <c r="F157" s="281" t="s">
        <v>679</v>
      </c>
      <c r="G157" s="281" t="s">
        <v>629</v>
      </c>
      <c r="H157" s="256" t="s">
        <v>686</v>
      </c>
      <c r="I157" s="264" t="s">
        <v>725</v>
      </c>
      <c r="J157" s="256" t="s">
        <v>194</v>
      </c>
      <c r="K157" s="256" t="s">
        <v>194</v>
      </c>
      <c r="L157" s="256" t="s">
        <v>194</v>
      </c>
      <c r="M157" s="255" t="s">
        <v>392</v>
      </c>
      <c r="N157" s="255">
        <v>2010</v>
      </c>
      <c r="O157" s="255" t="s">
        <v>194</v>
      </c>
      <c r="P157" s="255">
        <v>42</v>
      </c>
      <c r="Q157" s="255" t="s">
        <v>204</v>
      </c>
      <c r="R157" s="86"/>
      <c r="S157" s="179"/>
    </row>
    <row r="158" spans="1:19" ht="12.75">
      <c r="A158" s="257"/>
      <c r="B158" s="69" t="s">
        <v>818</v>
      </c>
      <c r="C158" s="257"/>
      <c r="D158" s="15" t="s">
        <v>404</v>
      </c>
      <c r="E158" s="257"/>
      <c r="F158" s="280"/>
      <c r="G158" s="280"/>
      <c r="H158" s="257"/>
      <c r="I158" s="257"/>
      <c r="J158" s="257"/>
      <c r="K158" s="257"/>
      <c r="L158" s="257"/>
      <c r="M158" s="257"/>
      <c r="N158" s="257"/>
      <c r="O158" s="257"/>
      <c r="P158" s="257"/>
      <c r="Q158" s="257"/>
      <c r="R158" s="86"/>
      <c r="S158" s="179"/>
    </row>
    <row r="159" spans="1:19" s="3" customFormat="1" ht="12.75">
      <c r="A159" s="256">
        <v>73</v>
      </c>
      <c r="B159" s="116" t="s">
        <v>819</v>
      </c>
      <c r="C159" s="258" t="s">
        <v>820</v>
      </c>
      <c r="D159" s="150" t="s">
        <v>821</v>
      </c>
      <c r="E159" s="276" t="s">
        <v>724</v>
      </c>
      <c r="F159" s="282">
        <v>13</v>
      </c>
      <c r="G159" s="282">
        <v>3</v>
      </c>
      <c r="H159" s="260" t="s">
        <v>686</v>
      </c>
      <c r="I159" s="265" t="s">
        <v>725</v>
      </c>
      <c r="J159" s="260" t="s">
        <v>194</v>
      </c>
      <c r="K159" s="260" t="s">
        <v>194</v>
      </c>
      <c r="L159" s="260" t="s">
        <v>194</v>
      </c>
      <c r="M159" s="258" t="s">
        <v>453</v>
      </c>
      <c r="N159" s="258" t="s">
        <v>194</v>
      </c>
      <c r="O159" s="258" t="s">
        <v>194</v>
      </c>
      <c r="P159" s="258">
        <v>31</v>
      </c>
      <c r="Q159" s="258" t="s">
        <v>204</v>
      </c>
      <c r="R159" s="116"/>
      <c r="S159" s="180"/>
    </row>
    <row r="160" spans="1:19" s="3" customFormat="1" ht="12.75">
      <c r="A160" s="257"/>
      <c r="B160" s="43" t="s">
        <v>504</v>
      </c>
      <c r="C160" s="259"/>
      <c r="D160" s="34" t="s">
        <v>822</v>
      </c>
      <c r="E160" s="277"/>
      <c r="F160" s="283"/>
      <c r="G160" s="283"/>
      <c r="H160" s="259"/>
      <c r="I160" s="259"/>
      <c r="J160" s="259"/>
      <c r="K160" s="259"/>
      <c r="L160" s="259"/>
      <c r="M160" s="259"/>
      <c r="N160" s="259"/>
      <c r="O160" s="259"/>
      <c r="P160" s="259"/>
      <c r="Q160" s="259"/>
      <c r="R160" s="43"/>
      <c r="S160" s="180"/>
    </row>
    <row r="161" spans="1:19" s="3" customFormat="1" ht="12.75">
      <c r="A161" s="255">
        <v>74</v>
      </c>
      <c r="B161" s="42" t="s">
        <v>823</v>
      </c>
      <c r="C161" s="265" t="s">
        <v>488</v>
      </c>
      <c r="D161" s="150" t="s">
        <v>821</v>
      </c>
      <c r="E161" s="276" t="s">
        <v>724</v>
      </c>
      <c r="F161" s="282">
        <v>12</v>
      </c>
      <c r="G161" s="285" t="s">
        <v>728</v>
      </c>
      <c r="H161" s="260" t="s">
        <v>686</v>
      </c>
      <c r="I161" s="265" t="s">
        <v>725</v>
      </c>
      <c r="J161" s="260" t="s">
        <v>194</v>
      </c>
      <c r="K161" s="260" t="s">
        <v>194</v>
      </c>
      <c r="L161" s="260" t="s">
        <v>194</v>
      </c>
      <c r="M161" s="258" t="s">
        <v>453</v>
      </c>
      <c r="N161" s="258">
        <v>1996</v>
      </c>
      <c r="O161" s="258" t="s">
        <v>194</v>
      </c>
      <c r="P161" s="258">
        <v>35</v>
      </c>
      <c r="Q161" s="258" t="s">
        <v>204</v>
      </c>
      <c r="R161" s="171"/>
      <c r="S161" s="180"/>
    </row>
    <row r="162" spans="1:19" s="3" customFormat="1" ht="12.75">
      <c r="A162" s="257"/>
      <c r="B162" s="43" t="s">
        <v>489</v>
      </c>
      <c r="C162" s="259"/>
      <c r="D162" s="34" t="s">
        <v>822</v>
      </c>
      <c r="E162" s="277"/>
      <c r="F162" s="283"/>
      <c r="G162" s="283"/>
      <c r="H162" s="259"/>
      <c r="I162" s="259"/>
      <c r="J162" s="259"/>
      <c r="K162" s="259"/>
      <c r="L162" s="259"/>
      <c r="M162" s="259"/>
      <c r="N162" s="259"/>
      <c r="O162" s="259"/>
      <c r="P162" s="259"/>
      <c r="Q162" s="259"/>
      <c r="R162" s="172"/>
      <c r="S162" s="180"/>
    </row>
    <row r="163" spans="1:19" ht="12.75">
      <c r="A163" s="256">
        <v>75</v>
      </c>
      <c r="B163" s="61" t="s">
        <v>824</v>
      </c>
      <c r="C163" s="266" t="s">
        <v>564</v>
      </c>
      <c r="D163" s="57" t="s">
        <v>466</v>
      </c>
      <c r="E163" s="266" t="s">
        <v>267</v>
      </c>
      <c r="F163" s="278">
        <v>15</v>
      </c>
      <c r="G163" s="281" t="s">
        <v>165</v>
      </c>
      <c r="H163" s="256" t="s">
        <v>686</v>
      </c>
      <c r="I163" s="264" t="s">
        <v>725</v>
      </c>
      <c r="J163" s="256" t="s">
        <v>194</v>
      </c>
      <c r="K163" s="256" t="s">
        <v>194</v>
      </c>
      <c r="L163" s="256" t="s">
        <v>194</v>
      </c>
      <c r="M163" s="255" t="s">
        <v>825</v>
      </c>
      <c r="N163" s="255">
        <v>2005</v>
      </c>
      <c r="O163" s="255" t="s">
        <v>194</v>
      </c>
      <c r="P163" s="255">
        <v>50</v>
      </c>
      <c r="Q163" s="255" t="s">
        <v>204</v>
      </c>
      <c r="R163" s="86"/>
      <c r="S163" s="179"/>
    </row>
    <row r="164" spans="1:19" ht="12.75">
      <c r="A164" s="257"/>
      <c r="B164" s="59" t="s">
        <v>565</v>
      </c>
      <c r="C164" s="249"/>
      <c r="D164" s="60" t="s">
        <v>826</v>
      </c>
      <c r="E164" s="249"/>
      <c r="F164" s="280"/>
      <c r="G164" s="280"/>
      <c r="H164" s="257"/>
      <c r="I164" s="257"/>
      <c r="J164" s="257"/>
      <c r="K164" s="257"/>
      <c r="L164" s="257"/>
      <c r="M164" s="257"/>
      <c r="N164" s="257"/>
      <c r="O164" s="257"/>
      <c r="P164" s="257"/>
      <c r="Q164" s="257"/>
      <c r="R164" s="86"/>
      <c r="S164" s="179"/>
    </row>
    <row r="165" spans="1:19" ht="12.75">
      <c r="A165" s="255">
        <v>76</v>
      </c>
      <c r="B165" s="86" t="s">
        <v>827</v>
      </c>
      <c r="C165" s="264" t="s">
        <v>527</v>
      </c>
      <c r="D165" s="57" t="s">
        <v>828</v>
      </c>
      <c r="E165" s="274" t="s">
        <v>267</v>
      </c>
      <c r="F165" s="278">
        <v>15</v>
      </c>
      <c r="G165" s="281" t="s">
        <v>165</v>
      </c>
      <c r="H165" s="256" t="s">
        <v>686</v>
      </c>
      <c r="I165" s="264" t="s">
        <v>725</v>
      </c>
      <c r="J165" s="256" t="s">
        <v>194</v>
      </c>
      <c r="K165" s="256" t="s">
        <v>194</v>
      </c>
      <c r="L165" s="256" t="s">
        <v>194</v>
      </c>
      <c r="M165" s="255" t="s">
        <v>825</v>
      </c>
      <c r="N165" s="255">
        <v>2010</v>
      </c>
      <c r="O165" s="255" t="s">
        <v>194</v>
      </c>
      <c r="P165" s="255">
        <v>49</v>
      </c>
      <c r="Q165" s="255" t="s">
        <v>204</v>
      </c>
      <c r="R165" s="68"/>
      <c r="S165" s="179"/>
    </row>
    <row r="166" spans="1:19" ht="12.75">
      <c r="A166" s="257"/>
      <c r="B166" s="86" t="s">
        <v>529</v>
      </c>
      <c r="C166" s="257"/>
      <c r="D166" s="60" t="s">
        <v>826</v>
      </c>
      <c r="E166" s="275"/>
      <c r="F166" s="280"/>
      <c r="G166" s="280"/>
      <c r="H166" s="257"/>
      <c r="I166" s="257"/>
      <c r="J166" s="257"/>
      <c r="K166" s="257"/>
      <c r="L166" s="257"/>
      <c r="M166" s="257"/>
      <c r="N166" s="257"/>
      <c r="O166" s="257"/>
      <c r="P166" s="257"/>
      <c r="Q166" s="257"/>
      <c r="R166" s="86"/>
      <c r="S166" s="179"/>
    </row>
    <row r="167" spans="1:19" ht="12.75">
      <c r="A167" s="256">
        <v>77</v>
      </c>
      <c r="B167" s="61" t="s">
        <v>829</v>
      </c>
      <c r="C167" s="266" t="s">
        <v>559</v>
      </c>
      <c r="D167" s="57" t="s">
        <v>828</v>
      </c>
      <c r="E167" s="274" t="s">
        <v>267</v>
      </c>
      <c r="F167" s="278">
        <v>14</v>
      </c>
      <c r="G167" s="281" t="s">
        <v>165</v>
      </c>
      <c r="H167" s="256" t="s">
        <v>686</v>
      </c>
      <c r="I167" s="264" t="s">
        <v>725</v>
      </c>
      <c r="J167" s="256" t="s">
        <v>194</v>
      </c>
      <c r="K167" s="256" t="s">
        <v>194</v>
      </c>
      <c r="L167" s="256" t="s">
        <v>194</v>
      </c>
      <c r="M167" s="255" t="s">
        <v>825</v>
      </c>
      <c r="N167" s="255">
        <v>2010</v>
      </c>
      <c r="O167" s="255" t="s">
        <v>194</v>
      </c>
      <c r="P167" s="255">
        <v>41</v>
      </c>
      <c r="Q167" s="255" t="s">
        <v>204</v>
      </c>
      <c r="R167" s="68"/>
      <c r="S167" s="179"/>
    </row>
    <row r="168" spans="1:19" ht="12.75">
      <c r="A168" s="257"/>
      <c r="B168" s="59" t="s">
        <v>562</v>
      </c>
      <c r="C168" s="249"/>
      <c r="D168" s="60" t="s">
        <v>826</v>
      </c>
      <c r="E168" s="275"/>
      <c r="F168" s="280"/>
      <c r="G168" s="280"/>
      <c r="H168" s="257"/>
      <c r="I168" s="257"/>
      <c r="J168" s="257"/>
      <c r="K168" s="257"/>
      <c r="L168" s="257"/>
      <c r="M168" s="257"/>
      <c r="N168" s="257"/>
      <c r="O168" s="257"/>
      <c r="P168" s="257"/>
      <c r="Q168" s="257"/>
      <c r="R168" s="69"/>
      <c r="S168" s="179"/>
    </row>
    <row r="169" spans="1:19" ht="12.75">
      <c r="A169" s="255">
        <v>78</v>
      </c>
      <c r="B169" s="61" t="s">
        <v>830</v>
      </c>
      <c r="C169" s="266" t="s">
        <v>531</v>
      </c>
      <c r="D169" s="57" t="s">
        <v>828</v>
      </c>
      <c r="E169" s="266" t="s">
        <v>267</v>
      </c>
      <c r="F169" s="278">
        <v>11</v>
      </c>
      <c r="G169" s="281" t="s">
        <v>629</v>
      </c>
      <c r="H169" s="256" t="s">
        <v>686</v>
      </c>
      <c r="I169" s="264" t="s">
        <v>725</v>
      </c>
      <c r="J169" s="256" t="s">
        <v>194</v>
      </c>
      <c r="K169" s="256" t="s">
        <v>194</v>
      </c>
      <c r="L169" s="256" t="s">
        <v>194</v>
      </c>
      <c r="M169" s="255" t="s">
        <v>453</v>
      </c>
      <c r="N169" s="255">
        <v>2006</v>
      </c>
      <c r="O169" s="255" t="s">
        <v>194</v>
      </c>
      <c r="P169" s="255">
        <v>32</v>
      </c>
      <c r="Q169" s="255" t="s">
        <v>204</v>
      </c>
      <c r="R169" s="68"/>
      <c r="S169" s="179"/>
    </row>
    <row r="170" spans="1:19" ht="12.75">
      <c r="A170" s="257"/>
      <c r="B170" s="59" t="s">
        <v>533</v>
      </c>
      <c r="C170" s="249"/>
      <c r="D170" s="60" t="s">
        <v>826</v>
      </c>
      <c r="E170" s="249"/>
      <c r="F170" s="280"/>
      <c r="G170" s="280"/>
      <c r="H170" s="257"/>
      <c r="I170" s="257"/>
      <c r="J170" s="257"/>
      <c r="K170" s="257"/>
      <c r="L170" s="257"/>
      <c r="M170" s="257"/>
      <c r="N170" s="257"/>
      <c r="O170" s="257"/>
      <c r="P170" s="257"/>
      <c r="Q170" s="257"/>
      <c r="R170" s="69"/>
      <c r="S170" s="179"/>
    </row>
    <row r="171" spans="1:19" ht="12.75">
      <c r="A171" s="256">
        <v>79</v>
      </c>
      <c r="B171" s="56" t="s">
        <v>831</v>
      </c>
      <c r="C171" s="266" t="s">
        <v>544</v>
      </c>
      <c r="D171" s="66" t="s">
        <v>466</v>
      </c>
      <c r="E171" s="266" t="s">
        <v>267</v>
      </c>
      <c r="F171" s="278">
        <v>10</v>
      </c>
      <c r="G171" s="281" t="s">
        <v>679</v>
      </c>
      <c r="H171" s="256" t="s">
        <v>686</v>
      </c>
      <c r="I171" s="264" t="s">
        <v>725</v>
      </c>
      <c r="J171" s="256" t="s">
        <v>194</v>
      </c>
      <c r="K171" s="256" t="s">
        <v>194</v>
      </c>
      <c r="L171" s="256" t="s">
        <v>194</v>
      </c>
      <c r="M171" s="255" t="s">
        <v>825</v>
      </c>
      <c r="N171" s="255">
        <v>2008</v>
      </c>
      <c r="O171" s="255" t="s">
        <v>194</v>
      </c>
      <c r="P171" s="255">
        <v>31</v>
      </c>
      <c r="Q171" s="255" t="s">
        <v>204</v>
      </c>
      <c r="R171" s="86"/>
      <c r="S171" s="179"/>
    </row>
    <row r="172" spans="1:19" ht="12.75">
      <c r="A172" s="257"/>
      <c r="B172" s="59" t="s">
        <v>545</v>
      </c>
      <c r="C172" s="249"/>
      <c r="D172" s="60" t="s">
        <v>826</v>
      </c>
      <c r="E172" s="249"/>
      <c r="F172" s="280"/>
      <c r="G172" s="280"/>
      <c r="H172" s="257"/>
      <c r="I172" s="257"/>
      <c r="J172" s="257"/>
      <c r="K172" s="257"/>
      <c r="L172" s="257"/>
      <c r="M172" s="257"/>
      <c r="N172" s="257"/>
      <c r="O172" s="257"/>
      <c r="P172" s="257"/>
      <c r="Q172" s="257"/>
      <c r="R172" s="69"/>
      <c r="S172" s="179"/>
    </row>
    <row r="173" spans="1:19" ht="12.75">
      <c r="A173" s="255">
        <v>80</v>
      </c>
      <c r="B173" s="56" t="s">
        <v>832</v>
      </c>
      <c r="C173" s="266" t="s">
        <v>541</v>
      </c>
      <c r="D173" s="149" t="s">
        <v>466</v>
      </c>
      <c r="E173" s="266" t="s">
        <v>267</v>
      </c>
      <c r="F173" s="278">
        <v>10</v>
      </c>
      <c r="G173" s="281" t="s">
        <v>679</v>
      </c>
      <c r="H173" s="256" t="s">
        <v>686</v>
      </c>
      <c r="I173" s="264" t="s">
        <v>725</v>
      </c>
      <c r="J173" s="256" t="s">
        <v>194</v>
      </c>
      <c r="K173" s="256" t="s">
        <v>194</v>
      </c>
      <c r="L173" s="256" t="s">
        <v>194</v>
      </c>
      <c r="M173" s="255" t="s">
        <v>825</v>
      </c>
      <c r="N173" s="255">
        <v>2005</v>
      </c>
      <c r="O173" s="255" t="s">
        <v>194</v>
      </c>
      <c r="P173" s="255">
        <v>31</v>
      </c>
      <c r="Q173" s="255" t="s">
        <v>204</v>
      </c>
      <c r="R173" s="68"/>
      <c r="S173" s="179"/>
    </row>
    <row r="174" spans="1:19" ht="12.75">
      <c r="A174" s="257"/>
      <c r="B174" s="59" t="s">
        <v>542</v>
      </c>
      <c r="C174" s="249"/>
      <c r="D174" s="60" t="s">
        <v>826</v>
      </c>
      <c r="E174" s="249"/>
      <c r="F174" s="280"/>
      <c r="G174" s="280"/>
      <c r="H174" s="257"/>
      <c r="I174" s="257"/>
      <c r="J174" s="257"/>
      <c r="K174" s="257"/>
      <c r="L174" s="257"/>
      <c r="M174" s="257"/>
      <c r="N174" s="257"/>
      <c r="O174" s="257"/>
      <c r="P174" s="257"/>
      <c r="Q174" s="257"/>
      <c r="R174" s="69"/>
      <c r="S174" s="179"/>
    </row>
    <row r="175" spans="1:19" ht="12.75">
      <c r="A175" s="256">
        <v>81</v>
      </c>
      <c r="B175" s="86" t="s">
        <v>833</v>
      </c>
      <c r="C175" s="255" t="s">
        <v>834</v>
      </c>
      <c r="D175" s="57" t="s">
        <v>466</v>
      </c>
      <c r="E175" s="274" t="s">
        <v>267</v>
      </c>
      <c r="F175" s="278">
        <v>10</v>
      </c>
      <c r="G175" s="281" t="s">
        <v>679</v>
      </c>
      <c r="H175" s="256" t="s">
        <v>686</v>
      </c>
      <c r="I175" s="264" t="s">
        <v>725</v>
      </c>
      <c r="J175" s="256" t="s">
        <v>194</v>
      </c>
      <c r="K175" s="256" t="s">
        <v>194</v>
      </c>
      <c r="L175" s="256" t="s">
        <v>194</v>
      </c>
      <c r="M175" s="255" t="s">
        <v>825</v>
      </c>
      <c r="N175" s="255" t="s">
        <v>194</v>
      </c>
      <c r="O175" s="255" t="s">
        <v>194</v>
      </c>
      <c r="P175" s="255">
        <v>29</v>
      </c>
      <c r="Q175" s="255" t="s">
        <v>204</v>
      </c>
      <c r="R175" s="86"/>
      <c r="S175" s="179"/>
    </row>
    <row r="176" spans="1:19" ht="12.75">
      <c r="A176" s="257"/>
      <c r="B176" s="86" t="s">
        <v>835</v>
      </c>
      <c r="C176" s="257"/>
      <c r="D176" s="25" t="s">
        <v>826</v>
      </c>
      <c r="E176" s="275"/>
      <c r="F176" s="280"/>
      <c r="G176" s="280"/>
      <c r="H176" s="257"/>
      <c r="I176" s="257"/>
      <c r="J176" s="257"/>
      <c r="K176" s="257"/>
      <c r="L176" s="257"/>
      <c r="M176" s="257"/>
      <c r="N176" s="257"/>
      <c r="O176" s="257"/>
      <c r="P176" s="257"/>
      <c r="Q176" s="257"/>
      <c r="R176" s="25"/>
      <c r="S176" s="179"/>
    </row>
    <row r="177" spans="1:19" ht="12.75">
      <c r="A177" s="255">
        <v>82</v>
      </c>
      <c r="B177" s="61" t="s">
        <v>836</v>
      </c>
      <c r="C177" s="248" t="s">
        <v>550</v>
      </c>
      <c r="D177" s="166" t="s">
        <v>466</v>
      </c>
      <c r="E177" s="266" t="s">
        <v>267</v>
      </c>
      <c r="F177" s="281" t="s">
        <v>679</v>
      </c>
      <c r="G177" s="281" t="s">
        <v>692</v>
      </c>
      <c r="H177" s="256" t="s">
        <v>686</v>
      </c>
      <c r="I177" s="264" t="s">
        <v>725</v>
      </c>
      <c r="J177" s="256" t="s">
        <v>194</v>
      </c>
      <c r="K177" s="256" t="s">
        <v>194</v>
      </c>
      <c r="L177" s="256" t="s">
        <v>194</v>
      </c>
      <c r="M177" s="255" t="s">
        <v>825</v>
      </c>
      <c r="N177" s="255">
        <v>2006</v>
      </c>
      <c r="O177" s="255" t="s">
        <v>194</v>
      </c>
      <c r="P177" s="255">
        <v>41</v>
      </c>
      <c r="Q177" s="255" t="s">
        <v>204</v>
      </c>
      <c r="R177" s="68"/>
      <c r="S177" s="179"/>
    </row>
    <row r="178" spans="1:19" ht="12.75">
      <c r="A178" s="257"/>
      <c r="B178" s="59" t="s">
        <v>551</v>
      </c>
      <c r="C178" s="249"/>
      <c r="D178" s="167" t="s">
        <v>826</v>
      </c>
      <c r="E178" s="249"/>
      <c r="F178" s="280"/>
      <c r="G178" s="280"/>
      <c r="H178" s="257"/>
      <c r="I178" s="257"/>
      <c r="J178" s="257"/>
      <c r="K178" s="257"/>
      <c r="L178" s="257"/>
      <c r="M178" s="257"/>
      <c r="N178" s="257"/>
      <c r="O178" s="257"/>
      <c r="P178" s="257"/>
      <c r="Q178" s="257"/>
      <c r="R178" s="69"/>
      <c r="S178" s="179"/>
    </row>
    <row r="179" spans="1:19" ht="12.75">
      <c r="A179" s="256">
        <v>83</v>
      </c>
      <c r="B179" s="68" t="s">
        <v>813</v>
      </c>
      <c r="C179" s="255" t="s">
        <v>512</v>
      </c>
      <c r="D179" s="66" t="s">
        <v>466</v>
      </c>
      <c r="E179" s="261" t="s">
        <v>724</v>
      </c>
      <c r="F179" s="278">
        <v>22</v>
      </c>
      <c r="G179" s="281" t="s">
        <v>653</v>
      </c>
      <c r="H179" s="256" t="s">
        <v>686</v>
      </c>
      <c r="I179" s="264" t="s">
        <v>725</v>
      </c>
      <c r="J179" s="256" t="s">
        <v>194</v>
      </c>
      <c r="K179" s="256" t="s">
        <v>194</v>
      </c>
      <c r="L179" s="256" t="s">
        <v>194</v>
      </c>
      <c r="M179" s="255" t="s">
        <v>392</v>
      </c>
      <c r="N179" s="255" t="s">
        <v>194</v>
      </c>
      <c r="O179" s="255" t="s">
        <v>194</v>
      </c>
      <c r="P179" s="255">
        <v>43</v>
      </c>
      <c r="Q179" s="255" t="s">
        <v>204</v>
      </c>
      <c r="R179" s="68"/>
      <c r="S179" s="179"/>
    </row>
    <row r="180" spans="1:19" ht="12.75">
      <c r="A180" s="257"/>
      <c r="B180" s="69" t="s">
        <v>514</v>
      </c>
      <c r="C180" s="257"/>
      <c r="D180" s="60" t="s">
        <v>826</v>
      </c>
      <c r="E180" s="263"/>
      <c r="F180" s="280"/>
      <c r="G180" s="280"/>
      <c r="H180" s="257"/>
      <c r="I180" s="257"/>
      <c r="J180" s="257"/>
      <c r="K180" s="257"/>
      <c r="L180" s="257"/>
      <c r="M180" s="257"/>
      <c r="N180" s="257"/>
      <c r="O180" s="257"/>
      <c r="P180" s="257"/>
      <c r="Q180" s="257"/>
      <c r="R180" s="86"/>
      <c r="S180" s="179"/>
    </row>
    <row r="181" spans="1:19" ht="12.75">
      <c r="A181" s="255">
        <v>84</v>
      </c>
      <c r="B181" s="68" t="s">
        <v>837</v>
      </c>
      <c r="C181" s="255" t="s">
        <v>838</v>
      </c>
      <c r="D181" s="14" t="s">
        <v>839</v>
      </c>
      <c r="E181" s="261" t="s">
        <v>724</v>
      </c>
      <c r="F181" s="278">
        <v>17</v>
      </c>
      <c r="G181" s="281" t="s">
        <v>621</v>
      </c>
      <c r="H181" s="256" t="s">
        <v>686</v>
      </c>
      <c r="I181" s="264" t="s">
        <v>725</v>
      </c>
      <c r="J181" s="256" t="s">
        <v>194</v>
      </c>
      <c r="K181" s="256" t="s">
        <v>194</v>
      </c>
      <c r="L181" s="256" t="s">
        <v>194</v>
      </c>
      <c r="M181" s="255" t="s">
        <v>402</v>
      </c>
      <c r="N181" s="255" t="s">
        <v>194</v>
      </c>
      <c r="O181" s="255" t="s">
        <v>194</v>
      </c>
      <c r="P181" s="255">
        <v>44</v>
      </c>
      <c r="Q181" s="255" t="s">
        <v>204</v>
      </c>
      <c r="R181" s="68"/>
      <c r="S181" s="179"/>
    </row>
    <row r="182" spans="1:19" ht="12.75">
      <c r="A182" s="257"/>
      <c r="B182" s="69" t="s">
        <v>840</v>
      </c>
      <c r="C182" s="257"/>
      <c r="D182" s="19" t="s">
        <v>841</v>
      </c>
      <c r="E182" s="263"/>
      <c r="F182" s="280"/>
      <c r="G182" s="280"/>
      <c r="H182" s="257"/>
      <c r="I182" s="257"/>
      <c r="J182" s="257"/>
      <c r="K182" s="257"/>
      <c r="L182" s="257"/>
      <c r="M182" s="257"/>
      <c r="N182" s="257"/>
      <c r="O182" s="257"/>
      <c r="P182" s="257"/>
      <c r="Q182" s="257"/>
      <c r="R182" s="69"/>
      <c r="S182" s="179"/>
    </row>
    <row r="183" spans="6:18" ht="12.75">
      <c r="F183" s="70"/>
      <c r="G183" s="70"/>
      <c r="R183" s="87"/>
    </row>
    <row r="185" spans="5:17" ht="15">
      <c r="E185" s="168"/>
      <c r="Q185" s="71" t="s">
        <v>842</v>
      </c>
    </row>
    <row r="186" spans="5:17" ht="15" customHeight="1">
      <c r="E186" s="168"/>
      <c r="Q186" s="94" t="s">
        <v>843</v>
      </c>
    </row>
    <row r="187" spans="5:17" ht="15" customHeight="1">
      <c r="E187" s="168"/>
      <c r="Q187" s="94" t="s">
        <v>184</v>
      </c>
    </row>
    <row r="188" spans="5:17" ht="15">
      <c r="E188" s="168"/>
      <c r="Q188" s="94"/>
    </row>
    <row r="189" spans="5:17" ht="15">
      <c r="E189" s="168"/>
      <c r="Q189" s="94"/>
    </row>
    <row r="190" spans="4:17" ht="15">
      <c r="D190" s="169"/>
      <c r="E190" s="170"/>
      <c r="Q190" s="94"/>
    </row>
    <row r="191" ht="15">
      <c r="Q191" s="74" t="s">
        <v>844</v>
      </c>
    </row>
    <row r="192" ht="15">
      <c r="Q192" s="94" t="s">
        <v>845</v>
      </c>
    </row>
  </sheetData>
  <sheetProtection/>
  <mergeCells count="1262">
    <mergeCell ref="R29:R30"/>
    <mergeCell ref="R17:R18"/>
    <mergeCell ref="R19:R20"/>
    <mergeCell ref="R21:R22"/>
    <mergeCell ref="R23:R24"/>
    <mergeCell ref="R25:R26"/>
    <mergeCell ref="R27:R28"/>
    <mergeCell ref="Q173:Q174"/>
    <mergeCell ref="Q175:Q176"/>
    <mergeCell ref="Q177:Q178"/>
    <mergeCell ref="Q179:Q180"/>
    <mergeCell ref="Q181:Q182"/>
    <mergeCell ref="R6:R7"/>
    <mergeCell ref="R9:R10"/>
    <mergeCell ref="R11:R12"/>
    <mergeCell ref="R13:R14"/>
    <mergeCell ref="R15:R16"/>
    <mergeCell ref="Q161:Q162"/>
    <mergeCell ref="Q163:Q164"/>
    <mergeCell ref="Q165:Q166"/>
    <mergeCell ref="Q167:Q168"/>
    <mergeCell ref="Q169:Q170"/>
    <mergeCell ref="Q171:Q172"/>
    <mergeCell ref="Q149:Q150"/>
    <mergeCell ref="Q151:Q152"/>
    <mergeCell ref="Q153:Q154"/>
    <mergeCell ref="Q155:Q156"/>
    <mergeCell ref="Q157:Q158"/>
    <mergeCell ref="Q159:Q160"/>
    <mergeCell ref="Q136:Q137"/>
    <mergeCell ref="Q138:Q139"/>
    <mergeCell ref="Q140:Q141"/>
    <mergeCell ref="Q142:Q143"/>
    <mergeCell ref="Q144:Q145"/>
    <mergeCell ref="Q147:Q148"/>
    <mergeCell ref="Q124:Q125"/>
    <mergeCell ref="Q126:Q127"/>
    <mergeCell ref="Q128:Q129"/>
    <mergeCell ref="Q130:Q131"/>
    <mergeCell ref="Q132:Q133"/>
    <mergeCell ref="Q134:Q135"/>
    <mergeCell ref="Q112:Q113"/>
    <mergeCell ref="Q114:Q115"/>
    <mergeCell ref="Q116:Q117"/>
    <mergeCell ref="Q118:Q119"/>
    <mergeCell ref="Q120:Q121"/>
    <mergeCell ref="Q122:Q123"/>
    <mergeCell ref="Q100:Q101"/>
    <mergeCell ref="Q102:Q103"/>
    <mergeCell ref="Q104:Q105"/>
    <mergeCell ref="Q106:Q107"/>
    <mergeCell ref="Q108:Q109"/>
    <mergeCell ref="Q110:Q111"/>
    <mergeCell ref="Q88:Q89"/>
    <mergeCell ref="Q90:Q91"/>
    <mergeCell ref="Q92:Q93"/>
    <mergeCell ref="Q94:Q95"/>
    <mergeCell ref="Q96:Q97"/>
    <mergeCell ref="Q98:Q99"/>
    <mergeCell ref="Q76:Q77"/>
    <mergeCell ref="Q78:Q79"/>
    <mergeCell ref="Q80:Q81"/>
    <mergeCell ref="Q82:Q83"/>
    <mergeCell ref="Q84:Q85"/>
    <mergeCell ref="Q86:Q87"/>
    <mergeCell ref="Q63:Q64"/>
    <mergeCell ref="Q65:Q66"/>
    <mergeCell ref="Q67:Q68"/>
    <mergeCell ref="Q69:Q70"/>
    <mergeCell ref="Q71:Q72"/>
    <mergeCell ref="Q73:Q74"/>
    <mergeCell ref="Q51:Q52"/>
    <mergeCell ref="Q53:Q54"/>
    <mergeCell ref="Q55:Q56"/>
    <mergeCell ref="Q57:Q58"/>
    <mergeCell ref="Q59:Q60"/>
    <mergeCell ref="Q61:Q62"/>
    <mergeCell ref="Q35:Q37"/>
    <mergeCell ref="Q38:Q39"/>
    <mergeCell ref="Q40:Q41"/>
    <mergeCell ref="Q42:Q44"/>
    <mergeCell ref="Q47:Q48"/>
    <mergeCell ref="Q49:Q50"/>
    <mergeCell ref="Q9:Q10"/>
    <mergeCell ref="Q19:Q20"/>
    <mergeCell ref="Q21:Q22"/>
    <mergeCell ref="Q23:Q24"/>
    <mergeCell ref="Q25:Q26"/>
    <mergeCell ref="Q33:Q34"/>
    <mergeCell ref="P171:P172"/>
    <mergeCell ref="P173:P174"/>
    <mergeCell ref="P175:P176"/>
    <mergeCell ref="P177:P178"/>
    <mergeCell ref="P179:P180"/>
    <mergeCell ref="P181:P182"/>
    <mergeCell ref="P159:P160"/>
    <mergeCell ref="P161:P162"/>
    <mergeCell ref="P163:P164"/>
    <mergeCell ref="P165:P166"/>
    <mergeCell ref="P167:P168"/>
    <mergeCell ref="P169:P170"/>
    <mergeCell ref="P147:P148"/>
    <mergeCell ref="P149:P150"/>
    <mergeCell ref="P151:P152"/>
    <mergeCell ref="P153:P154"/>
    <mergeCell ref="P155:P156"/>
    <mergeCell ref="P157:P158"/>
    <mergeCell ref="P134:P135"/>
    <mergeCell ref="P136:P137"/>
    <mergeCell ref="P138:P139"/>
    <mergeCell ref="P140:P141"/>
    <mergeCell ref="P142:P143"/>
    <mergeCell ref="P144:P145"/>
    <mergeCell ref="P122:P123"/>
    <mergeCell ref="P124:P125"/>
    <mergeCell ref="P126:P127"/>
    <mergeCell ref="P128:P129"/>
    <mergeCell ref="P130:P131"/>
    <mergeCell ref="P132:P133"/>
    <mergeCell ref="P110:P111"/>
    <mergeCell ref="P112:P113"/>
    <mergeCell ref="P114:P115"/>
    <mergeCell ref="P116:P117"/>
    <mergeCell ref="P118:P119"/>
    <mergeCell ref="P120:P121"/>
    <mergeCell ref="P98:P99"/>
    <mergeCell ref="P100:P101"/>
    <mergeCell ref="P102:P103"/>
    <mergeCell ref="P104:P105"/>
    <mergeCell ref="P106:P107"/>
    <mergeCell ref="P108:P109"/>
    <mergeCell ref="P86:P87"/>
    <mergeCell ref="P88:P89"/>
    <mergeCell ref="P90:P91"/>
    <mergeCell ref="P92:P93"/>
    <mergeCell ref="P94:P95"/>
    <mergeCell ref="P96:P97"/>
    <mergeCell ref="P73:P74"/>
    <mergeCell ref="P76:P77"/>
    <mergeCell ref="P78:P79"/>
    <mergeCell ref="P80:P81"/>
    <mergeCell ref="P82:P83"/>
    <mergeCell ref="P84:P85"/>
    <mergeCell ref="P61:P62"/>
    <mergeCell ref="P63:P64"/>
    <mergeCell ref="P65:P66"/>
    <mergeCell ref="P67:P68"/>
    <mergeCell ref="P69:P70"/>
    <mergeCell ref="P71:P72"/>
    <mergeCell ref="P49:P50"/>
    <mergeCell ref="P51:P52"/>
    <mergeCell ref="P53:P54"/>
    <mergeCell ref="P55:P56"/>
    <mergeCell ref="P57:P58"/>
    <mergeCell ref="P59:P60"/>
    <mergeCell ref="P35:P37"/>
    <mergeCell ref="P38:P39"/>
    <mergeCell ref="P40:P41"/>
    <mergeCell ref="P42:P44"/>
    <mergeCell ref="P45:P46"/>
    <mergeCell ref="P47:P48"/>
    <mergeCell ref="P21:P22"/>
    <mergeCell ref="P23:P24"/>
    <mergeCell ref="P25:P26"/>
    <mergeCell ref="P27:P28"/>
    <mergeCell ref="P31:P32"/>
    <mergeCell ref="P33:P34"/>
    <mergeCell ref="O173:O174"/>
    <mergeCell ref="O175:O176"/>
    <mergeCell ref="O177:O178"/>
    <mergeCell ref="O179:O180"/>
    <mergeCell ref="O181:O182"/>
    <mergeCell ref="P6:P7"/>
    <mergeCell ref="P9:P10"/>
    <mergeCell ref="P11:P12"/>
    <mergeCell ref="P13:P14"/>
    <mergeCell ref="P19:P20"/>
    <mergeCell ref="O161:O162"/>
    <mergeCell ref="O163:O164"/>
    <mergeCell ref="O165:O166"/>
    <mergeCell ref="O167:O168"/>
    <mergeCell ref="O169:O170"/>
    <mergeCell ref="O171:O172"/>
    <mergeCell ref="O149:O150"/>
    <mergeCell ref="O151:O152"/>
    <mergeCell ref="O153:O154"/>
    <mergeCell ref="O155:O156"/>
    <mergeCell ref="O157:O158"/>
    <mergeCell ref="O159:O160"/>
    <mergeCell ref="O136:O137"/>
    <mergeCell ref="O138:O139"/>
    <mergeCell ref="O140:O141"/>
    <mergeCell ref="O142:O143"/>
    <mergeCell ref="O144:O145"/>
    <mergeCell ref="O147:O148"/>
    <mergeCell ref="O124:O125"/>
    <mergeCell ref="O126:O127"/>
    <mergeCell ref="O128:O129"/>
    <mergeCell ref="O130:O131"/>
    <mergeCell ref="O132:O133"/>
    <mergeCell ref="O134:O135"/>
    <mergeCell ref="O112:O113"/>
    <mergeCell ref="O114:O115"/>
    <mergeCell ref="O116:O117"/>
    <mergeCell ref="O118:O119"/>
    <mergeCell ref="O120:O121"/>
    <mergeCell ref="O122:O123"/>
    <mergeCell ref="O100:O101"/>
    <mergeCell ref="O102:O103"/>
    <mergeCell ref="O104:O105"/>
    <mergeCell ref="O106:O107"/>
    <mergeCell ref="O108:O109"/>
    <mergeCell ref="O110:O111"/>
    <mergeCell ref="O88:O89"/>
    <mergeCell ref="O90:O91"/>
    <mergeCell ref="O92:O93"/>
    <mergeCell ref="O94:O95"/>
    <mergeCell ref="O96:O97"/>
    <mergeCell ref="O98:O99"/>
    <mergeCell ref="O76:O77"/>
    <mergeCell ref="O78:O79"/>
    <mergeCell ref="O80:O81"/>
    <mergeCell ref="O82:O83"/>
    <mergeCell ref="O84:O85"/>
    <mergeCell ref="O86:O87"/>
    <mergeCell ref="O63:O64"/>
    <mergeCell ref="O65:O66"/>
    <mergeCell ref="O67:O68"/>
    <mergeCell ref="O69:O70"/>
    <mergeCell ref="O71:O72"/>
    <mergeCell ref="O73:O74"/>
    <mergeCell ref="O51:O52"/>
    <mergeCell ref="O53:O54"/>
    <mergeCell ref="O55:O56"/>
    <mergeCell ref="O57:O58"/>
    <mergeCell ref="O59:O60"/>
    <mergeCell ref="O61:O62"/>
    <mergeCell ref="O38:O39"/>
    <mergeCell ref="O40:O41"/>
    <mergeCell ref="O42:O44"/>
    <mergeCell ref="O45:O46"/>
    <mergeCell ref="O47:O48"/>
    <mergeCell ref="O49:O50"/>
    <mergeCell ref="O23:O24"/>
    <mergeCell ref="O25:O26"/>
    <mergeCell ref="O27:O28"/>
    <mergeCell ref="O31:O32"/>
    <mergeCell ref="O33:O34"/>
    <mergeCell ref="O35:O37"/>
    <mergeCell ref="O9:O10"/>
    <mergeCell ref="O11:O12"/>
    <mergeCell ref="O13:O14"/>
    <mergeCell ref="O15:O18"/>
    <mergeCell ref="O19:O20"/>
    <mergeCell ref="O21:O22"/>
    <mergeCell ref="N171:N172"/>
    <mergeCell ref="N173:N174"/>
    <mergeCell ref="N175:N176"/>
    <mergeCell ref="N177:N178"/>
    <mergeCell ref="N179:N180"/>
    <mergeCell ref="N181:N182"/>
    <mergeCell ref="N159:N160"/>
    <mergeCell ref="N161:N162"/>
    <mergeCell ref="N163:N164"/>
    <mergeCell ref="N165:N166"/>
    <mergeCell ref="N167:N168"/>
    <mergeCell ref="N169:N170"/>
    <mergeCell ref="N147:N148"/>
    <mergeCell ref="N149:N150"/>
    <mergeCell ref="N151:N152"/>
    <mergeCell ref="N153:N154"/>
    <mergeCell ref="N155:N156"/>
    <mergeCell ref="N157:N158"/>
    <mergeCell ref="N134:N135"/>
    <mergeCell ref="N136:N137"/>
    <mergeCell ref="N138:N139"/>
    <mergeCell ref="N140:N141"/>
    <mergeCell ref="N142:N143"/>
    <mergeCell ref="N144:N145"/>
    <mergeCell ref="N122:N123"/>
    <mergeCell ref="N124:N125"/>
    <mergeCell ref="N126:N127"/>
    <mergeCell ref="N128:N129"/>
    <mergeCell ref="N130:N131"/>
    <mergeCell ref="N132:N133"/>
    <mergeCell ref="N110:N111"/>
    <mergeCell ref="N112:N113"/>
    <mergeCell ref="N114:N115"/>
    <mergeCell ref="N116:N117"/>
    <mergeCell ref="N118:N119"/>
    <mergeCell ref="N120:N121"/>
    <mergeCell ref="N98:N99"/>
    <mergeCell ref="N100:N101"/>
    <mergeCell ref="N102:N103"/>
    <mergeCell ref="N104:N105"/>
    <mergeCell ref="N106:N107"/>
    <mergeCell ref="N108:N109"/>
    <mergeCell ref="N86:N87"/>
    <mergeCell ref="N88:N89"/>
    <mergeCell ref="N90:N91"/>
    <mergeCell ref="N92:N93"/>
    <mergeCell ref="N94:N95"/>
    <mergeCell ref="N96:N97"/>
    <mergeCell ref="N73:N74"/>
    <mergeCell ref="N76:N77"/>
    <mergeCell ref="N78:N79"/>
    <mergeCell ref="N80:N81"/>
    <mergeCell ref="N82:N83"/>
    <mergeCell ref="N84:N85"/>
    <mergeCell ref="N61:N62"/>
    <mergeCell ref="N63:N64"/>
    <mergeCell ref="N65:N66"/>
    <mergeCell ref="N67:N68"/>
    <mergeCell ref="N69:N70"/>
    <mergeCell ref="N71:N72"/>
    <mergeCell ref="N49:N50"/>
    <mergeCell ref="N51:N52"/>
    <mergeCell ref="N53:N54"/>
    <mergeCell ref="N55:N56"/>
    <mergeCell ref="N57:N58"/>
    <mergeCell ref="N59:N60"/>
    <mergeCell ref="N35:N37"/>
    <mergeCell ref="N38:N39"/>
    <mergeCell ref="N40:N41"/>
    <mergeCell ref="N42:N44"/>
    <mergeCell ref="N45:N46"/>
    <mergeCell ref="N47:N48"/>
    <mergeCell ref="N21:N22"/>
    <mergeCell ref="N23:N24"/>
    <mergeCell ref="N25:N26"/>
    <mergeCell ref="N27:N28"/>
    <mergeCell ref="N31:N32"/>
    <mergeCell ref="N33:N34"/>
    <mergeCell ref="M173:M174"/>
    <mergeCell ref="M175:M176"/>
    <mergeCell ref="M177:M178"/>
    <mergeCell ref="M179:M180"/>
    <mergeCell ref="M181:M182"/>
    <mergeCell ref="N9:N10"/>
    <mergeCell ref="N11:N12"/>
    <mergeCell ref="N13:N14"/>
    <mergeCell ref="N15:N18"/>
    <mergeCell ref="N19:N20"/>
    <mergeCell ref="M161:M162"/>
    <mergeCell ref="M163:M164"/>
    <mergeCell ref="M165:M166"/>
    <mergeCell ref="M167:M168"/>
    <mergeCell ref="M169:M170"/>
    <mergeCell ref="M171:M172"/>
    <mergeCell ref="M149:M150"/>
    <mergeCell ref="M151:M152"/>
    <mergeCell ref="M153:M154"/>
    <mergeCell ref="M155:M156"/>
    <mergeCell ref="M157:M158"/>
    <mergeCell ref="M159:M160"/>
    <mergeCell ref="M136:M137"/>
    <mergeCell ref="M138:M139"/>
    <mergeCell ref="M140:M141"/>
    <mergeCell ref="M142:M143"/>
    <mergeCell ref="M144:M145"/>
    <mergeCell ref="M147:M148"/>
    <mergeCell ref="M124:M125"/>
    <mergeCell ref="M126:M127"/>
    <mergeCell ref="M128:M129"/>
    <mergeCell ref="M130:M131"/>
    <mergeCell ref="M132:M133"/>
    <mergeCell ref="M134:M135"/>
    <mergeCell ref="M112:M113"/>
    <mergeCell ref="M114:M115"/>
    <mergeCell ref="M116:M117"/>
    <mergeCell ref="M118:M119"/>
    <mergeCell ref="M120:M121"/>
    <mergeCell ref="M122:M123"/>
    <mergeCell ref="M100:M101"/>
    <mergeCell ref="M102:M103"/>
    <mergeCell ref="M104:M105"/>
    <mergeCell ref="M106:M107"/>
    <mergeCell ref="M108:M109"/>
    <mergeCell ref="M110:M111"/>
    <mergeCell ref="M88:M89"/>
    <mergeCell ref="M90:M91"/>
    <mergeCell ref="M92:M93"/>
    <mergeCell ref="M94:M95"/>
    <mergeCell ref="M96:M97"/>
    <mergeCell ref="M98:M99"/>
    <mergeCell ref="M76:M77"/>
    <mergeCell ref="M78:M79"/>
    <mergeCell ref="M80:M81"/>
    <mergeCell ref="M82:M83"/>
    <mergeCell ref="M84:M85"/>
    <mergeCell ref="M86:M87"/>
    <mergeCell ref="M63:M64"/>
    <mergeCell ref="M65:M66"/>
    <mergeCell ref="M67:M68"/>
    <mergeCell ref="M69:M70"/>
    <mergeCell ref="M71:M72"/>
    <mergeCell ref="M73:M74"/>
    <mergeCell ref="M51:M52"/>
    <mergeCell ref="M53:M54"/>
    <mergeCell ref="M55:M56"/>
    <mergeCell ref="M57:M58"/>
    <mergeCell ref="M59:M60"/>
    <mergeCell ref="M61:M62"/>
    <mergeCell ref="M38:M39"/>
    <mergeCell ref="M40:M41"/>
    <mergeCell ref="M42:M44"/>
    <mergeCell ref="M45:M46"/>
    <mergeCell ref="M47:M48"/>
    <mergeCell ref="M49:M50"/>
    <mergeCell ref="M23:M24"/>
    <mergeCell ref="M25:M26"/>
    <mergeCell ref="M27:M28"/>
    <mergeCell ref="M31:M32"/>
    <mergeCell ref="M33:M34"/>
    <mergeCell ref="M35:M37"/>
    <mergeCell ref="M9:M10"/>
    <mergeCell ref="M11:M12"/>
    <mergeCell ref="M13:M14"/>
    <mergeCell ref="M15:M18"/>
    <mergeCell ref="M19:M20"/>
    <mergeCell ref="M21:M22"/>
    <mergeCell ref="L171:L172"/>
    <mergeCell ref="L173:L174"/>
    <mergeCell ref="L175:L176"/>
    <mergeCell ref="L177:L178"/>
    <mergeCell ref="L179:L180"/>
    <mergeCell ref="L181:L182"/>
    <mergeCell ref="L159:L160"/>
    <mergeCell ref="L161:L162"/>
    <mergeCell ref="L163:L164"/>
    <mergeCell ref="L165:L166"/>
    <mergeCell ref="L167:L168"/>
    <mergeCell ref="L169:L170"/>
    <mergeCell ref="L147:L148"/>
    <mergeCell ref="L149:L150"/>
    <mergeCell ref="L151:L152"/>
    <mergeCell ref="L153:L154"/>
    <mergeCell ref="L155:L156"/>
    <mergeCell ref="L157:L158"/>
    <mergeCell ref="L134:L135"/>
    <mergeCell ref="L136:L137"/>
    <mergeCell ref="L138:L139"/>
    <mergeCell ref="L140:L141"/>
    <mergeCell ref="L142:L143"/>
    <mergeCell ref="L144:L145"/>
    <mergeCell ref="L122:L123"/>
    <mergeCell ref="L124:L125"/>
    <mergeCell ref="L126:L127"/>
    <mergeCell ref="L128:L129"/>
    <mergeCell ref="L130:L131"/>
    <mergeCell ref="L132:L133"/>
    <mergeCell ref="L110:L111"/>
    <mergeCell ref="L112:L113"/>
    <mergeCell ref="L114:L115"/>
    <mergeCell ref="L116:L117"/>
    <mergeCell ref="L118:L119"/>
    <mergeCell ref="L120:L121"/>
    <mergeCell ref="L98:L99"/>
    <mergeCell ref="L100:L101"/>
    <mergeCell ref="L102:L103"/>
    <mergeCell ref="L104:L105"/>
    <mergeCell ref="L106:L107"/>
    <mergeCell ref="L108:L109"/>
    <mergeCell ref="L86:L87"/>
    <mergeCell ref="L88:L89"/>
    <mergeCell ref="L90:L91"/>
    <mergeCell ref="L92:L93"/>
    <mergeCell ref="L94:L95"/>
    <mergeCell ref="L96:L97"/>
    <mergeCell ref="L73:L74"/>
    <mergeCell ref="L76:L77"/>
    <mergeCell ref="L78:L79"/>
    <mergeCell ref="L80:L81"/>
    <mergeCell ref="L82:L83"/>
    <mergeCell ref="L84:L85"/>
    <mergeCell ref="L61:L62"/>
    <mergeCell ref="L63:L64"/>
    <mergeCell ref="L65:L66"/>
    <mergeCell ref="L67:L68"/>
    <mergeCell ref="L69:L70"/>
    <mergeCell ref="L71:L72"/>
    <mergeCell ref="L49:L50"/>
    <mergeCell ref="L51:L52"/>
    <mergeCell ref="L53:L54"/>
    <mergeCell ref="L55:L56"/>
    <mergeCell ref="L57:L58"/>
    <mergeCell ref="L59:L60"/>
    <mergeCell ref="L35:L37"/>
    <mergeCell ref="L38:L39"/>
    <mergeCell ref="L40:L41"/>
    <mergeCell ref="L42:L44"/>
    <mergeCell ref="L45:L46"/>
    <mergeCell ref="L47:L48"/>
    <mergeCell ref="L21:L22"/>
    <mergeCell ref="L23:L24"/>
    <mergeCell ref="L25:L26"/>
    <mergeCell ref="L27:L28"/>
    <mergeCell ref="L31:L32"/>
    <mergeCell ref="L33:L34"/>
    <mergeCell ref="K173:K174"/>
    <mergeCell ref="K175:K176"/>
    <mergeCell ref="K177:K178"/>
    <mergeCell ref="K179:K180"/>
    <mergeCell ref="K181:K182"/>
    <mergeCell ref="L9:L10"/>
    <mergeCell ref="L11:L12"/>
    <mergeCell ref="L13:L14"/>
    <mergeCell ref="L15:L18"/>
    <mergeCell ref="L19:L20"/>
    <mergeCell ref="K161:K162"/>
    <mergeCell ref="K163:K164"/>
    <mergeCell ref="K165:K166"/>
    <mergeCell ref="K167:K168"/>
    <mergeCell ref="K169:K170"/>
    <mergeCell ref="K171:K172"/>
    <mergeCell ref="K149:K150"/>
    <mergeCell ref="K151:K152"/>
    <mergeCell ref="K153:K154"/>
    <mergeCell ref="K155:K156"/>
    <mergeCell ref="K157:K158"/>
    <mergeCell ref="K159:K160"/>
    <mergeCell ref="K136:K137"/>
    <mergeCell ref="K138:K139"/>
    <mergeCell ref="K140:K141"/>
    <mergeCell ref="K142:K143"/>
    <mergeCell ref="K144:K145"/>
    <mergeCell ref="K147:K148"/>
    <mergeCell ref="K124:K125"/>
    <mergeCell ref="K126:K127"/>
    <mergeCell ref="K128:K129"/>
    <mergeCell ref="K130:K131"/>
    <mergeCell ref="K132:K133"/>
    <mergeCell ref="K134:K135"/>
    <mergeCell ref="K112:K113"/>
    <mergeCell ref="K114:K115"/>
    <mergeCell ref="K116:K117"/>
    <mergeCell ref="K118:K119"/>
    <mergeCell ref="K120:K121"/>
    <mergeCell ref="K122:K123"/>
    <mergeCell ref="K100:K101"/>
    <mergeCell ref="K102:K103"/>
    <mergeCell ref="K104:K105"/>
    <mergeCell ref="K106:K107"/>
    <mergeCell ref="K108:K109"/>
    <mergeCell ref="K110:K111"/>
    <mergeCell ref="K88:K89"/>
    <mergeCell ref="K90:K91"/>
    <mergeCell ref="K92:K93"/>
    <mergeCell ref="K94:K95"/>
    <mergeCell ref="K96:K97"/>
    <mergeCell ref="K98:K99"/>
    <mergeCell ref="K76:K77"/>
    <mergeCell ref="K78:K79"/>
    <mergeCell ref="K80:K81"/>
    <mergeCell ref="K82:K83"/>
    <mergeCell ref="K84:K85"/>
    <mergeCell ref="K86:K87"/>
    <mergeCell ref="K63:K64"/>
    <mergeCell ref="K65:K66"/>
    <mergeCell ref="K67:K68"/>
    <mergeCell ref="K69:K70"/>
    <mergeCell ref="K71:K72"/>
    <mergeCell ref="K73:K74"/>
    <mergeCell ref="K51:K52"/>
    <mergeCell ref="K53:K54"/>
    <mergeCell ref="K55:K56"/>
    <mergeCell ref="K57:K58"/>
    <mergeCell ref="K59:K60"/>
    <mergeCell ref="K61:K62"/>
    <mergeCell ref="K38:K39"/>
    <mergeCell ref="K40:K41"/>
    <mergeCell ref="K42:K44"/>
    <mergeCell ref="K45:K46"/>
    <mergeCell ref="K47:K48"/>
    <mergeCell ref="K49:K50"/>
    <mergeCell ref="K23:K24"/>
    <mergeCell ref="K25:K26"/>
    <mergeCell ref="K27:K28"/>
    <mergeCell ref="K31:K32"/>
    <mergeCell ref="K33:K34"/>
    <mergeCell ref="K35:K37"/>
    <mergeCell ref="K9:K10"/>
    <mergeCell ref="K11:K12"/>
    <mergeCell ref="K13:K14"/>
    <mergeCell ref="K15:K18"/>
    <mergeCell ref="K19:K20"/>
    <mergeCell ref="K21:K22"/>
    <mergeCell ref="J171:J172"/>
    <mergeCell ref="J173:J174"/>
    <mergeCell ref="J175:J176"/>
    <mergeCell ref="J177:J178"/>
    <mergeCell ref="J179:J180"/>
    <mergeCell ref="J181:J182"/>
    <mergeCell ref="J159:J160"/>
    <mergeCell ref="J161:J162"/>
    <mergeCell ref="J163:J164"/>
    <mergeCell ref="J165:J166"/>
    <mergeCell ref="J167:J168"/>
    <mergeCell ref="J169:J170"/>
    <mergeCell ref="J147:J148"/>
    <mergeCell ref="J149:J150"/>
    <mergeCell ref="J151:J152"/>
    <mergeCell ref="J153:J154"/>
    <mergeCell ref="J155:J156"/>
    <mergeCell ref="J157:J158"/>
    <mergeCell ref="J134:J135"/>
    <mergeCell ref="J136:J137"/>
    <mergeCell ref="J138:J139"/>
    <mergeCell ref="J140:J141"/>
    <mergeCell ref="J142:J143"/>
    <mergeCell ref="J144:J145"/>
    <mergeCell ref="J122:J123"/>
    <mergeCell ref="J124:J125"/>
    <mergeCell ref="J126:J127"/>
    <mergeCell ref="J128:J129"/>
    <mergeCell ref="J130:J131"/>
    <mergeCell ref="J132:J133"/>
    <mergeCell ref="J110:J111"/>
    <mergeCell ref="J112:J113"/>
    <mergeCell ref="J114:J115"/>
    <mergeCell ref="J116:J117"/>
    <mergeCell ref="J118:J119"/>
    <mergeCell ref="J120:J121"/>
    <mergeCell ref="J98:J99"/>
    <mergeCell ref="J100:J101"/>
    <mergeCell ref="J102:J103"/>
    <mergeCell ref="J104:J105"/>
    <mergeCell ref="J106:J107"/>
    <mergeCell ref="J108:J109"/>
    <mergeCell ref="J86:J87"/>
    <mergeCell ref="J88:J89"/>
    <mergeCell ref="J90:J91"/>
    <mergeCell ref="J92:J93"/>
    <mergeCell ref="J94:J95"/>
    <mergeCell ref="J96:J97"/>
    <mergeCell ref="J73:J74"/>
    <mergeCell ref="J76:J77"/>
    <mergeCell ref="J78:J79"/>
    <mergeCell ref="J80:J81"/>
    <mergeCell ref="J82:J83"/>
    <mergeCell ref="J84:J85"/>
    <mergeCell ref="J61:J62"/>
    <mergeCell ref="J63:J64"/>
    <mergeCell ref="J65:J66"/>
    <mergeCell ref="J67:J68"/>
    <mergeCell ref="J69:J70"/>
    <mergeCell ref="J71:J72"/>
    <mergeCell ref="J49:J50"/>
    <mergeCell ref="J51:J52"/>
    <mergeCell ref="J53:J54"/>
    <mergeCell ref="J55:J56"/>
    <mergeCell ref="J57:J58"/>
    <mergeCell ref="J59:J60"/>
    <mergeCell ref="J35:J37"/>
    <mergeCell ref="J38:J39"/>
    <mergeCell ref="J40:J41"/>
    <mergeCell ref="J42:J44"/>
    <mergeCell ref="J45:J46"/>
    <mergeCell ref="J47:J48"/>
    <mergeCell ref="J21:J22"/>
    <mergeCell ref="J23:J24"/>
    <mergeCell ref="J25:J26"/>
    <mergeCell ref="J27:J28"/>
    <mergeCell ref="J31:J32"/>
    <mergeCell ref="J33:J34"/>
    <mergeCell ref="I173:I174"/>
    <mergeCell ref="I175:I176"/>
    <mergeCell ref="I177:I178"/>
    <mergeCell ref="I179:I180"/>
    <mergeCell ref="I181:I182"/>
    <mergeCell ref="J9:J10"/>
    <mergeCell ref="J11:J12"/>
    <mergeCell ref="J13:J14"/>
    <mergeCell ref="J15:J18"/>
    <mergeCell ref="J19:J20"/>
    <mergeCell ref="I161:I162"/>
    <mergeCell ref="I163:I164"/>
    <mergeCell ref="I165:I166"/>
    <mergeCell ref="I167:I168"/>
    <mergeCell ref="I169:I170"/>
    <mergeCell ref="I171:I172"/>
    <mergeCell ref="I149:I150"/>
    <mergeCell ref="I151:I152"/>
    <mergeCell ref="I153:I154"/>
    <mergeCell ref="I155:I156"/>
    <mergeCell ref="I157:I158"/>
    <mergeCell ref="I159:I160"/>
    <mergeCell ref="I136:I137"/>
    <mergeCell ref="I138:I139"/>
    <mergeCell ref="I140:I141"/>
    <mergeCell ref="I142:I143"/>
    <mergeCell ref="I144:I145"/>
    <mergeCell ref="I147:I148"/>
    <mergeCell ref="I124:I125"/>
    <mergeCell ref="I126:I127"/>
    <mergeCell ref="I128:I129"/>
    <mergeCell ref="I130:I131"/>
    <mergeCell ref="I132:I133"/>
    <mergeCell ref="I134:I135"/>
    <mergeCell ref="I112:I113"/>
    <mergeCell ref="I114:I115"/>
    <mergeCell ref="I116:I117"/>
    <mergeCell ref="I118:I119"/>
    <mergeCell ref="I120:I121"/>
    <mergeCell ref="I122:I123"/>
    <mergeCell ref="I100:I101"/>
    <mergeCell ref="I102:I103"/>
    <mergeCell ref="I104:I105"/>
    <mergeCell ref="I106:I107"/>
    <mergeCell ref="I108:I109"/>
    <mergeCell ref="I110:I111"/>
    <mergeCell ref="I88:I89"/>
    <mergeCell ref="I90:I91"/>
    <mergeCell ref="I92:I93"/>
    <mergeCell ref="I94:I95"/>
    <mergeCell ref="I96:I97"/>
    <mergeCell ref="I98:I99"/>
    <mergeCell ref="I76:I77"/>
    <mergeCell ref="I78:I79"/>
    <mergeCell ref="I80:I81"/>
    <mergeCell ref="I82:I83"/>
    <mergeCell ref="I84:I85"/>
    <mergeCell ref="I86:I87"/>
    <mergeCell ref="I63:I64"/>
    <mergeCell ref="I65:I66"/>
    <mergeCell ref="I67:I68"/>
    <mergeCell ref="I69:I70"/>
    <mergeCell ref="I71:I72"/>
    <mergeCell ref="I73:I74"/>
    <mergeCell ref="I51:I52"/>
    <mergeCell ref="I53:I54"/>
    <mergeCell ref="I55:I56"/>
    <mergeCell ref="I57:I58"/>
    <mergeCell ref="I59:I60"/>
    <mergeCell ref="I61:I62"/>
    <mergeCell ref="I38:I39"/>
    <mergeCell ref="I40:I41"/>
    <mergeCell ref="I42:I44"/>
    <mergeCell ref="I45:I46"/>
    <mergeCell ref="I47:I48"/>
    <mergeCell ref="I49:I50"/>
    <mergeCell ref="I23:I24"/>
    <mergeCell ref="I25:I26"/>
    <mergeCell ref="I27:I28"/>
    <mergeCell ref="I31:I32"/>
    <mergeCell ref="I33:I34"/>
    <mergeCell ref="I35:I37"/>
    <mergeCell ref="I9:I10"/>
    <mergeCell ref="I11:I12"/>
    <mergeCell ref="I13:I14"/>
    <mergeCell ref="I15:I18"/>
    <mergeCell ref="I19:I20"/>
    <mergeCell ref="I21:I22"/>
    <mergeCell ref="H171:H172"/>
    <mergeCell ref="H173:H174"/>
    <mergeCell ref="H175:H176"/>
    <mergeCell ref="H177:H178"/>
    <mergeCell ref="H179:H180"/>
    <mergeCell ref="H181:H182"/>
    <mergeCell ref="H159:H160"/>
    <mergeCell ref="H161:H162"/>
    <mergeCell ref="H163:H164"/>
    <mergeCell ref="H165:H166"/>
    <mergeCell ref="H167:H168"/>
    <mergeCell ref="H169:H170"/>
    <mergeCell ref="H147:H148"/>
    <mergeCell ref="H149:H150"/>
    <mergeCell ref="H151:H152"/>
    <mergeCell ref="H153:H154"/>
    <mergeCell ref="H155:H156"/>
    <mergeCell ref="H157:H158"/>
    <mergeCell ref="H134:H135"/>
    <mergeCell ref="H136:H137"/>
    <mergeCell ref="H138:H139"/>
    <mergeCell ref="H140:H141"/>
    <mergeCell ref="H142:H143"/>
    <mergeCell ref="H144:H145"/>
    <mergeCell ref="H122:H123"/>
    <mergeCell ref="H124:H125"/>
    <mergeCell ref="H126:H127"/>
    <mergeCell ref="H128:H129"/>
    <mergeCell ref="H130:H131"/>
    <mergeCell ref="H132:H133"/>
    <mergeCell ref="H110:H111"/>
    <mergeCell ref="H112:H113"/>
    <mergeCell ref="H114:H115"/>
    <mergeCell ref="H116:H117"/>
    <mergeCell ref="H118:H119"/>
    <mergeCell ref="H120:H121"/>
    <mergeCell ref="H98:H99"/>
    <mergeCell ref="H100:H101"/>
    <mergeCell ref="H102:H103"/>
    <mergeCell ref="H104:H105"/>
    <mergeCell ref="H106:H107"/>
    <mergeCell ref="H108:H109"/>
    <mergeCell ref="H86:H87"/>
    <mergeCell ref="H88:H89"/>
    <mergeCell ref="H90:H91"/>
    <mergeCell ref="H92:H93"/>
    <mergeCell ref="H94:H95"/>
    <mergeCell ref="H96:H97"/>
    <mergeCell ref="H73:H74"/>
    <mergeCell ref="H76:H77"/>
    <mergeCell ref="H78:H79"/>
    <mergeCell ref="H80:H81"/>
    <mergeCell ref="H82:H83"/>
    <mergeCell ref="H84:H85"/>
    <mergeCell ref="H61:H62"/>
    <mergeCell ref="H63:H64"/>
    <mergeCell ref="H65:H66"/>
    <mergeCell ref="H67:H68"/>
    <mergeCell ref="H69:H70"/>
    <mergeCell ref="H71:H72"/>
    <mergeCell ref="H49:H50"/>
    <mergeCell ref="H51:H52"/>
    <mergeCell ref="H53:H54"/>
    <mergeCell ref="H55:H56"/>
    <mergeCell ref="H57:H58"/>
    <mergeCell ref="H59:H60"/>
    <mergeCell ref="H35:H37"/>
    <mergeCell ref="H38:H39"/>
    <mergeCell ref="H40:H41"/>
    <mergeCell ref="H42:H44"/>
    <mergeCell ref="H45:H46"/>
    <mergeCell ref="H47:H48"/>
    <mergeCell ref="H21:H22"/>
    <mergeCell ref="H23:H24"/>
    <mergeCell ref="H25:H26"/>
    <mergeCell ref="H29:H30"/>
    <mergeCell ref="H31:H32"/>
    <mergeCell ref="H33:H34"/>
    <mergeCell ref="G175:G176"/>
    <mergeCell ref="G177:G178"/>
    <mergeCell ref="G179:G180"/>
    <mergeCell ref="G181:G182"/>
    <mergeCell ref="H6:H7"/>
    <mergeCell ref="H9:H10"/>
    <mergeCell ref="H11:H12"/>
    <mergeCell ref="H13:H14"/>
    <mergeCell ref="H15:H18"/>
    <mergeCell ref="H19:H20"/>
    <mergeCell ref="G163:G164"/>
    <mergeCell ref="G165:G166"/>
    <mergeCell ref="G167:G168"/>
    <mergeCell ref="G169:G170"/>
    <mergeCell ref="G171:G172"/>
    <mergeCell ref="G173:G174"/>
    <mergeCell ref="G151:G152"/>
    <mergeCell ref="G153:G154"/>
    <mergeCell ref="G155:G156"/>
    <mergeCell ref="G157:G158"/>
    <mergeCell ref="G159:G160"/>
    <mergeCell ref="G161:G162"/>
    <mergeCell ref="G138:G139"/>
    <mergeCell ref="G140:G141"/>
    <mergeCell ref="G142:G143"/>
    <mergeCell ref="G144:G145"/>
    <mergeCell ref="G147:G148"/>
    <mergeCell ref="G149:G150"/>
    <mergeCell ref="G126:G127"/>
    <mergeCell ref="G128:G129"/>
    <mergeCell ref="G130:G131"/>
    <mergeCell ref="G132:G133"/>
    <mergeCell ref="G134:G135"/>
    <mergeCell ref="G136:G137"/>
    <mergeCell ref="G114:G115"/>
    <mergeCell ref="G116:G117"/>
    <mergeCell ref="G118:G119"/>
    <mergeCell ref="G120:G121"/>
    <mergeCell ref="G122:G123"/>
    <mergeCell ref="G124:G125"/>
    <mergeCell ref="G102:G103"/>
    <mergeCell ref="G104:G105"/>
    <mergeCell ref="G106:G107"/>
    <mergeCell ref="G108:G109"/>
    <mergeCell ref="G110:G111"/>
    <mergeCell ref="G112:G113"/>
    <mergeCell ref="G90:G91"/>
    <mergeCell ref="G92:G93"/>
    <mergeCell ref="G94:G95"/>
    <mergeCell ref="G96:G97"/>
    <mergeCell ref="G98:G99"/>
    <mergeCell ref="G100:G101"/>
    <mergeCell ref="G76:G77"/>
    <mergeCell ref="G78:G79"/>
    <mergeCell ref="G80:G81"/>
    <mergeCell ref="G82:G83"/>
    <mergeCell ref="G84:G85"/>
    <mergeCell ref="G86:G87"/>
    <mergeCell ref="G63:G64"/>
    <mergeCell ref="G65:G66"/>
    <mergeCell ref="G67:G68"/>
    <mergeCell ref="G69:G70"/>
    <mergeCell ref="G71:G72"/>
    <mergeCell ref="G73:G74"/>
    <mergeCell ref="G51:G52"/>
    <mergeCell ref="G53:G54"/>
    <mergeCell ref="G55:G56"/>
    <mergeCell ref="G57:G58"/>
    <mergeCell ref="G59:G60"/>
    <mergeCell ref="G61:G62"/>
    <mergeCell ref="G38:G39"/>
    <mergeCell ref="G40:G41"/>
    <mergeCell ref="G42:G44"/>
    <mergeCell ref="G45:G46"/>
    <mergeCell ref="G47:G48"/>
    <mergeCell ref="G49:G50"/>
    <mergeCell ref="G23:G24"/>
    <mergeCell ref="G25:G26"/>
    <mergeCell ref="G27:G28"/>
    <mergeCell ref="G31:G32"/>
    <mergeCell ref="G33:G34"/>
    <mergeCell ref="G35:G37"/>
    <mergeCell ref="F175:F176"/>
    <mergeCell ref="F177:F178"/>
    <mergeCell ref="F179:F180"/>
    <mergeCell ref="F181:F182"/>
    <mergeCell ref="G9:G10"/>
    <mergeCell ref="G11:G12"/>
    <mergeCell ref="G13:G14"/>
    <mergeCell ref="G15:G18"/>
    <mergeCell ref="G19:G20"/>
    <mergeCell ref="G21:G22"/>
    <mergeCell ref="F163:F164"/>
    <mergeCell ref="F165:F166"/>
    <mergeCell ref="F167:F168"/>
    <mergeCell ref="F169:F170"/>
    <mergeCell ref="F171:F172"/>
    <mergeCell ref="F173:F174"/>
    <mergeCell ref="F151:F152"/>
    <mergeCell ref="F153:F154"/>
    <mergeCell ref="F155:F156"/>
    <mergeCell ref="F157:F158"/>
    <mergeCell ref="F159:F160"/>
    <mergeCell ref="F161:F162"/>
    <mergeCell ref="F138:F139"/>
    <mergeCell ref="F140:F141"/>
    <mergeCell ref="F142:F143"/>
    <mergeCell ref="F144:F145"/>
    <mergeCell ref="F147:F148"/>
    <mergeCell ref="F149:F150"/>
    <mergeCell ref="F126:F127"/>
    <mergeCell ref="F128:F129"/>
    <mergeCell ref="F130:F131"/>
    <mergeCell ref="F132:F133"/>
    <mergeCell ref="F134:F135"/>
    <mergeCell ref="F136:F137"/>
    <mergeCell ref="F114:F115"/>
    <mergeCell ref="F116:F117"/>
    <mergeCell ref="F118:F119"/>
    <mergeCell ref="F120:F121"/>
    <mergeCell ref="F122:F123"/>
    <mergeCell ref="F124:F125"/>
    <mergeCell ref="F102:F103"/>
    <mergeCell ref="F104:F105"/>
    <mergeCell ref="F106:F107"/>
    <mergeCell ref="F108:F109"/>
    <mergeCell ref="F110:F111"/>
    <mergeCell ref="F112:F113"/>
    <mergeCell ref="F90:F91"/>
    <mergeCell ref="F92:F93"/>
    <mergeCell ref="F94:F95"/>
    <mergeCell ref="F96:F97"/>
    <mergeCell ref="F98:F99"/>
    <mergeCell ref="F100:F101"/>
    <mergeCell ref="F76:F77"/>
    <mergeCell ref="F78:F79"/>
    <mergeCell ref="F80:F81"/>
    <mergeCell ref="F82:F83"/>
    <mergeCell ref="F84:F85"/>
    <mergeCell ref="F86:F87"/>
    <mergeCell ref="F63:F64"/>
    <mergeCell ref="F65:F66"/>
    <mergeCell ref="F67:F68"/>
    <mergeCell ref="F69:F70"/>
    <mergeCell ref="F71:F72"/>
    <mergeCell ref="F73:F74"/>
    <mergeCell ref="F51:F52"/>
    <mergeCell ref="F53:F54"/>
    <mergeCell ref="F55:F56"/>
    <mergeCell ref="F57:F58"/>
    <mergeCell ref="F59:F60"/>
    <mergeCell ref="F61:F62"/>
    <mergeCell ref="F38:F39"/>
    <mergeCell ref="F40:F41"/>
    <mergeCell ref="F42:F44"/>
    <mergeCell ref="F45:F46"/>
    <mergeCell ref="F47:F48"/>
    <mergeCell ref="F49:F50"/>
    <mergeCell ref="F23:F24"/>
    <mergeCell ref="F25:F26"/>
    <mergeCell ref="F27:F28"/>
    <mergeCell ref="F31:F32"/>
    <mergeCell ref="F33:F34"/>
    <mergeCell ref="F35:F37"/>
    <mergeCell ref="F9:F10"/>
    <mergeCell ref="F11:F12"/>
    <mergeCell ref="F13:F14"/>
    <mergeCell ref="F15:F18"/>
    <mergeCell ref="F19:F20"/>
    <mergeCell ref="F21:F22"/>
    <mergeCell ref="E171:E172"/>
    <mergeCell ref="E173:E174"/>
    <mergeCell ref="E175:E176"/>
    <mergeCell ref="E177:E178"/>
    <mergeCell ref="E179:E180"/>
    <mergeCell ref="E181:E182"/>
    <mergeCell ref="E159:E160"/>
    <mergeCell ref="E161:E162"/>
    <mergeCell ref="E163:E164"/>
    <mergeCell ref="E165:E166"/>
    <mergeCell ref="E167:E168"/>
    <mergeCell ref="E169:E170"/>
    <mergeCell ref="E147:E148"/>
    <mergeCell ref="E149:E150"/>
    <mergeCell ref="E151:E152"/>
    <mergeCell ref="E153:E154"/>
    <mergeCell ref="E155:E156"/>
    <mergeCell ref="E157:E158"/>
    <mergeCell ref="E134:E135"/>
    <mergeCell ref="E136:E137"/>
    <mergeCell ref="E138:E139"/>
    <mergeCell ref="E140:E141"/>
    <mergeCell ref="E142:E143"/>
    <mergeCell ref="E144:E145"/>
    <mergeCell ref="E122:E123"/>
    <mergeCell ref="E124:E125"/>
    <mergeCell ref="E126:E127"/>
    <mergeCell ref="E128:E129"/>
    <mergeCell ref="E130:E131"/>
    <mergeCell ref="E132:E133"/>
    <mergeCell ref="E110:E111"/>
    <mergeCell ref="E112:E113"/>
    <mergeCell ref="E114:E115"/>
    <mergeCell ref="E116:E117"/>
    <mergeCell ref="E118:E119"/>
    <mergeCell ref="E120:E121"/>
    <mergeCell ref="E98:E99"/>
    <mergeCell ref="E100:E101"/>
    <mergeCell ref="E102:E103"/>
    <mergeCell ref="E104:E105"/>
    <mergeCell ref="E106:E107"/>
    <mergeCell ref="E108:E109"/>
    <mergeCell ref="E86:E87"/>
    <mergeCell ref="E88:E89"/>
    <mergeCell ref="E90:E91"/>
    <mergeCell ref="E92:E93"/>
    <mergeCell ref="E94:E95"/>
    <mergeCell ref="E96:E97"/>
    <mergeCell ref="E73:E74"/>
    <mergeCell ref="E76:E77"/>
    <mergeCell ref="E78:E79"/>
    <mergeCell ref="E80:E81"/>
    <mergeCell ref="E82:E83"/>
    <mergeCell ref="E84:E85"/>
    <mergeCell ref="E61:E62"/>
    <mergeCell ref="E63:E64"/>
    <mergeCell ref="E65:E66"/>
    <mergeCell ref="E67:E68"/>
    <mergeCell ref="E69:E70"/>
    <mergeCell ref="E71:E72"/>
    <mergeCell ref="E49:E50"/>
    <mergeCell ref="E51:E52"/>
    <mergeCell ref="E53:E54"/>
    <mergeCell ref="E55:E56"/>
    <mergeCell ref="E57:E58"/>
    <mergeCell ref="E59:E60"/>
    <mergeCell ref="E35:E37"/>
    <mergeCell ref="E38:E39"/>
    <mergeCell ref="E40:E41"/>
    <mergeCell ref="E42:E44"/>
    <mergeCell ref="E45:E46"/>
    <mergeCell ref="E47:E48"/>
    <mergeCell ref="E23:E24"/>
    <mergeCell ref="E25:E26"/>
    <mergeCell ref="E27:E28"/>
    <mergeCell ref="E29:E30"/>
    <mergeCell ref="E31:E32"/>
    <mergeCell ref="E33:E34"/>
    <mergeCell ref="E9:E10"/>
    <mergeCell ref="E11:E12"/>
    <mergeCell ref="E13:E14"/>
    <mergeCell ref="E15:E18"/>
    <mergeCell ref="E19:E20"/>
    <mergeCell ref="E21:E22"/>
    <mergeCell ref="C173:C174"/>
    <mergeCell ref="C175:C176"/>
    <mergeCell ref="C177:C178"/>
    <mergeCell ref="C179:C180"/>
    <mergeCell ref="C181:C182"/>
    <mergeCell ref="D15:D18"/>
    <mergeCell ref="C161:C162"/>
    <mergeCell ref="C163:C164"/>
    <mergeCell ref="C165:C166"/>
    <mergeCell ref="C167:C168"/>
    <mergeCell ref="C169:C170"/>
    <mergeCell ref="C171:C172"/>
    <mergeCell ref="C149:C150"/>
    <mergeCell ref="C151:C152"/>
    <mergeCell ref="C153:C154"/>
    <mergeCell ref="C155:C156"/>
    <mergeCell ref="C157:C158"/>
    <mergeCell ref="C159:C160"/>
    <mergeCell ref="C136:C137"/>
    <mergeCell ref="C138:C139"/>
    <mergeCell ref="C140:C141"/>
    <mergeCell ref="C142:C143"/>
    <mergeCell ref="C144:C145"/>
    <mergeCell ref="C147:C148"/>
    <mergeCell ref="C124:C125"/>
    <mergeCell ref="C126:C127"/>
    <mergeCell ref="C128:C129"/>
    <mergeCell ref="C130:C131"/>
    <mergeCell ref="C132:C133"/>
    <mergeCell ref="C134:C135"/>
    <mergeCell ref="C112:C113"/>
    <mergeCell ref="C114:C115"/>
    <mergeCell ref="C116:C117"/>
    <mergeCell ref="C118:C119"/>
    <mergeCell ref="C120:C121"/>
    <mergeCell ref="C122:C123"/>
    <mergeCell ref="C100:C101"/>
    <mergeCell ref="C102:C103"/>
    <mergeCell ref="C104:C105"/>
    <mergeCell ref="C106:C107"/>
    <mergeCell ref="C108:C109"/>
    <mergeCell ref="C110:C111"/>
    <mergeCell ref="C88:C89"/>
    <mergeCell ref="C90:C91"/>
    <mergeCell ref="C92:C93"/>
    <mergeCell ref="C94:C95"/>
    <mergeCell ref="C96:C97"/>
    <mergeCell ref="C98:C99"/>
    <mergeCell ref="C76:C77"/>
    <mergeCell ref="C78:C79"/>
    <mergeCell ref="C80:C81"/>
    <mergeCell ref="C82:C83"/>
    <mergeCell ref="C84:C85"/>
    <mergeCell ref="C86:C87"/>
    <mergeCell ref="C63:C64"/>
    <mergeCell ref="C65:C66"/>
    <mergeCell ref="C67:C68"/>
    <mergeCell ref="C69:C70"/>
    <mergeCell ref="C71:C72"/>
    <mergeCell ref="C73:C74"/>
    <mergeCell ref="C51:C52"/>
    <mergeCell ref="C53:C54"/>
    <mergeCell ref="C55:C56"/>
    <mergeCell ref="C57:C58"/>
    <mergeCell ref="C59:C60"/>
    <mergeCell ref="C61:C62"/>
    <mergeCell ref="C38:C39"/>
    <mergeCell ref="C40:C41"/>
    <mergeCell ref="C42:C44"/>
    <mergeCell ref="C45:C46"/>
    <mergeCell ref="C47:C48"/>
    <mergeCell ref="C49:C50"/>
    <mergeCell ref="C23:C24"/>
    <mergeCell ref="C25:C26"/>
    <mergeCell ref="C27:C28"/>
    <mergeCell ref="C31:C32"/>
    <mergeCell ref="C33:C34"/>
    <mergeCell ref="C35:C37"/>
    <mergeCell ref="C9:C10"/>
    <mergeCell ref="C11:C12"/>
    <mergeCell ref="C13:C14"/>
    <mergeCell ref="C15:C18"/>
    <mergeCell ref="C19:C20"/>
    <mergeCell ref="C21:C22"/>
    <mergeCell ref="A171:A172"/>
    <mergeCell ref="A173:A174"/>
    <mergeCell ref="A175:A176"/>
    <mergeCell ref="A177:A178"/>
    <mergeCell ref="A179:A180"/>
    <mergeCell ref="A181:A182"/>
    <mergeCell ref="A159:A160"/>
    <mergeCell ref="A161:A162"/>
    <mergeCell ref="A163:A164"/>
    <mergeCell ref="A165:A166"/>
    <mergeCell ref="A167:A168"/>
    <mergeCell ref="A169:A170"/>
    <mergeCell ref="A147:A148"/>
    <mergeCell ref="A149:A150"/>
    <mergeCell ref="A151:A152"/>
    <mergeCell ref="A153:A154"/>
    <mergeCell ref="A155:A156"/>
    <mergeCell ref="A157:A158"/>
    <mergeCell ref="A134:A135"/>
    <mergeCell ref="A136:A137"/>
    <mergeCell ref="A138:A139"/>
    <mergeCell ref="A140:A141"/>
    <mergeCell ref="A142:A143"/>
    <mergeCell ref="A144:A145"/>
    <mergeCell ref="A122:A123"/>
    <mergeCell ref="A124:A125"/>
    <mergeCell ref="A126:A127"/>
    <mergeCell ref="A128:A129"/>
    <mergeCell ref="A130:A131"/>
    <mergeCell ref="A132:A133"/>
    <mergeCell ref="A110:A111"/>
    <mergeCell ref="A112:A113"/>
    <mergeCell ref="A114:A115"/>
    <mergeCell ref="A116:A117"/>
    <mergeCell ref="A118:A119"/>
    <mergeCell ref="A120:A121"/>
    <mergeCell ref="A98:A99"/>
    <mergeCell ref="A100:A101"/>
    <mergeCell ref="A102:A103"/>
    <mergeCell ref="A104:A105"/>
    <mergeCell ref="A106:A107"/>
    <mergeCell ref="A108:A109"/>
    <mergeCell ref="A86:A87"/>
    <mergeCell ref="A88:A89"/>
    <mergeCell ref="A90:A91"/>
    <mergeCell ref="A92:A93"/>
    <mergeCell ref="A94:A95"/>
    <mergeCell ref="A96:A97"/>
    <mergeCell ref="A73:A74"/>
    <mergeCell ref="A76:A77"/>
    <mergeCell ref="A78:A79"/>
    <mergeCell ref="A80:A81"/>
    <mergeCell ref="A82:A83"/>
    <mergeCell ref="A84:A85"/>
    <mergeCell ref="A61:A62"/>
    <mergeCell ref="A63:A64"/>
    <mergeCell ref="A65:A66"/>
    <mergeCell ref="A67:A68"/>
    <mergeCell ref="A69:A70"/>
    <mergeCell ref="A71:A72"/>
    <mergeCell ref="A49:A50"/>
    <mergeCell ref="A51:A52"/>
    <mergeCell ref="A53:A54"/>
    <mergeCell ref="A55:A56"/>
    <mergeCell ref="A57:A58"/>
    <mergeCell ref="A59:A60"/>
    <mergeCell ref="A35:A37"/>
    <mergeCell ref="A38:A39"/>
    <mergeCell ref="A40:A41"/>
    <mergeCell ref="A42:A44"/>
    <mergeCell ref="A45:A46"/>
    <mergeCell ref="A47:A48"/>
    <mergeCell ref="A23:A24"/>
    <mergeCell ref="A25:A26"/>
    <mergeCell ref="A27:A28"/>
    <mergeCell ref="A29:A30"/>
    <mergeCell ref="A31:A32"/>
    <mergeCell ref="A33:A34"/>
    <mergeCell ref="A9:A10"/>
    <mergeCell ref="A11:A12"/>
    <mergeCell ref="A13:A14"/>
    <mergeCell ref="A15:A18"/>
    <mergeCell ref="A19:A20"/>
    <mergeCell ref="A21:A22"/>
    <mergeCell ref="A1:R1"/>
    <mergeCell ref="A2:R2"/>
    <mergeCell ref="A3:R3"/>
    <mergeCell ref="A4:R4"/>
    <mergeCell ref="D6:E6"/>
    <mergeCell ref="F6:G6"/>
    <mergeCell ref="J6:L6"/>
    <mergeCell ref="M6:O6"/>
    <mergeCell ref="I6:I7"/>
  </mergeCells>
  <printOptions/>
  <pageMargins left="0.4330708661417323" right="0.7480314960629921" top="0.31496062992125984" bottom="0.5118110236220472" header="0.31496062992125984" footer="0.31496062992125984"/>
  <pageSetup horizontalDpi="300" verticalDpi="300" orientation="landscape" paperSize="5" scale="59" r:id="rId1"/>
</worksheet>
</file>

<file path=xl/worksheets/sheet3.xml><?xml version="1.0" encoding="utf-8"?>
<worksheet xmlns="http://schemas.openxmlformats.org/spreadsheetml/2006/main" xmlns:r="http://schemas.openxmlformats.org/officeDocument/2006/relationships">
  <dimension ref="A1:R188"/>
  <sheetViews>
    <sheetView workbookViewId="0" topLeftCell="A1">
      <selection activeCell="B103" sqref="B103"/>
    </sheetView>
  </sheetViews>
  <sheetFormatPr defaultColWidth="9.140625" defaultRowHeight="12.75"/>
  <cols>
    <col min="1" max="1" width="5.421875" style="0" bestFit="1" customWidth="1"/>
    <col min="2" max="2" width="25.8515625" style="0" bestFit="1" customWidth="1"/>
    <col min="3" max="3" width="22.8515625" style="0" customWidth="1"/>
    <col min="4" max="4" width="14.421875" style="0" customWidth="1"/>
    <col min="5" max="5" width="9.421875" style="0" bestFit="1" customWidth="1"/>
    <col min="6" max="7" width="7.00390625" style="0" customWidth="1"/>
    <col min="8" max="8" width="30.00390625" style="0" bestFit="1" customWidth="1"/>
    <col min="9" max="9" width="11.57421875" style="0" bestFit="1" customWidth="1"/>
    <col min="10" max="10" width="11.00390625" style="0" bestFit="1" customWidth="1"/>
    <col min="11" max="11" width="11.28125" style="0" bestFit="1" customWidth="1"/>
    <col min="15" max="15" width="21.7109375" style="0" bestFit="1" customWidth="1"/>
    <col min="17" max="17" width="44.421875" style="0" customWidth="1"/>
    <col min="18" max="18" width="7.57421875" style="0" customWidth="1"/>
  </cols>
  <sheetData>
    <row r="1" spans="1:18" ht="12.75" customHeight="1">
      <c r="A1" s="251" t="s">
        <v>614</v>
      </c>
      <c r="B1" s="251"/>
      <c r="C1" s="251"/>
      <c r="D1" s="251"/>
      <c r="E1" s="251"/>
      <c r="F1" s="251"/>
      <c r="G1" s="251"/>
      <c r="H1" s="251"/>
      <c r="I1" s="251"/>
      <c r="J1" s="251"/>
      <c r="K1" s="251"/>
      <c r="L1" s="251"/>
      <c r="M1" s="251"/>
      <c r="N1" s="251"/>
      <c r="O1" s="251"/>
      <c r="P1" s="251"/>
      <c r="Q1" s="251"/>
      <c r="R1" s="251"/>
    </row>
    <row r="2" spans="1:18" ht="12.75" customHeight="1">
      <c r="A2" s="251" t="s">
        <v>615</v>
      </c>
      <c r="B2" s="251"/>
      <c r="C2" s="251"/>
      <c r="D2" s="251"/>
      <c r="E2" s="251"/>
      <c r="F2" s="251"/>
      <c r="G2" s="251"/>
      <c r="H2" s="251"/>
      <c r="I2" s="251"/>
      <c r="J2" s="251"/>
      <c r="K2" s="251"/>
      <c r="L2" s="251"/>
      <c r="M2" s="251"/>
      <c r="N2" s="251"/>
      <c r="O2" s="251"/>
      <c r="P2" s="251"/>
      <c r="Q2" s="251"/>
      <c r="R2" s="251"/>
    </row>
    <row r="3" spans="1:18" ht="12.75" customHeight="1">
      <c r="A3" s="251" t="s">
        <v>616</v>
      </c>
      <c r="B3" s="251"/>
      <c r="C3" s="251"/>
      <c r="D3" s="251"/>
      <c r="E3" s="251"/>
      <c r="F3" s="251"/>
      <c r="G3" s="251"/>
      <c r="H3" s="251"/>
      <c r="I3" s="251"/>
      <c r="J3" s="251"/>
      <c r="K3" s="251"/>
      <c r="L3" s="251"/>
      <c r="M3" s="251"/>
      <c r="N3" s="251"/>
      <c r="O3" s="251"/>
      <c r="P3" s="251"/>
      <c r="Q3" s="251"/>
      <c r="R3" s="251"/>
    </row>
    <row r="4" spans="1:18" ht="15.75">
      <c r="A4" s="251" t="s">
        <v>2</v>
      </c>
      <c r="B4" s="251"/>
      <c r="C4" s="251"/>
      <c r="D4" s="251"/>
      <c r="E4" s="251"/>
      <c r="F4" s="251"/>
      <c r="G4" s="251"/>
      <c r="H4" s="251"/>
      <c r="I4" s="251"/>
      <c r="J4" s="251"/>
      <c r="K4" s="251"/>
      <c r="L4" s="251"/>
      <c r="M4" s="251"/>
      <c r="N4" s="251"/>
      <c r="O4" s="251"/>
      <c r="P4" s="251"/>
      <c r="Q4" s="251"/>
      <c r="R4" s="251"/>
    </row>
    <row r="5" spans="1:18" ht="6.75" customHeight="1">
      <c r="A5" s="5"/>
      <c r="B5" s="5"/>
      <c r="C5" s="5"/>
      <c r="D5" s="5"/>
      <c r="E5" s="5"/>
      <c r="F5" s="5"/>
      <c r="G5" s="5"/>
      <c r="H5" s="5"/>
      <c r="I5" s="5"/>
      <c r="J5" s="5"/>
      <c r="K5" s="5"/>
      <c r="L5" s="5"/>
      <c r="M5" s="5"/>
      <c r="N5" s="5"/>
      <c r="O5" s="5"/>
      <c r="P5" s="5"/>
      <c r="Q5" s="5"/>
      <c r="R5" s="62"/>
    </row>
    <row r="6" spans="1:18" ht="12.75">
      <c r="A6" s="10" t="s">
        <v>3</v>
      </c>
      <c r="B6" s="10" t="s">
        <v>4</v>
      </c>
      <c r="C6" s="10" t="s">
        <v>5</v>
      </c>
      <c r="D6" s="252" t="s">
        <v>6</v>
      </c>
      <c r="E6" s="253"/>
      <c r="F6" s="252" t="s">
        <v>9</v>
      </c>
      <c r="G6" s="253"/>
      <c r="H6" s="255" t="s">
        <v>7</v>
      </c>
      <c r="I6" s="255" t="s">
        <v>617</v>
      </c>
      <c r="J6" s="252" t="s">
        <v>10</v>
      </c>
      <c r="K6" s="254"/>
      <c r="L6" s="253"/>
      <c r="M6" s="252" t="s">
        <v>11</v>
      </c>
      <c r="N6" s="254"/>
      <c r="O6" s="253"/>
      <c r="P6" s="255" t="s">
        <v>12</v>
      </c>
      <c r="Q6" s="10" t="s">
        <v>13</v>
      </c>
      <c r="R6" s="255" t="s">
        <v>14</v>
      </c>
    </row>
    <row r="7" spans="1:18" ht="12.75">
      <c r="A7" s="15" t="s">
        <v>15</v>
      </c>
      <c r="B7" s="15" t="s">
        <v>16</v>
      </c>
      <c r="C7" s="15" t="s">
        <v>17</v>
      </c>
      <c r="D7" s="15" t="s">
        <v>18</v>
      </c>
      <c r="E7" s="15" t="s">
        <v>8</v>
      </c>
      <c r="F7" s="15" t="s">
        <v>19</v>
      </c>
      <c r="G7" s="15" t="s">
        <v>20</v>
      </c>
      <c r="H7" s="257"/>
      <c r="I7" s="257"/>
      <c r="J7" s="15" t="s">
        <v>21</v>
      </c>
      <c r="K7" s="15" t="s">
        <v>22</v>
      </c>
      <c r="L7" s="15" t="s">
        <v>23</v>
      </c>
      <c r="M7" s="15" t="s">
        <v>24</v>
      </c>
      <c r="N7" s="15" t="s">
        <v>25</v>
      </c>
      <c r="O7" s="15" t="s">
        <v>26</v>
      </c>
      <c r="P7" s="257"/>
      <c r="Q7" s="15" t="s">
        <v>27</v>
      </c>
      <c r="R7" s="257"/>
    </row>
    <row r="8" spans="1:18" ht="12.75">
      <c r="A8" s="9">
        <v>1</v>
      </c>
      <c r="B8" s="9">
        <v>2</v>
      </c>
      <c r="C8" s="9">
        <v>3</v>
      </c>
      <c r="D8" s="9">
        <v>4</v>
      </c>
      <c r="E8" s="9">
        <v>5</v>
      </c>
      <c r="F8" s="151">
        <v>8</v>
      </c>
      <c r="G8" s="9">
        <v>9</v>
      </c>
      <c r="H8" s="152">
        <v>6</v>
      </c>
      <c r="I8" s="9">
        <v>7</v>
      </c>
      <c r="J8" s="9">
        <v>10</v>
      </c>
      <c r="K8" s="9">
        <v>11</v>
      </c>
      <c r="L8" s="9">
        <v>12</v>
      </c>
      <c r="M8" s="9">
        <v>13</v>
      </c>
      <c r="N8" s="9">
        <v>14</v>
      </c>
      <c r="O8" s="9">
        <v>15</v>
      </c>
      <c r="P8" s="9">
        <v>16</v>
      </c>
      <c r="Q8" s="9">
        <v>17</v>
      </c>
      <c r="R8" s="9">
        <v>18</v>
      </c>
    </row>
    <row r="9" spans="1:18" ht="18.75" customHeight="1">
      <c r="A9" s="255">
        <v>1</v>
      </c>
      <c r="B9" s="153" t="s">
        <v>618</v>
      </c>
      <c r="C9" s="255" t="s">
        <v>619</v>
      </c>
      <c r="D9" s="79" t="s">
        <v>32</v>
      </c>
      <c r="E9" s="264" t="s">
        <v>620</v>
      </c>
      <c r="F9" s="278">
        <v>27</v>
      </c>
      <c r="G9" s="281" t="s">
        <v>621</v>
      </c>
      <c r="H9" s="255" t="s">
        <v>28</v>
      </c>
      <c r="I9" s="264" t="s">
        <v>622</v>
      </c>
      <c r="J9" s="255" t="s">
        <v>623</v>
      </c>
      <c r="K9" s="255">
        <v>2007</v>
      </c>
      <c r="L9" s="255">
        <v>360</v>
      </c>
      <c r="M9" s="255" t="s">
        <v>36</v>
      </c>
      <c r="N9" s="255">
        <v>2009</v>
      </c>
      <c r="O9" s="255" t="s">
        <v>624</v>
      </c>
      <c r="P9" s="255">
        <v>52</v>
      </c>
      <c r="Q9" s="269" t="s">
        <v>625</v>
      </c>
      <c r="R9" s="255"/>
    </row>
    <row r="10" spans="1:18" ht="19.5" customHeight="1">
      <c r="A10" s="256"/>
      <c r="B10" s="154" t="s">
        <v>626</v>
      </c>
      <c r="C10" s="256"/>
      <c r="D10" s="155" t="s">
        <v>41</v>
      </c>
      <c r="E10" s="256"/>
      <c r="F10" s="279"/>
      <c r="G10" s="279"/>
      <c r="H10" s="256"/>
      <c r="I10" s="256"/>
      <c r="J10" s="256"/>
      <c r="K10" s="256"/>
      <c r="L10" s="256"/>
      <c r="M10" s="256"/>
      <c r="N10" s="256"/>
      <c r="O10" s="256"/>
      <c r="P10" s="256"/>
      <c r="Q10" s="271"/>
      <c r="R10" s="256"/>
    </row>
    <row r="11" spans="1:18" ht="12.75">
      <c r="A11" s="255">
        <v>2</v>
      </c>
      <c r="B11" s="81" t="s">
        <v>628</v>
      </c>
      <c r="C11" s="255" t="s">
        <v>46</v>
      </c>
      <c r="D11" s="79" t="s">
        <v>32</v>
      </c>
      <c r="E11" s="264" t="s">
        <v>846</v>
      </c>
      <c r="F11" s="278">
        <v>19</v>
      </c>
      <c r="G11" s="281" t="s">
        <v>653</v>
      </c>
      <c r="H11" s="255" t="s">
        <v>630</v>
      </c>
      <c r="I11" s="261" t="s">
        <v>631</v>
      </c>
      <c r="J11" s="255" t="s">
        <v>623</v>
      </c>
      <c r="K11" s="255">
        <v>2011</v>
      </c>
      <c r="L11" s="255">
        <v>300</v>
      </c>
      <c r="M11" s="255" t="s">
        <v>36</v>
      </c>
      <c r="N11" s="255">
        <v>2001</v>
      </c>
      <c r="O11" s="255" t="s">
        <v>50</v>
      </c>
      <c r="P11" s="255">
        <v>50</v>
      </c>
      <c r="Q11" s="10" t="s">
        <v>54</v>
      </c>
      <c r="R11" s="255"/>
    </row>
    <row r="12" spans="1:18" ht="12.75">
      <c r="A12" s="257"/>
      <c r="B12" s="82" t="s">
        <v>632</v>
      </c>
      <c r="C12" s="257"/>
      <c r="D12" s="62" t="s">
        <v>41</v>
      </c>
      <c r="E12" s="257"/>
      <c r="F12" s="280"/>
      <c r="G12" s="280"/>
      <c r="H12" s="257"/>
      <c r="I12" s="263"/>
      <c r="J12" s="257"/>
      <c r="K12" s="257"/>
      <c r="L12" s="257"/>
      <c r="M12" s="257"/>
      <c r="N12" s="257"/>
      <c r="O12" s="257"/>
      <c r="P12" s="257"/>
      <c r="Q12" s="15" t="s">
        <v>55</v>
      </c>
      <c r="R12" s="257"/>
    </row>
    <row r="13" spans="1:18" ht="12.75">
      <c r="A13" s="255">
        <v>3</v>
      </c>
      <c r="B13" s="29" t="s">
        <v>633</v>
      </c>
      <c r="C13" s="255" t="s">
        <v>132</v>
      </c>
      <c r="D13" s="25" t="s">
        <v>47</v>
      </c>
      <c r="E13" s="272" t="s">
        <v>846</v>
      </c>
      <c r="F13" s="278">
        <v>16</v>
      </c>
      <c r="G13" s="281" t="s">
        <v>653</v>
      </c>
      <c r="H13" s="255" t="s">
        <v>635</v>
      </c>
      <c r="I13" s="261" t="s">
        <v>631</v>
      </c>
      <c r="J13" s="255" t="s">
        <v>49</v>
      </c>
      <c r="K13" s="255">
        <v>2004</v>
      </c>
      <c r="L13" s="255">
        <v>250</v>
      </c>
      <c r="M13" s="255" t="s">
        <v>36</v>
      </c>
      <c r="N13" s="255">
        <v>2007</v>
      </c>
      <c r="O13" s="255" t="s">
        <v>129</v>
      </c>
      <c r="P13" s="255">
        <v>45</v>
      </c>
      <c r="Q13" s="25" t="s">
        <v>133</v>
      </c>
      <c r="R13" s="255"/>
    </row>
    <row r="14" spans="1:18" ht="12.75">
      <c r="A14" s="257"/>
      <c r="B14" s="30" t="s">
        <v>131</v>
      </c>
      <c r="C14" s="257"/>
      <c r="D14" s="15" t="s">
        <v>847</v>
      </c>
      <c r="E14" s="257"/>
      <c r="F14" s="280"/>
      <c r="G14" s="280"/>
      <c r="H14" s="257"/>
      <c r="I14" s="263"/>
      <c r="J14" s="257"/>
      <c r="K14" s="257"/>
      <c r="L14" s="257"/>
      <c r="M14" s="257"/>
      <c r="N14" s="257"/>
      <c r="O14" s="257"/>
      <c r="P14" s="257"/>
      <c r="Q14" s="15" t="s">
        <v>134</v>
      </c>
      <c r="R14" s="257"/>
    </row>
    <row r="15" spans="1:18" ht="12.75">
      <c r="A15" s="255">
        <v>4</v>
      </c>
      <c r="B15" s="86" t="s">
        <v>641</v>
      </c>
      <c r="C15" s="264" t="s">
        <v>162</v>
      </c>
      <c r="D15" s="25" t="s">
        <v>146</v>
      </c>
      <c r="E15" s="264" t="s">
        <v>332</v>
      </c>
      <c r="F15" s="278">
        <v>28</v>
      </c>
      <c r="G15" s="281" t="s">
        <v>165</v>
      </c>
      <c r="H15" s="255" t="s">
        <v>642</v>
      </c>
      <c r="I15" s="261" t="s">
        <v>631</v>
      </c>
      <c r="J15" s="255" t="s">
        <v>49</v>
      </c>
      <c r="K15" s="255">
        <v>1997</v>
      </c>
      <c r="L15" s="255">
        <v>250</v>
      </c>
      <c r="M15" s="255" t="s">
        <v>166</v>
      </c>
      <c r="N15" s="255">
        <v>1986</v>
      </c>
      <c r="O15" s="255" t="s">
        <v>167</v>
      </c>
      <c r="P15" s="255">
        <v>55</v>
      </c>
      <c r="Q15" s="255" t="s">
        <v>168</v>
      </c>
      <c r="R15" s="255"/>
    </row>
    <row r="16" spans="1:18" ht="12.75">
      <c r="A16" s="257"/>
      <c r="B16" s="69" t="s">
        <v>169</v>
      </c>
      <c r="C16" s="257"/>
      <c r="D16" s="15" t="s">
        <v>114</v>
      </c>
      <c r="E16" s="257"/>
      <c r="F16" s="280"/>
      <c r="G16" s="280"/>
      <c r="H16" s="257"/>
      <c r="I16" s="263"/>
      <c r="J16" s="257"/>
      <c r="K16" s="257"/>
      <c r="L16" s="257"/>
      <c r="M16" s="257"/>
      <c r="N16" s="257"/>
      <c r="O16" s="257"/>
      <c r="P16" s="257"/>
      <c r="Q16" s="257"/>
      <c r="R16" s="257"/>
    </row>
    <row r="17" spans="1:18" ht="12.75">
      <c r="A17" s="255">
        <v>5</v>
      </c>
      <c r="B17" s="106" t="s">
        <v>643</v>
      </c>
      <c r="C17" s="255" t="s">
        <v>848</v>
      </c>
      <c r="D17" s="25" t="s">
        <v>146</v>
      </c>
      <c r="E17" s="272" t="s">
        <v>846</v>
      </c>
      <c r="F17" s="278">
        <v>27</v>
      </c>
      <c r="G17" s="278">
        <v>11</v>
      </c>
      <c r="H17" s="255" t="s">
        <v>645</v>
      </c>
      <c r="I17" s="261" t="s">
        <v>631</v>
      </c>
      <c r="J17" s="255" t="s">
        <v>194</v>
      </c>
      <c r="K17" s="255" t="s">
        <v>194</v>
      </c>
      <c r="L17" s="255" t="s">
        <v>194</v>
      </c>
      <c r="M17" s="255" t="s">
        <v>110</v>
      </c>
      <c r="N17" s="255">
        <v>2004</v>
      </c>
      <c r="O17" s="255" t="s">
        <v>297</v>
      </c>
      <c r="P17" s="255">
        <v>54</v>
      </c>
      <c r="Q17" s="255" t="s">
        <v>646</v>
      </c>
      <c r="R17" s="255"/>
    </row>
    <row r="18" spans="1:18" ht="12.75">
      <c r="A18" s="257"/>
      <c r="B18" s="30" t="s">
        <v>647</v>
      </c>
      <c r="C18" s="257"/>
      <c r="D18" s="15" t="s">
        <v>114</v>
      </c>
      <c r="E18" s="257"/>
      <c r="F18" s="280"/>
      <c r="G18" s="280"/>
      <c r="H18" s="257"/>
      <c r="I18" s="263"/>
      <c r="J18" s="257"/>
      <c r="K18" s="257"/>
      <c r="L18" s="257"/>
      <c r="M18" s="257"/>
      <c r="N18" s="257"/>
      <c r="O18" s="257"/>
      <c r="P18" s="257"/>
      <c r="Q18" s="257"/>
      <c r="R18" s="257"/>
    </row>
    <row r="19" spans="1:18" ht="12.75">
      <c r="A19" s="255">
        <v>6</v>
      </c>
      <c r="B19" s="29" t="s">
        <v>659</v>
      </c>
      <c r="C19" s="255" t="s">
        <v>660</v>
      </c>
      <c r="D19" s="25" t="s">
        <v>146</v>
      </c>
      <c r="E19" s="272" t="s">
        <v>846</v>
      </c>
      <c r="F19" s="278">
        <v>11</v>
      </c>
      <c r="G19" s="281" t="s">
        <v>653</v>
      </c>
      <c r="H19" s="25" t="s">
        <v>661</v>
      </c>
      <c r="I19" s="261" t="s">
        <v>631</v>
      </c>
      <c r="J19" s="255" t="s">
        <v>249</v>
      </c>
      <c r="K19" s="255">
        <v>2008</v>
      </c>
      <c r="L19" s="255">
        <v>250</v>
      </c>
      <c r="M19" s="255" t="s">
        <v>36</v>
      </c>
      <c r="N19" s="255">
        <v>2005</v>
      </c>
      <c r="O19" s="255" t="s">
        <v>662</v>
      </c>
      <c r="P19" s="255">
        <v>51</v>
      </c>
      <c r="Q19" s="147" t="s">
        <v>663</v>
      </c>
      <c r="R19" s="255"/>
    </row>
    <row r="20" spans="1:18" ht="12.75">
      <c r="A20" s="257"/>
      <c r="B20" s="158" t="s">
        <v>664</v>
      </c>
      <c r="C20" s="257"/>
      <c r="D20" s="15" t="s">
        <v>114</v>
      </c>
      <c r="E20" s="257"/>
      <c r="F20" s="280"/>
      <c r="G20" s="280"/>
      <c r="H20" s="15" t="s">
        <v>665</v>
      </c>
      <c r="I20" s="263"/>
      <c r="J20" s="257"/>
      <c r="K20" s="257"/>
      <c r="L20" s="257"/>
      <c r="M20" s="257"/>
      <c r="N20" s="257"/>
      <c r="O20" s="257"/>
      <c r="P20" s="257"/>
      <c r="Q20" s="15" t="s">
        <v>666</v>
      </c>
      <c r="R20" s="257"/>
    </row>
    <row r="21" spans="1:18" ht="12.75">
      <c r="A21" s="255">
        <v>7</v>
      </c>
      <c r="B21" s="29" t="s">
        <v>648</v>
      </c>
      <c r="C21" s="255" t="s">
        <v>187</v>
      </c>
      <c r="D21" s="25" t="s">
        <v>146</v>
      </c>
      <c r="E21" s="272" t="s">
        <v>846</v>
      </c>
      <c r="F21" s="278">
        <v>22</v>
      </c>
      <c r="G21" s="281" t="s">
        <v>621</v>
      </c>
      <c r="H21" s="255" t="s">
        <v>649</v>
      </c>
      <c r="I21" s="261" t="s">
        <v>631</v>
      </c>
      <c r="J21" s="255" t="s">
        <v>49</v>
      </c>
      <c r="K21" s="255">
        <v>1999</v>
      </c>
      <c r="L21" s="255">
        <v>250</v>
      </c>
      <c r="M21" s="255" t="s">
        <v>650</v>
      </c>
      <c r="N21" s="255">
        <v>1997</v>
      </c>
      <c r="O21" s="255" t="s">
        <v>188</v>
      </c>
      <c r="P21" s="255">
        <v>48</v>
      </c>
      <c r="Q21" s="255" t="s">
        <v>189</v>
      </c>
      <c r="R21" s="255"/>
    </row>
    <row r="22" spans="1:18" ht="12.75">
      <c r="A22" s="257"/>
      <c r="B22" s="30" t="s">
        <v>190</v>
      </c>
      <c r="C22" s="257"/>
      <c r="D22" s="15" t="s">
        <v>114</v>
      </c>
      <c r="E22" s="257"/>
      <c r="F22" s="280"/>
      <c r="G22" s="280"/>
      <c r="H22" s="257"/>
      <c r="I22" s="263"/>
      <c r="J22" s="257"/>
      <c r="K22" s="257"/>
      <c r="L22" s="257"/>
      <c r="M22" s="257"/>
      <c r="N22" s="257"/>
      <c r="O22" s="257"/>
      <c r="P22" s="257"/>
      <c r="Q22" s="257"/>
      <c r="R22" s="257"/>
    </row>
    <row r="23" spans="1:18" ht="12.75">
      <c r="A23" s="255">
        <v>8</v>
      </c>
      <c r="B23" s="106" t="s">
        <v>651</v>
      </c>
      <c r="C23" s="255" t="s">
        <v>652</v>
      </c>
      <c r="D23" s="25" t="s">
        <v>146</v>
      </c>
      <c r="E23" s="272" t="s">
        <v>846</v>
      </c>
      <c r="F23" s="278">
        <v>16</v>
      </c>
      <c r="G23" s="281" t="s">
        <v>653</v>
      </c>
      <c r="H23" s="255" t="s">
        <v>654</v>
      </c>
      <c r="I23" s="261" t="s">
        <v>631</v>
      </c>
      <c r="J23" s="255" t="s">
        <v>655</v>
      </c>
      <c r="K23" s="255" t="s">
        <v>194</v>
      </c>
      <c r="L23" s="255"/>
      <c r="M23" s="255" t="s">
        <v>36</v>
      </c>
      <c r="N23" s="255">
        <v>2005</v>
      </c>
      <c r="O23" s="255" t="s">
        <v>656</v>
      </c>
      <c r="P23" s="255">
        <v>42</v>
      </c>
      <c r="Q23" s="255" t="s">
        <v>657</v>
      </c>
      <c r="R23" s="255"/>
    </row>
    <row r="24" spans="1:18" ht="12.75">
      <c r="A24" s="257"/>
      <c r="B24" s="30" t="s">
        <v>658</v>
      </c>
      <c r="C24" s="257"/>
      <c r="D24" s="15" t="s">
        <v>114</v>
      </c>
      <c r="E24" s="257"/>
      <c r="F24" s="280"/>
      <c r="G24" s="280"/>
      <c r="H24" s="257"/>
      <c r="I24" s="263"/>
      <c r="J24" s="257"/>
      <c r="K24" s="257"/>
      <c r="L24" s="257"/>
      <c r="M24" s="257"/>
      <c r="N24" s="257"/>
      <c r="O24" s="257"/>
      <c r="P24" s="257"/>
      <c r="Q24" s="257"/>
      <c r="R24" s="257"/>
    </row>
    <row r="25" spans="1:18" s="3" customFormat="1" ht="12.75">
      <c r="A25" s="255">
        <v>9</v>
      </c>
      <c r="B25" s="146" t="s">
        <v>667</v>
      </c>
      <c r="C25" s="45" t="s">
        <v>253</v>
      </c>
      <c r="D25" s="45" t="s">
        <v>174</v>
      </c>
      <c r="E25" s="265" t="s">
        <v>247</v>
      </c>
      <c r="F25" s="160">
        <v>15</v>
      </c>
      <c r="G25" s="236" t="s">
        <v>165</v>
      </c>
      <c r="H25" s="258" t="s">
        <v>668</v>
      </c>
      <c r="I25" s="237" t="s">
        <v>631</v>
      </c>
      <c r="J25" s="45" t="s">
        <v>249</v>
      </c>
      <c r="K25" s="45">
        <v>2011</v>
      </c>
      <c r="L25" s="45">
        <v>250</v>
      </c>
      <c r="M25" s="45" t="s">
        <v>36</v>
      </c>
      <c r="N25" s="45">
        <v>2007</v>
      </c>
      <c r="O25" s="45" t="s">
        <v>250</v>
      </c>
      <c r="P25" s="258">
        <v>49</v>
      </c>
      <c r="Q25" s="45" t="s">
        <v>254</v>
      </c>
      <c r="R25" s="258"/>
    </row>
    <row r="26" spans="1:18" s="3" customFormat="1" ht="12.75">
      <c r="A26" s="257"/>
      <c r="B26" s="117" t="s">
        <v>252</v>
      </c>
      <c r="C26" s="161"/>
      <c r="D26" s="34" t="s">
        <v>170</v>
      </c>
      <c r="E26" s="259"/>
      <c r="F26" s="35"/>
      <c r="G26" s="35"/>
      <c r="H26" s="259"/>
      <c r="I26" s="34"/>
      <c r="J26" s="34"/>
      <c r="K26" s="34"/>
      <c r="L26" s="34"/>
      <c r="M26" s="34"/>
      <c r="N26" s="34"/>
      <c r="O26" s="34"/>
      <c r="P26" s="259"/>
      <c r="Q26" s="34" t="s">
        <v>255</v>
      </c>
      <c r="R26" s="259"/>
    </row>
    <row r="27" spans="1:18" ht="12.75">
      <c r="A27" s="255">
        <v>10</v>
      </c>
      <c r="B27" s="29" t="s">
        <v>669</v>
      </c>
      <c r="C27" s="255" t="s">
        <v>670</v>
      </c>
      <c r="D27" s="45" t="s">
        <v>174</v>
      </c>
      <c r="E27" s="264" t="s">
        <v>93</v>
      </c>
      <c r="F27" s="278">
        <v>10</v>
      </c>
      <c r="G27" s="281" t="s">
        <v>629</v>
      </c>
      <c r="H27" s="255" t="s">
        <v>671</v>
      </c>
      <c r="I27" s="261" t="s">
        <v>631</v>
      </c>
      <c r="J27" s="255" t="s">
        <v>249</v>
      </c>
      <c r="K27" s="255">
        <v>2007</v>
      </c>
      <c r="L27" s="255">
        <v>250</v>
      </c>
      <c r="M27" s="255" t="s">
        <v>110</v>
      </c>
      <c r="N27" s="255">
        <v>2005</v>
      </c>
      <c r="O27" s="255" t="s">
        <v>672</v>
      </c>
      <c r="P27" s="255">
        <v>46</v>
      </c>
      <c r="Q27" s="147" t="s">
        <v>673</v>
      </c>
      <c r="R27" s="86"/>
    </row>
    <row r="28" spans="1:18" ht="12.75">
      <c r="A28" s="257"/>
      <c r="B28" s="30" t="s">
        <v>674</v>
      </c>
      <c r="C28" s="257"/>
      <c r="D28" s="15" t="s">
        <v>170</v>
      </c>
      <c r="E28" s="257"/>
      <c r="F28" s="280"/>
      <c r="G28" s="280"/>
      <c r="H28" s="257"/>
      <c r="I28" s="263"/>
      <c r="J28" s="257"/>
      <c r="K28" s="257"/>
      <c r="L28" s="257"/>
      <c r="M28" s="257"/>
      <c r="N28" s="257"/>
      <c r="O28" s="257"/>
      <c r="P28" s="257"/>
      <c r="Q28" s="148" t="s">
        <v>675</v>
      </c>
      <c r="R28" s="69"/>
    </row>
    <row r="29" spans="1:18" ht="12.75">
      <c r="A29" s="255">
        <v>11</v>
      </c>
      <c r="B29" s="29" t="s">
        <v>676</v>
      </c>
      <c r="C29" s="255" t="s">
        <v>677</v>
      </c>
      <c r="D29" s="45" t="s">
        <v>174</v>
      </c>
      <c r="E29" s="264" t="s">
        <v>93</v>
      </c>
      <c r="F29" s="281" t="s">
        <v>678</v>
      </c>
      <c r="G29" s="281" t="s">
        <v>679</v>
      </c>
      <c r="H29" s="255" t="s">
        <v>680</v>
      </c>
      <c r="I29" s="264" t="s">
        <v>622</v>
      </c>
      <c r="J29" s="255" t="s">
        <v>194</v>
      </c>
      <c r="K29" s="255" t="s">
        <v>194</v>
      </c>
      <c r="L29" s="255" t="s">
        <v>194</v>
      </c>
      <c r="M29" s="255" t="s">
        <v>110</v>
      </c>
      <c r="N29" s="255">
        <v>2003</v>
      </c>
      <c r="O29" s="255" t="s">
        <v>681</v>
      </c>
      <c r="P29" s="255">
        <v>33</v>
      </c>
      <c r="Q29" s="255" t="s">
        <v>682</v>
      </c>
      <c r="R29" s="86"/>
    </row>
    <row r="30" spans="1:18" ht="12.75">
      <c r="A30" s="257"/>
      <c r="B30" s="30" t="s">
        <v>683</v>
      </c>
      <c r="C30" s="257"/>
      <c r="D30" s="15" t="s">
        <v>170</v>
      </c>
      <c r="E30" s="257"/>
      <c r="F30" s="280"/>
      <c r="G30" s="280"/>
      <c r="H30" s="257"/>
      <c r="I30" s="257"/>
      <c r="J30" s="257"/>
      <c r="K30" s="257"/>
      <c r="L30" s="257"/>
      <c r="M30" s="257"/>
      <c r="N30" s="257"/>
      <c r="O30" s="257"/>
      <c r="P30" s="257"/>
      <c r="Q30" s="257"/>
      <c r="R30" s="69"/>
    </row>
    <row r="31" spans="1:18" ht="12.75">
      <c r="A31" s="255">
        <v>12</v>
      </c>
      <c r="B31" s="137" t="s">
        <v>684</v>
      </c>
      <c r="C31" s="255" t="s">
        <v>685</v>
      </c>
      <c r="D31" s="45" t="s">
        <v>174</v>
      </c>
      <c r="E31" s="264" t="s">
        <v>93</v>
      </c>
      <c r="F31" s="281" t="s">
        <v>629</v>
      </c>
      <c r="G31" s="278">
        <v>10</v>
      </c>
      <c r="H31" s="255" t="s">
        <v>686</v>
      </c>
      <c r="I31" s="264" t="s">
        <v>687</v>
      </c>
      <c r="J31" s="264" t="s">
        <v>194</v>
      </c>
      <c r="K31" s="264" t="s">
        <v>194</v>
      </c>
      <c r="L31" s="264" t="s">
        <v>194</v>
      </c>
      <c r="M31" s="255" t="s">
        <v>110</v>
      </c>
      <c r="N31" s="255">
        <v>2002</v>
      </c>
      <c r="O31" s="255" t="s">
        <v>150</v>
      </c>
      <c r="P31" s="255">
        <v>33</v>
      </c>
      <c r="Q31" s="255" t="s">
        <v>849</v>
      </c>
      <c r="R31" s="68"/>
    </row>
    <row r="32" spans="1:18" ht="12.75">
      <c r="A32" s="257"/>
      <c r="B32" s="105" t="s">
        <v>850</v>
      </c>
      <c r="C32" s="257"/>
      <c r="D32" s="15" t="s">
        <v>170</v>
      </c>
      <c r="E32" s="257"/>
      <c r="F32" s="280"/>
      <c r="G32" s="280"/>
      <c r="H32" s="257"/>
      <c r="I32" s="257"/>
      <c r="J32" s="257"/>
      <c r="K32" s="257"/>
      <c r="L32" s="257"/>
      <c r="M32" s="257"/>
      <c r="N32" s="257"/>
      <c r="O32" s="257"/>
      <c r="P32" s="257"/>
      <c r="Q32" s="257"/>
      <c r="R32" s="69"/>
    </row>
    <row r="33" spans="1:18" ht="12.75">
      <c r="A33" s="255">
        <v>13</v>
      </c>
      <c r="B33" s="29"/>
      <c r="C33" s="255" t="s">
        <v>851</v>
      </c>
      <c r="D33" s="45"/>
      <c r="E33" s="264" t="s">
        <v>147</v>
      </c>
      <c r="F33" s="281" t="s">
        <v>678</v>
      </c>
      <c r="G33" s="281" t="s">
        <v>621</v>
      </c>
      <c r="H33" s="255" t="s">
        <v>852</v>
      </c>
      <c r="I33" s="264" t="s">
        <v>846</v>
      </c>
      <c r="J33" s="255" t="s">
        <v>249</v>
      </c>
      <c r="K33" s="255">
        <v>2005</v>
      </c>
      <c r="L33" s="255">
        <v>250</v>
      </c>
      <c r="M33" s="255" t="s">
        <v>853</v>
      </c>
      <c r="N33" s="255">
        <v>2005</v>
      </c>
      <c r="O33" s="255" t="s">
        <v>854</v>
      </c>
      <c r="P33" s="255">
        <v>31</v>
      </c>
      <c r="Q33" s="10" t="s">
        <v>855</v>
      </c>
      <c r="R33" s="86"/>
    </row>
    <row r="34" spans="1:18" ht="12.75">
      <c r="A34" s="256"/>
      <c r="B34" s="29" t="s">
        <v>856</v>
      </c>
      <c r="C34" s="256"/>
      <c r="D34" s="45" t="s">
        <v>163</v>
      </c>
      <c r="E34" s="256"/>
      <c r="F34" s="279"/>
      <c r="G34" s="279"/>
      <c r="H34" s="256"/>
      <c r="I34" s="256"/>
      <c r="J34" s="256"/>
      <c r="K34" s="256"/>
      <c r="L34" s="256"/>
      <c r="M34" s="256"/>
      <c r="N34" s="256"/>
      <c r="O34" s="256"/>
      <c r="P34" s="256"/>
      <c r="Q34" s="25" t="s">
        <v>857</v>
      </c>
      <c r="R34" s="86"/>
    </row>
    <row r="35" spans="1:18" ht="12.75">
      <c r="A35" s="256"/>
      <c r="B35" s="29" t="s">
        <v>858</v>
      </c>
      <c r="C35" s="256"/>
      <c r="D35" s="45" t="s">
        <v>859</v>
      </c>
      <c r="E35" s="256"/>
      <c r="F35" s="279"/>
      <c r="G35" s="279"/>
      <c r="H35" s="256"/>
      <c r="I35" s="256"/>
      <c r="J35" s="256"/>
      <c r="K35" s="256"/>
      <c r="L35" s="256"/>
      <c r="M35" s="256"/>
      <c r="N35" s="256"/>
      <c r="O35" s="256"/>
      <c r="P35" s="256"/>
      <c r="Q35" s="25" t="s">
        <v>860</v>
      </c>
      <c r="R35" s="86"/>
    </row>
    <row r="36" spans="1:18" ht="12.75">
      <c r="A36" s="257"/>
      <c r="B36" s="30"/>
      <c r="C36" s="257"/>
      <c r="D36" s="15"/>
      <c r="E36" s="257"/>
      <c r="F36" s="280"/>
      <c r="G36" s="280"/>
      <c r="H36" s="257"/>
      <c r="I36" s="257"/>
      <c r="J36" s="257"/>
      <c r="K36" s="257"/>
      <c r="L36" s="257"/>
      <c r="M36" s="257"/>
      <c r="N36" s="257"/>
      <c r="O36" s="257"/>
      <c r="P36" s="257"/>
      <c r="Q36" s="15" t="s">
        <v>861</v>
      </c>
      <c r="R36" s="69"/>
    </row>
    <row r="37" spans="1:18" ht="12.75">
      <c r="A37" s="255">
        <v>14</v>
      </c>
      <c r="B37" s="29" t="s">
        <v>694</v>
      </c>
      <c r="C37" s="255" t="s">
        <v>695</v>
      </c>
      <c r="D37" s="45" t="s">
        <v>174</v>
      </c>
      <c r="E37" s="264" t="s">
        <v>332</v>
      </c>
      <c r="F37" s="281" t="s">
        <v>692</v>
      </c>
      <c r="G37" s="281" t="s">
        <v>288</v>
      </c>
      <c r="H37" s="255" t="s">
        <v>696</v>
      </c>
      <c r="I37" s="264" t="s">
        <v>622</v>
      </c>
      <c r="J37" s="255" t="s">
        <v>194</v>
      </c>
      <c r="K37" s="255" t="s">
        <v>194</v>
      </c>
      <c r="L37" s="255" t="s">
        <v>194</v>
      </c>
      <c r="M37" s="255" t="s">
        <v>36</v>
      </c>
      <c r="N37" s="255">
        <v>2007</v>
      </c>
      <c r="O37" s="255" t="s">
        <v>250</v>
      </c>
      <c r="P37" s="255">
        <v>37</v>
      </c>
      <c r="Q37" s="255" t="s">
        <v>697</v>
      </c>
      <c r="R37" s="86"/>
    </row>
    <row r="38" spans="1:18" ht="12.75">
      <c r="A38" s="257"/>
      <c r="B38" s="30" t="s">
        <v>698</v>
      </c>
      <c r="C38" s="257"/>
      <c r="D38" s="15" t="s">
        <v>170</v>
      </c>
      <c r="E38" s="257"/>
      <c r="F38" s="280"/>
      <c r="G38" s="280"/>
      <c r="H38" s="257"/>
      <c r="I38" s="257"/>
      <c r="J38" s="257"/>
      <c r="K38" s="257"/>
      <c r="L38" s="257"/>
      <c r="M38" s="257"/>
      <c r="N38" s="257"/>
      <c r="O38" s="257"/>
      <c r="P38" s="257"/>
      <c r="Q38" s="257"/>
      <c r="R38" s="69"/>
    </row>
    <row r="39" spans="1:18" ht="12.75">
      <c r="A39" s="255">
        <v>15</v>
      </c>
      <c r="B39" s="137" t="s">
        <v>862</v>
      </c>
      <c r="C39" s="255" t="s">
        <v>700</v>
      </c>
      <c r="D39" s="45" t="s">
        <v>174</v>
      </c>
      <c r="E39" s="264" t="s">
        <v>332</v>
      </c>
      <c r="F39" s="281" t="s">
        <v>692</v>
      </c>
      <c r="G39" s="281" t="s">
        <v>288</v>
      </c>
      <c r="H39" s="255" t="s">
        <v>863</v>
      </c>
      <c r="I39" s="264" t="s">
        <v>622</v>
      </c>
      <c r="J39" s="255" t="s">
        <v>194</v>
      </c>
      <c r="K39" s="255" t="s">
        <v>194</v>
      </c>
      <c r="L39" s="255" t="s">
        <v>194</v>
      </c>
      <c r="M39" s="255" t="s">
        <v>110</v>
      </c>
      <c r="N39" s="255">
        <v>2000</v>
      </c>
      <c r="O39" s="255" t="s">
        <v>233</v>
      </c>
      <c r="P39" s="255">
        <v>39</v>
      </c>
      <c r="Q39" s="10" t="s">
        <v>861</v>
      </c>
      <c r="R39" s="68"/>
    </row>
    <row r="40" spans="1:18" ht="12.75">
      <c r="A40" s="256"/>
      <c r="B40" s="162" t="s">
        <v>864</v>
      </c>
      <c r="C40" s="256"/>
      <c r="D40" s="25" t="s">
        <v>170</v>
      </c>
      <c r="E40" s="256"/>
      <c r="F40" s="279"/>
      <c r="G40" s="279"/>
      <c r="H40" s="256"/>
      <c r="I40" s="256"/>
      <c r="J40" s="256"/>
      <c r="K40" s="256"/>
      <c r="L40" s="256"/>
      <c r="M40" s="256"/>
      <c r="N40" s="256"/>
      <c r="O40" s="256"/>
      <c r="P40" s="256"/>
      <c r="Q40" s="25" t="s">
        <v>865</v>
      </c>
      <c r="R40" s="69"/>
    </row>
    <row r="41" spans="1:18" ht="12.75">
      <c r="A41" s="255">
        <v>16</v>
      </c>
      <c r="B41" s="106" t="s">
        <v>703</v>
      </c>
      <c r="C41" s="255" t="s">
        <v>704</v>
      </c>
      <c r="D41" s="32" t="s">
        <v>174</v>
      </c>
      <c r="E41" s="264" t="s">
        <v>846</v>
      </c>
      <c r="F41" s="278">
        <v>16</v>
      </c>
      <c r="G41" s="281" t="s">
        <v>653</v>
      </c>
      <c r="H41" s="255" t="s">
        <v>705</v>
      </c>
      <c r="I41" s="261" t="s">
        <v>631</v>
      </c>
      <c r="J41" s="255" t="s">
        <v>866</v>
      </c>
      <c r="K41" s="255">
        <v>2013</v>
      </c>
      <c r="L41" s="255">
        <v>250</v>
      </c>
      <c r="M41" s="255" t="s">
        <v>110</v>
      </c>
      <c r="N41" s="255">
        <v>2005</v>
      </c>
      <c r="O41" s="255" t="s">
        <v>150</v>
      </c>
      <c r="P41" s="255">
        <v>45</v>
      </c>
      <c r="Q41" s="10" t="s">
        <v>706</v>
      </c>
      <c r="R41" s="86"/>
    </row>
    <row r="42" spans="1:18" ht="12.75">
      <c r="A42" s="257"/>
      <c r="B42" s="30" t="s">
        <v>707</v>
      </c>
      <c r="C42" s="257"/>
      <c r="D42" s="25" t="s">
        <v>170</v>
      </c>
      <c r="E42" s="257"/>
      <c r="F42" s="280"/>
      <c r="G42" s="280"/>
      <c r="H42" s="257"/>
      <c r="I42" s="263"/>
      <c r="J42" s="257"/>
      <c r="K42" s="257"/>
      <c r="L42" s="257"/>
      <c r="M42" s="257"/>
      <c r="N42" s="257"/>
      <c r="O42" s="257"/>
      <c r="P42" s="257"/>
      <c r="Q42" s="15" t="s">
        <v>708</v>
      </c>
      <c r="R42" s="86"/>
    </row>
    <row r="43" spans="1:18" ht="12.75">
      <c r="A43" s="255">
        <v>17</v>
      </c>
      <c r="B43" s="106" t="s">
        <v>709</v>
      </c>
      <c r="C43" s="255" t="s">
        <v>867</v>
      </c>
      <c r="D43" s="32" t="s">
        <v>174</v>
      </c>
      <c r="E43" s="264" t="s">
        <v>846</v>
      </c>
      <c r="F43" s="278">
        <v>12</v>
      </c>
      <c r="G43" s="281" t="s">
        <v>634</v>
      </c>
      <c r="H43" s="255" t="s">
        <v>711</v>
      </c>
      <c r="I43" s="261" t="s">
        <v>631</v>
      </c>
      <c r="J43" s="255" t="s">
        <v>194</v>
      </c>
      <c r="K43" s="255" t="s">
        <v>194</v>
      </c>
      <c r="L43" s="255" t="s">
        <v>194</v>
      </c>
      <c r="M43" s="255" t="s">
        <v>110</v>
      </c>
      <c r="N43" s="255">
        <v>2003</v>
      </c>
      <c r="O43" s="255" t="s">
        <v>297</v>
      </c>
      <c r="P43" s="255">
        <v>40</v>
      </c>
      <c r="Q43" s="255" t="s">
        <v>712</v>
      </c>
      <c r="R43" s="86"/>
    </row>
    <row r="44" spans="1:18" ht="12.75">
      <c r="A44" s="256"/>
      <c r="B44" s="30" t="s">
        <v>713</v>
      </c>
      <c r="C44" s="257"/>
      <c r="D44" s="25" t="s">
        <v>170</v>
      </c>
      <c r="E44" s="257"/>
      <c r="F44" s="280"/>
      <c r="G44" s="280"/>
      <c r="H44" s="257"/>
      <c r="I44" s="263"/>
      <c r="J44" s="257"/>
      <c r="K44" s="257"/>
      <c r="L44" s="257"/>
      <c r="M44" s="257"/>
      <c r="N44" s="257"/>
      <c r="O44" s="257"/>
      <c r="P44" s="257"/>
      <c r="Q44" s="257"/>
      <c r="R44" s="69"/>
    </row>
    <row r="45" spans="1:18" ht="12.75">
      <c r="A45" s="255">
        <v>18</v>
      </c>
      <c r="B45" s="29" t="s">
        <v>714</v>
      </c>
      <c r="C45" s="255" t="s">
        <v>715</v>
      </c>
      <c r="D45" s="10" t="s">
        <v>274</v>
      </c>
      <c r="E45" s="264" t="s">
        <v>147</v>
      </c>
      <c r="F45" s="281" t="s">
        <v>288</v>
      </c>
      <c r="G45" s="281" t="s">
        <v>621</v>
      </c>
      <c r="H45" s="255" t="s">
        <v>686</v>
      </c>
      <c r="I45" s="264" t="s">
        <v>716</v>
      </c>
      <c r="J45" s="255" t="s">
        <v>194</v>
      </c>
      <c r="K45" s="255" t="s">
        <v>194</v>
      </c>
      <c r="L45" s="255" t="s">
        <v>194</v>
      </c>
      <c r="M45" s="255" t="s">
        <v>110</v>
      </c>
      <c r="N45" s="255">
        <v>2002</v>
      </c>
      <c r="O45" s="255" t="s">
        <v>717</v>
      </c>
      <c r="P45" s="255">
        <v>37</v>
      </c>
      <c r="Q45" s="255" t="s">
        <v>718</v>
      </c>
      <c r="R45" s="86"/>
    </row>
    <row r="46" spans="1:18" ht="12.75">
      <c r="A46" s="257"/>
      <c r="B46" s="30" t="s">
        <v>719</v>
      </c>
      <c r="C46" s="257"/>
      <c r="D46" s="15" t="s">
        <v>284</v>
      </c>
      <c r="E46" s="257"/>
      <c r="F46" s="280"/>
      <c r="G46" s="280"/>
      <c r="H46" s="257"/>
      <c r="I46" s="257"/>
      <c r="J46" s="257"/>
      <c r="K46" s="257"/>
      <c r="L46" s="257"/>
      <c r="M46" s="257"/>
      <c r="N46" s="257"/>
      <c r="O46" s="257"/>
      <c r="P46" s="257"/>
      <c r="Q46" s="257"/>
      <c r="R46" s="69"/>
    </row>
    <row r="47" spans="1:18" ht="12.75">
      <c r="A47" s="255">
        <v>19</v>
      </c>
      <c r="B47" s="29" t="s">
        <v>720</v>
      </c>
      <c r="C47" s="255" t="s">
        <v>281</v>
      </c>
      <c r="D47" s="25" t="s">
        <v>274</v>
      </c>
      <c r="E47" s="264" t="s">
        <v>147</v>
      </c>
      <c r="F47" s="281" t="s">
        <v>692</v>
      </c>
      <c r="G47" s="281" t="s">
        <v>653</v>
      </c>
      <c r="H47" s="255" t="s">
        <v>282</v>
      </c>
      <c r="I47" s="264" t="s">
        <v>276</v>
      </c>
      <c r="J47" s="255" t="s">
        <v>194</v>
      </c>
      <c r="K47" s="255" t="s">
        <v>194</v>
      </c>
      <c r="L47" s="255" t="s">
        <v>194</v>
      </c>
      <c r="M47" s="255" t="s">
        <v>110</v>
      </c>
      <c r="N47" s="255">
        <v>2003</v>
      </c>
      <c r="O47" s="255" t="s">
        <v>150</v>
      </c>
      <c r="P47" s="255">
        <v>41</v>
      </c>
      <c r="Q47" s="256" t="s">
        <v>204</v>
      </c>
      <c r="R47" s="86"/>
    </row>
    <row r="48" spans="1:18" ht="12.75">
      <c r="A48" s="256"/>
      <c r="B48" s="30" t="s">
        <v>283</v>
      </c>
      <c r="C48" s="257"/>
      <c r="D48" s="15" t="s">
        <v>284</v>
      </c>
      <c r="E48" s="257"/>
      <c r="F48" s="280"/>
      <c r="G48" s="280"/>
      <c r="H48" s="257"/>
      <c r="I48" s="257"/>
      <c r="J48" s="257"/>
      <c r="K48" s="257"/>
      <c r="L48" s="257"/>
      <c r="M48" s="257"/>
      <c r="N48" s="257"/>
      <c r="O48" s="257"/>
      <c r="P48" s="257"/>
      <c r="Q48" s="257"/>
      <c r="R48" s="69"/>
    </row>
    <row r="49" spans="1:18" ht="12.75">
      <c r="A49" s="255">
        <v>20</v>
      </c>
      <c r="B49" s="114" t="s">
        <v>723</v>
      </c>
      <c r="C49" s="255" t="s">
        <v>316</v>
      </c>
      <c r="D49" s="25" t="s">
        <v>274</v>
      </c>
      <c r="E49" s="261" t="s">
        <v>724</v>
      </c>
      <c r="F49" s="281" t="s">
        <v>692</v>
      </c>
      <c r="G49" s="278">
        <v>10</v>
      </c>
      <c r="H49" s="255" t="s">
        <v>686</v>
      </c>
      <c r="I49" s="264" t="s">
        <v>725</v>
      </c>
      <c r="J49" s="255" t="s">
        <v>194</v>
      </c>
      <c r="K49" s="255" t="s">
        <v>194</v>
      </c>
      <c r="L49" s="255" t="s">
        <v>194</v>
      </c>
      <c r="M49" s="255" t="s">
        <v>110</v>
      </c>
      <c r="N49" s="255" t="s">
        <v>194</v>
      </c>
      <c r="O49" s="255" t="s">
        <v>297</v>
      </c>
      <c r="P49" s="255">
        <v>37</v>
      </c>
      <c r="Q49" s="256" t="s">
        <v>204</v>
      </c>
      <c r="R49" s="86"/>
    </row>
    <row r="50" spans="1:18" ht="12.75">
      <c r="A50" s="257"/>
      <c r="B50" s="30" t="s">
        <v>868</v>
      </c>
      <c r="C50" s="257"/>
      <c r="D50" s="15" t="s">
        <v>284</v>
      </c>
      <c r="E50" s="263"/>
      <c r="F50" s="280"/>
      <c r="G50" s="280"/>
      <c r="H50" s="257"/>
      <c r="I50" s="257"/>
      <c r="J50" s="257"/>
      <c r="K50" s="257"/>
      <c r="L50" s="257"/>
      <c r="M50" s="257"/>
      <c r="N50" s="257"/>
      <c r="O50" s="257"/>
      <c r="P50" s="257"/>
      <c r="Q50" s="257"/>
      <c r="R50" s="69"/>
    </row>
    <row r="51" spans="1:18" ht="12.75">
      <c r="A51" s="255">
        <v>21</v>
      </c>
      <c r="B51" s="107" t="s">
        <v>726</v>
      </c>
      <c r="C51" s="255" t="s">
        <v>727</v>
      </c>
      <c r="D51" s="10" t="s">
        <v>258</v>
      </c>
      <c r="E51" s="264" t="s">
        <v>620</v>
      </c>
      <c r="F51" s="281" t="s">
        <v>728</v>
      </c>
      <c r="G51" s="281" t="s">
        <v>692</v>
      </c>
      <c r="H51" s="255" t="s">
        <v>686</v>
      </c>
      <c r="I51" s="264" t="s">
        <v>729</v>
      </c>
      <c r="J51" s="256" t="s">
        <v>194</v>
      </c>
      <c r="K51" s="256" t="s">
        <v>194</v>
      </c>
      <c r="L51" s="256" t="s">
        <v>194</v>
      </c>
      <c r="M51" s="255" t="s">
        <v>110</v>
      </c>
      <c r="N51" s="255">
        <v>2005</v>
      </c>
      <c r="O51" s="255" t="s">
        <v>730</v>
      </c>
      <c r="P51" s="255">
        <v>31</v>
      </c>
      <c r="Q51" s="255" t="s">
        <v>731</v>
      </c>
      <c r="R51" s="68"/>
    </row>
    <row r="52" spans="1:18" ht="12.75">
      <c r="A52" s="256"/>
      <c r="B52" s="108" t="s">
        <v>732</v>
      </c>
      <c r="C52" s="257"/>
      <c r="D52" s="15" t="s">
        <v>284</v>
      </c>
      <c r="E52" s="257"/>
      <c r="F52" s="280"/>
      <c r="G52" s="280"/>
      <c r="H52" s="257"/>
      <c r="I52" s="257"/>
      <c r="J52" s="257"/>
      <c r="K52" s="257"/>
      <c r="L52" s="257"/>
      <c r="M52" s="257"/>
      <c r="N52" s="257"/>
      <c r="O52" s="257"/>
      <c r="P52" s="257"/>
      <c r="Q52" s="257"/>
      <c r="R52" s="69"/>
    </row>
    <row r="53" spans="1:18" ht="12.75">
      <c r="A53" s="255">
        <v>22</v>
      </c>
      <c r="B53" s="114" t="s">
        <v>733</v>
      </c>
      <c r="C53" s="255" t="s">
        <v>312</v>
      </c>
      <c r="D53" s="25" t="s">
        <v>258</v>
      </c>
      <c r="E53" s="264" t="s">
        <v>294</v>
      </c>
      <c r="F53" s="278">
        <v>16</v>
      </c>
      <c r="G53" s="278">
        <v>11</v>
      </c>
      <c r="H53" s="255" t="s">
        <v>686</v>
      </c>
      <c r="I53" s="264" t="s">
        <v>725</v>
      </c>
      <c r="J53" s="256" t="s">
        <v>194</v>
      </c>
      <c r="K53" s="256" t="s">
        <v>194</v>
      </c>
      <c r="L53" s="256" t="s">
        <v>194</v>
      </c>
      <c r="M53" s="255" t="s">
        <v>313</v>
      </c>
      <c r="N53" s="255">
        <v>1989</v>
      </c>
      <c r="O53" s="255" t="s">
        <v>194</v>
      </c>
      <c r="P53" s="255">
        <v>43</v>
      </c>
      <c r="Q53" s="255" t="s">
        <v>204</v>
      </c>
      <c r="R53" s="86"/>
    </row>
    <row r="54" spans="1:18" ht="12.75">
      <c r="A54" s="256"/>
      <c r="B54" s="108" t="s">
        <v>869</v>
      </c>
      <c r="C54" s="257"/>
      <c r="D54" s="15" t="s">
        <v>734</v>
      </c>
      <c r="E54" s="257"/>
      <c r="F54" s="280"/>
      <c r="G54" s="280"/>
      <c r="H54" s="257"/>
      <c r="I54" s="257"/>
      <c r="J54" s="257"/>
      <c r="K54" s="257"/>
      <c r="L54" s="257"/>
      <c r="M54" s="257"/>
      <c r="N54" s="257"/>
      <c r="O54" s="257"/>
      <c r="P54" s="257"/>
      <c r="Q54" s="257"/>
      <c r="R54" s="69"/>
    </row>
    <row r="55" spans="1:18" ht="12.75">
      <c r="A55" s="255">
        <v>23</v>
      </c>
      <c r="B55" s="107" t="s">
        <v>737</v>
      </c>
      <c r="C55" s="255" t="s">
        <v>738</v>
      </c>
      <c r="D55" s="10" t="s">
        <v>258</v>
      </c>
      <c r="E55" s="264" t="s">
        <v>739</v>
      </c>
      <c r="F55" s="281" t="s">
        <v>679</v>
      </c>
      <c r="G55" s="281" t="s">
        <v>728</v>
      </c>
      <c r="H55" s="255" t="s">
        <v>686</v>
      </c>
      <c r="I55" s="264" t="s">
        <v>620</v>
      </c>
      <c r="J55" s="256" t="s">
        <v>194</v>
      </c>
      <c r="K55" s="256" t="s">
        <v>194</v>
      </c>
      <c r="L55" s="256" t="s">
        <v>194</v>
      </c>
      <c r="M55" s="255" t="s">
        <v>110</v>
      </c>
      <c r="N55" s="255">
        <v>2005</v>
      </c>
      <c r="O55" s="255" t="s">
        <v>150</v>
      </c>
      <c r="P55" s="255">
        <v>38</v>
      </c>
      <c r="Q55" s="255" t="s">
        <v>740</v>
      </c>
      <c r="R55" s="68"/>
    </row>
    <row r="56" spans="1:18" ht="12.75">
      <c r="A56" s="257"/>
      <c r="B56" s="108" t="s">
        <v>870</v>
      </c>
      <c r="C56" s="257"/>
      <c r="D56" s="15" t="s">
        <v>734</v>
      </c>
      <c r="E56" s="257"/>
      <c r="F56" s="280"/>
      <c r="G56" s="280"/>
      <c r="H56" s="257"/>
      <c r="I56" s="257"/>
      <c r="J56" s="257"/>
      <c r="K56" s="257"/>
      <c r="L56" s="257"/>
      <c r="M56" s="257"/>
      <c r="N56" s="257"/>
      <c r="O56" s="257"/>
      <c r="P56" s="257"/>
      <c r="Q56" s="257"/>
      <c r="R56" s="69"/>
    </row>
    <row r="57" spans="1:18" ht="12.75">
      <c r="A57" s="255">
        <v>24</v>
      </c>
      <c r="B57" s="86" t="s">
        <v>345</v>
      </c>
      <c r="C57" s="256" t="s">
        <v>346</v>
      </c>
      <c r="D57" s="25" t="s">
        <v>274</v>
      </c>
      <c r="E57" s="273" t="s">
        <v>735</v>
      </c>
      <c r="F57" s="284" t="s">
        <v>653</v>
      </c>
      <c r="G57" s="279">
        <v>11</v>
      </c>
      <c r="H57" s="256" t="s">
        <v>686</v>
      </c>
      <c r="I57" s="272" t="s">
        <v>725</v>
      </c>
      <c r="J57" s="256" t="s">
        <v>194</v>
      </c>
      <c r="K57" s="256" t="s">
        <v>194</v>
      </c>
      <c r="L57" s="256" t="s">
        <v>194</v>
      </c>
      <c r="M57" s="256" t="s">
        <v>110</v>
      </c>
      <c r="N57" s="256" t="s">
        <v>194</v>
      </c>
      <c r="O57" s="256" t="s">
        <v>233</v>
      </c>
      <c r="P57" s="256">
        <v>36</v>
      </c>
      <c r="Q57" s="256" t="s">
        <v>736</v>
      </c>
      <c r="R57" s="86"/>
    </row>
    <row r="58" spans="1:18" ht="12.75">
      <c r="A58" s="257"/>
      <c r="B58" s="30" t="s">
        <v>350</v>
      </c>
      <c r="C58" s="257"/>
      <c r="D58" s="15" t="s">
        <v>734</v>
      </c>
      <c r="E58" s="263"/>
      <c r="F58" s="280"/>
      <c r="G58" s="280"/>
      <c r="H58" s="257"/>
      <c r="I58" s="257"/>
      <c r="J58" s="257"/>
      <c r="K58" s="257"/>
      <c r="L58" s="257"/>
      <c r="M58" s="257"/>
      <c r="N58" s="257"/>
      <c r="O58" s="257"/>
      <c r="P58" s="257"/>
      <c r="Q58" s="257"/>
      <c r="R58" s="69"/>
    </row>
    <row r="59" spans="1:18" ht="12.75">
      <c r="A59" s="255">
        <v>25</v>
      </c>
      <c r="B59" s="29" t="s">
        <v>742</v>
      </c>
      <c r="C59" s="255" t="s">
        <v>743</v>
      </c>
      <c r="D59" s="25" t="s">
        <v>274</v>
      </c>
      <c r="E59" s="261" t="s">
        <v>560</v>
      </c>
      <c r="F59" s="281" t="s">
        <v>653</v>
      </c>
      <c r="G59" s="284" t="s">
        <v>621</v>
      </c>
      <c r="H59" s="256" t="s">
        <v>686</v>
      </c>
      <c r="I59" s="264" t="s">
        <v>725</v>
      </c>
      <c r="J59" s="256" t="s">
        <v>194</v>
      </c>
      <c r="K59" s="256" t="s">
        <v>194</v>
      </c>
      <c r="L59" s="256" t="s">
        <v>194</v>
      </c>
      <c r="M59" s="255" t="s">
        <v>110</v>
      </c>
      <c r="N59" s="255" t="s">
        <v>194</v>
      </c>
      <c r="O59" s="255" t="s">
        <v>328</v>
      </c>
      <c r="P59" s="255">
        <v>30</v>
      </c>
      <c r="Q59" s="256" t="s">
        <v>736</v>
      </c>
      <c r="R59" s="86"/>
    </row>
    <row r="60" spans="1:18" ht="12.75">
      <c r="A60" s="256"/>
      <c r="B60" s="29" t="s">
        <v>588</v>
      </c>
      <c r="C60" s="257"/>
      <c r="D60" s="25" t="s">
        <v>744</v>
      </c>
      <c r="E60" s="263"/>
      <c r="F60" s="280"/>
      <c r="G60" s="280"/>
      <c r="H60" s="257"/>
      <c r="I60" s="257"/>
      <c r="J60" s="257"/>
      <c r="K60" s="257"/>
      <c r="L60" s="257"/>
      <c r="M60" s="257"/>
      <c r="N60" s="257"/>
      <c r="O60" s="257"/>
      <c r="P60" s="257"/>
      <c r="Q60" s="257"/>
      <c r="R60" s="69"/>
    </row>
    <row r="61" spans="1:18" ht="12.75">
      <c r="A61" s="255">
        <v>26</v>
      </c>
      <c r="B61" s="106" t="s">
        <v>745</v>
      </c>
      <c r="C61" s="255" t="s">
        <v>590</v>
      </c>
      <c r="D61" s="10" t="s">
        <v>274</v>
      </c>
      <c r="E61" s="261" t="s">
        <v>560</v>
      </c>
      <c r="F61" s="281" t="s">
        <v>653</v>
      </c>
      <c r="G61" s="284" t="s">
        <v>621</v>
      </c>
      <c r="H61" s="256" t="s">
        <v>686</v>
      </c>
      <c r="I61" s="264" t="s">
        <v>725</v>
      </c>
      <c r="J61" s="256" t="s">
        <v>194</v>
      </c>
      <c r="K61" s="256" t="s">
        <v>194</v>
      </c>
      <c r="L61" s="256" t="s">
        <v>194</v>
      </c>
      <c r="M61" s="255" t="s">
        <v>110</v>
      </c>
      <c r="N61" s="255" t="s">
        <v>194</v>
      </c>
      <c r="O61" s="255" t="s">
        <v>233</v>
      </c>
      <c r="P61" s="255">
        <v>31</v>
      </c>
      <c r="Q61" s="256" t="s">
        <v>736</v>
      </c>
      <c r="R61" s="86"/>
    </row>
    <row r="62" spans="1:18" ht="12.75">
      <c r="A62" s="257"/>
      <c r="B62" s="30" t="s">
        <v>591</v>
      </c>
      <c r="C62" s="257"/>
      <c r="D62" s="15" t="s">
        <v>734</v>
      </c>
      <c r="E62" s="263"/>
      <c r="F62" s="280"/>
      <c r="G62" s="280"/>
      <c r="H62" s="257"/>
      <c r="I62" s="257"/>
      <c r="J62" s="257"/>
      <c r="K62" s="257"/>
      <c r="L62" s="257"/>
      <c r="M62" s="257"/>
      <c r="N62" s="257"/>
      <c r="O62" s="257"/>
      <c r="P62" s="257"/>
      <c r="Q62" s="257"/>
      <c r="R62" s="69"/>
    </row>
    <row r="63" spans="1:18" ht="12.75">
      <c r="A63" s="255">
        <v>27</v>
      </c>
      <c r="B63" s="86" t="s">
        <v>746</v>
      </c>
      <c r="C63" s="264" t="s">
        <v>376</v>
      </c>
      <c r="D63" s="25" t="s">
        <v>274</v>
      </c>
      <c r="E63" s="264" t="s">
        <v>620</v>
      </c>
      <c r="F63" s="278">
        <v>14</v>
      </c>
      <c r="G63" s="281" t="s">
        <v>629</v>
      </c>
      <c r="H63" s="255" t="s">
        <v>686</v>
      </c>
      <c r="I63" s="264" t="s">
        <v>725</v>
      </c>
      <c r="J63" s="256" t="s">
        <v>194</v>
      </c>
      <c r="K63" s="256" t="s">
        <v>194</v>
      </c>
      <c r="L63" s="256" t="s">
        <v>194</v>
      </c>
      <c r="M63" s="255" t="s">
        <v>110</v>
      </c>
      <c r="N63" s="255">
        <v>2012</v>
      </c>
      <c r="O63" s="255" t="s">
        <v>195</v>
      </c>
      <c r="P63" s="255">
        <v>41</v>
      </c>
      <c r="Q63" s="255" t="s">
        <v>204</v>
      </c>
      <c r="R63" s="86"/>
    </row>
    <row r="64" spans="1:18" ht="12.75">
      <c r="A64" s="256"/>
      <c r="B64" s="69" t="s">
        <v>378</v>
      </c>
      <c r="C64" s="257"/>
      <c r="D64" s="15" t="s">
        <v>734</v>
      </c>
      <c r="E64" s="257"/>
      <c r="F64" s="280"/>
      <c r="G64" s="280"/>
      <c r="H64" s="257"/>
      <c r="I64" s="257"/>
      <c r="J64" s="257"/>
      <c r="K64" s="257"/>
      <c r="L64" s="257"/>
      <c r="M64" s="257"/>
      <c r="N64" s="257"/>
      <c r="O64" s="257"/>
      <c r="P64" s="257"/>
      <c r="Q64" s="257"/>
      <c r="R64" s="69"/>
    </row>
    <row r="65" spans="1:18" ht="12.75">
      <c r="A65" s="255">
        <v>28</v>
      </c>
      <c r="B65" s="86" t="s">
        <v>747</v>
      </c>
      <c r="C65" s="264" t="s">
        <v>748</v>
      </c>
      <c r="D65" s="25" t="s">
        <v>274</v>
      </c>
      <c r="E65" s="264" t="s">
        <v>620</v>
      </c>
      <c r="F65" s="279">
        <v>13</v>
      </c>
      <c r="G65" s="281" t="s">
        <v>165</v>
      </c>
      <c r="H65" s="255" t="s">
        <v>686</v>
      </c>
      <c r="I65" s="264" t="s">
        <v>725</v>
      </c>
      <c r="J65" s="256" t="s">
        <v>194</v>
      </c>
      <c r="K65" s="256" t="s">
        <v>194</v>
      </c>
      <c r="L65" s="256" t="s">
        <v>194</v>
      </c>
      <c r="M65" s="255" t="s">
        <v>110</v>
      </c>
      <c r="N65" s="255">
        <v>2012</v>
      </c>
      <c r="O65" s="255" t="s">
        <v>195</v>
      </c>
      <c r="P65" s="255">
        <v>36</v>
      </c>
      <c r="Q65" s="255" t="s">
        <v>204</v>
      </c>
      <c r="R65" s="86"/>
    </row>
    <row r="66" spans="1:18" ht="12.75">
      <c r="A66" s="257"/>
      <c r="B66" s="69" t="s">
        <v>871</v>
      </c>
      <c r="C66" s="257"/>
      <c r="D66" s="15" t="s">
        <v>734</v>
      </c>
      <c r="E66" s="257"/>
      <c r="F66" s="280"/>
      <c r="G66" s="280"/>
      <c r="H66" s="257"/>
      <c r="I66" s="257"/>
      <c r="J66" s="257"/>
      <c r="K66" s="257"/>
      <c r="L66" s="257"/>
      <c r="M66" s="257"/>
      <c r="N66" s="257"/>
      <c r="O66" s="257"/>
      <c r="P66" s="257"/>
      <c r="Q66" s="257"/>
      <c r="R66" s="69"/>
    </row>
    <row r="67" spans="1:18" ht="12.75">
      <c r="A67" s="255">
        <v>29</v>
      </c>
      <c r="B67" s="68" t="s">
        <v>749</v>
      </c>
      <c r="C67" s="264" t="s">
        <v>750</v>
      </c>
      <c r="D67" s="10" t="s">
        <v>258</v>
      </c>
      <c r="E67" s="264" t="s">
        <v>620</v>
      </c>
      <c r="F67" s="278">
        <v>12</v>
      </c>
      <c r="G67" s="281" t="s">
        <v>679</v>
      </c>
      <c r="H67" s="255" t="s">
        <v>686</v>
      </c>
      <c r="I67" s="264" t="s">
        <v>725</v>
      </c>
      <c r="J67" s="255" t="s">
        <v>194</v>
      </c>
      <c r="K67" s="255" t="s">
        <v>194</v>
      </c>
      <c r="L67" s="255" t="s">
        <v>194</v>
      </c>
      <c r="M67" s="255" t="s">
        <v>313</v>
      </c>
      <c r="N67" s="255">
        <v>1992</v>
      </c>
      <c r="O67" s="255" t="s">
        <v>195</v>
      </c>
      <c r="P67" s="255">
        <v>39</v>
      </c>
      <c r="Q67" s="255" t="s">
        <v>204</v>
      </c>
      <c r="R67" s="68"/>
    </row>
    <row r="68" spans="1:18" ht="12.75">
      <c r="A68" s="256"/>
      <c r="B68" s="69" t="s">
        <v>386</v>
      </c>
      <c r="C68" s="257"/>
      <c r="D68" s="15" t="s">
        <v>734</v>
      </c>
      <c r="E68" s="257"/>
      <c r="F68" s="280"/>
      <c r="G68" s="280"/>
      <c r="H68" s="257"/>
      <c r="I68" s="257"/>
      <c r="J68" s="257"/>
      <c r="K68" s="257"/>
      <c r="L68" s="257"/>
      <c r="M68" s="257"/>
      <c r="N68" s="257"/>
      <c r="O68" s="257"/>
      <c r="P68" s="257"/>
      <c r="Q68" s="257"/>
      <c r="R68" s="69"/>
    </row>
    <row r="69" spans="1:18" ht="12.75">
      <c r="A69" s="255">
        <v>30</v>
      </c>
      <c r="B69" s="86" t="s">
        <v>751</v>
      </c>
      <c r="C69" s="255" t="s">
        <v>752</v>
      </c>
      <c r="D69" s="25" t="s">
        <v>274</v>
      </c>
      <c r="E69" s="264" t="s">
        <v>620</v>
      </c>
      <c r="F69" s="281" t="s">
        <v>629</v>
      </c>
      <c r="G69" s="281" t="s">
        <v>165</v>
      </c>
      <c r="H69" s="255" t="s">
        <v>686</v>
      </c>
      <c r="I69" s="264" t="s">
        <v>753</v>
      </c>
      <c r="J69" s="256" t="s">
        <v>194</v>
      </c>
      <c r="K69" s="256" t="s">
        <v>194</v>
      </c>
      <c r="L69" s="256" t="s">
        <v>194</v>
      </c>
      <c r="M69" s="255" t="s">
        <v>110</v>
      </c>
      <c r="N69" s="255">
        <v>2010</v>
      </c>
      <c r="O69" s="255" t="s">
        <v>150</v>
      </c>
      <c r="P69" s="255">
        <v>36</v>
      </c>
      <c r="Q69" s="255" t="s">
        <v>754</v>
      </c>
      <c r="R69" s="86"/>
    </row>
    <row r="70" spans="1:18" ht="12.75">
      <c r="A70" s="257"/>
      <c r="B70" s="69" t="s">
        <v>872</v>
      </c>
      <c r="C70" s="257"/>
      <c r="D70" s="15" t="s">
        <v>734</v>
      </c>
      <c r="E70" s="257"/>
      <c r="F70" s="280"/>
      <c r="G70" s="280"/>
      <c r="H70" s="257"/>
      <c r="I70" s="257"/>
      <c r="J70" s="257"/>
      <c r="K70" s="257"/>
      <c r="L70" s="257"/>
      <c r="M70" s="257"/>
      <c r="N70" s="257"/>
      <c r="O70" s="257"/>
      <c r="P70" s="257"/>
      <c r="Q70" s="257"/>
      <c r="R70" s="69"/>
    </row>
    <row r="71" spans="1:18" ht="12.75">
      <c r="A71" s="255">
        <v>31</v>
      </c>
      <c r="B71" s="42" t="s">
        <v>873</v>
      </c>
      <c r="C71" s="258" t="s">
        <v>419</v>
      </c>
      <c r="D71" s="10" t="s">
        <v>258</v>
      </c>
      <c r="E71" s="265" t="s">
        <v>846</v>
      </c>
      <c r="F71" s="282">
        <v>12</v>
      </c>
      <c r="G71" s="285" t="s">
        <v>653</v>
      </c>
      <c r="H71" s="260" t="s">
        <v>686</v>
      </c>
      <c r="I71" s="265" t="s">
        <v>725</v>
      </c>
      <c r="J71" s="260" t="s">
        <v>194</v>
      </c>
      <c r="K71" s="260" t="s">
        <v>194</v>
      </c>
      <c r="L71" s="260" t="s">
        <v>194</v>
      </c>
      <c r="M71" s="255" t="s">
        <v>110</v>
      </c>
      <c r="N71" s="258">
        <v>2011</v>
      </c>
      <c r="O71" s="255" t="s">
        <v>195</v>
      </c>
      <c r="P71" s="258">
        <v>36</v>
      </c>
      <c r="Q71" s="258" t="s">
        <v>204</v>
      </c>
      <c r="R71" s="42"/>
    </row>
    <row r="72" spans="1:18" ht="12.75">
      <c r="A72" s="256"/>
      <c r="B72" s="43" t="s">
        <v>421</v>
      </c>
      <c r="C72" s="259"/>
      <c r="D72" s="15" t="s">
        <v>734</v>
      </c>
      <c r="E72" s="259"/>
      <c r="F72" s="283"/>
      <c r="G72" s="283"/>
      <c r="H72" s="259"/>
      <c r="I72" s="259"/>
      <c r="J72" s="259"/>
      <c r="K72" s="259"/>
      <c r="L72" s="259"/>
      <c r="M72" s="257"/>
      <c r="N72" s="259"/>
      <c r="O72" s="257"/>
      <c r="P72" s="259"/>
      <c r="Q72" s="259"/>
      <c r="R72" s="43"/>
    </row>
    <row r="73" spans="1:18" ht="12.75">
      <c r="A73" s="255">
        <v>32</v>
      </c>
      <c r="B73" s="42" t="s">
        <v>874</v>
      </c>
      <c r="C73" s="265" t="s">
        <v>771</v>
      </c>
      <c r="D73" s="10" t="s">
        <v>258</v>
      </c>
      <c r="E73" s="265" t="s">
        <v>846</v>
      </c>
      <c r="F73" s="282">
        <v>12</v>
      </c>
      <c r="G73" s="285" t="s">
        <v>653</v>
      </c>
      <c r="H73" s="260" t="s">
        <v>686</v>
      </c>
      <c r="I73" s="265" t="s">
        <v>725</v>
      </c>
      <c r="J73" s="260" t="s">
        <v>194</v>
      </c>
      <c r="K73" s="260" t="s">
        <v>194</v>
      </c>
      <c r="L73" s="260" t="s">
        <v>194</v>
      </c>
      <c r="M73" s="255" t="s">
        <v>110</v>
      </c>
      <c r="N73" s="258">
        <v>2011</v>
      </c>
      <c r="O73" s="255" t="s">
        <v>195</v>
      </c>
      <c r="P73" s="258">
        <v>41</v>
      </c>
      <c r="Q73" s="258" t="s">
        <v>204</v>
      </c>
      <c r="R73" s="42"/>
    </row>
    <row r="74" spans="1:18" ht="12.75">
      <c r="A74" s="257"/>
      <c r="B74" s="43" t="s">
        <v>875</v>
      </c>
      <c r="C74" s="259"/>
      <c r="D74" s="15" t="s">
        <v>734</v>
      </c>
      <c r="E74" s="259"/>
      <c r="F74" s="283"/>
      <c r="G74" s="283"/>
      <c r="H74" s="259"/>
      <c r="I74" s="259"/>
      <c r="J74" s="259"/>
      <c r="K74" s="259"/>
      <c r="L74" s="259"/>
      <c r="M74" s="257"/>
      <c r="N74" s="259"/>
      <c r="O74" s="257"/>
      <c r="P74" s="259"/>
      <c r="Q74" s="259"/>
      <c r="R74" s="43"/>
    </row>
    <row r="75" spans="1:18" ht="12.75">
      <c r="A75" s="10" t="s">
        <v>3</v>
      </c>
      <c r="B75" s="10" t="s">
        <v>4</v>
      </c>
      <c r="C75" s="10" t="s">
        <v>5</v>
      </c>
      <c r="D75" s="252" t="s">
        <v>6</v>
      </c>
      <c r="E75" s="253"/>
      <c r="F75" s="252" t="s">
        <v>9</v>
      </c>
      <c r="G75" s="253"/>
      <c r="H75" s="255" t="s">
        <v>7</v>
      </c>
      <c r="I75" s="255" t="s">
        <v>617</v>
      </c>
      <c r="J75" s="252" t="s">
        <v>10</v>
      </c>
      <c r="K75" s="254"/>
      <c r="L75" s="253"/>
      <c r="M75" s="252" t="s">
        <v>11</v>
      </c>
      <c r="N75" s="254"/>
      <c r="O75" s="253"/>
      <c r="P75" s="255" t="s">
        <v>12</v>
      </c>
      <c r="Q75" s="10" t="s">
        <v>13</v>
      </c>
      <c r="R75" s="255" t="s">
        <v>14</v>
      </c>
    </row>
    <row r="76" spans="1:18" ht="12.75">
      <c r="A76" s="15" t="s">
        <v>15</v>
      </c>
      <c r="B76" s="15" t="s">
        <v>16</v>
      </c>
      <c r="C76" s="15" t="s">
        <v>17</v>
      </c>
      <c r="D76" s="15" t="s">
        <v>18</v>
      </c>
      <c r="E76" s="15" t="s">
        <v>8</v>
      </c>
      <c r="F76" s="15" t="s">
        <v>19</v>
      </c>
      <c r="G76" s="15" t="s">
        <v>20</v>
      </c>
      <c r="H76" s="257"/>
      <c r="I76" s="257"/>
      <c r="J76" s="15" t="s">
        <v>21</v>
      </c>
      <c r="K76" s="15" t="s">
        <v>22</v>
      </c>
      <c r="L76" s="15" t="s">
        <v>23</v>
      </c>
      <c r="M76" s="15" t="s">
        <v>24</v>
      </c>
      <c r="N76" s="15" t="s">
        <v>25</v>
      </c>
      <c r="O76" s="15" t="s">
        <v>26</v>
      </c>
      <c r="P76" s="257"/>
      <c r="Q76" s="15" t="s">
        <v>27</v>
      </c>
      <c r="R76" s="257"/>
    </row>
    <row r="77" spans="1:18" ht="12.75">
      <c r="A77" s="9">
        <v>1</v>
      </c>
      <c r="B77" s="9">
        <v>2</v>
      </c>
      <c r="C77" s="9">
        <v>3</v>
      </c>
      <c r="D77" s="9">
        <v>4</v>
      </c>
      <c r="E77" s="9">
        <v>5</v>
      </c>
      <c r="F77" s="151">
        <v>8</v>
      </c>
      <c r="G77" s="9">
        <v>9</v>
      </c>
      <c r="H77" s="152">
        <v>6</v>
      </c>
      <c r="I77" s="9">
        <v>7</v>
      </c>
      <c r="J77" s="9">
        <v>10</v>
      </c>
      <c r="K77" s="9">
        <v>11</v>
      </c>
      <c r="L77" s="9">
        <v>12</v>
      </c>
      <c r="M77" s="9">
        <v>13</v>
      </c>
      <c r="N77" s="9">
        <v>14</v>
      </c>
      <c r="O77" s="9">
        <v>15</v>
      </c>
      <c r="P77" s="9">
        <v>16</v>
      </c>
      <c r="Q77" s="9">
        <v>17</v>
      </c>
      <c r="R77" s="9">
        <v>18</v>
      </c>
    </row>
    <row r="78" spans="1:18" ht="12.75">
      <c r="A78" s="255">
        <v>33</v>
      </c>
      <c r="B78" s="42" t="s">
        <v>876</v>
      </c>
      <c r="C78" s="258" t="s">
        <v>773</v>
      </c>
      <c r="D78" s="10" t="s">
        <v>258</v>
      </c>
      <c r="E78" s="265" t="s">
        <v>846</v>
      </c>
      <c r="F78" s="282">
        <v>11</v>
      </c>
      <c r="G78" s="285" t="s">
        <v>679</v>
      </c>
      <c r="H78" s="260" t="s">
        <v>686</v>
      </c>
      <c r="I78" s="265" t="s">
        <v>725</v>
      </c>
      <c r="J78" s="260" t="s">
        <v>194</v>
      </c>
      <c r="K78" s="260" t="s">
        <v>194</v>
      </c>
      <c r="L78" s="260" t="s">
        <v>194</v>
      </c>
      <c r="M78" s="255" t="s">
        <v>110</v>
      </c>
      <c r="N78" s="258">
        <v>2011</v>
      </c>
      <c r="O78" s="255" t="s">
        <v>195</v>
      </c>
      <c r="P78" s="258">
        <v>36</v>
      </c>
      <c r="Q78" s="258" t="s">
        <v>204</v>
      </c>
      <c r="R78" s="42"/>
    </row>
    <row r="79" spans="1:18" ht="12.75">
      <c r="A79" s="257"/>
      <c r="B79" s="43" t="s">
        <v>424</v>
      </c>
      <c r="C79" s="259"/>
      <c r="D79" s="15" t="s">
        <v>734</v>
      </c>
      <c r="E79" s="259"/>
      <c r="F79" s="283"/>
      <c r="G79" s="283"/>
      <c r="H79" s="259"/>
      <c r="I79" s="259"/>
      <c r="J79" s="259"/>
      <c r="K79" s="259"/>
      <c r="L79" s="259"/>
      <c r="M79" s="257"/>
      <c r="N79" s="259"/>
      <c r="O79" s="257"/>
      <c r="P79" s="259"/>
      <c r="Q79" s="259"/>
      <c r="R79" s="43"/>
    </row>
    <row r="80" spans="1:18" ht="12.75">
      <c r="A80" s="255">
        <v>34</v>
      </c>
      <c r="B80" s="106" t="s">
        <v>756</v>
      </c>
      <c r="C80" s="255" t="s">
        <v>359</v>
      </c>
      <c r="D80" s="10" t="s">
        <v>360</v>
      </c>
      <c r="E80" s="264" t="s">
        <v>332</v>
      </c>
      <c r="F80" s="278">
        <v>13</v>
      </c>
      <c r="G80" s="281" t="s">
        <v>679</v>
      </c>
      <c r="H80" s="255" t="s">
        <v>686</v>
      </c>
      <c r="I80" s="264" t="s">
        <v>725</v>
      </c>
      <c r="J80" s="255" t="s">
        <v>194</v>
      </c>
      <c r="K80" s="255" t="s">
        <v>194</v>
      </c>
      <c r="L80" s="255" t="s">
        <v>194</v>
      </c>
      <c r="M80" s="255" t="s">
        <v>362</v>
      </c>
      <c r="N80" s="255" t="s">
        <v>194</v>
      </c>
      <c r="O80" s="255" t="s">
        <v>194</v>
      </c>
      <c r="P80" s="255">
        <v>48</v>
      </c>
      <c r="Q80" s="255" t="s">
        <v>204</v>
      </c>
      <c r="R80" s="68"/>
    </row>
    <row r="81" spans="1:18" ht="12.75">
      <c r="A81" s="256"/>
      <c r="B81" s="30" t="s">
        <v>363</v>
      </c>
      <c r="C81" s="257"/>
      <c r="D81" s="15" t="s">
        <v>364</v>
      </c>
      <c r="E81" s="257"/>
      <c r="F81" s="280"/>
      <c r="G81" s="280"/>
      <c r="H81" s="257"/>
      <c r="I81" s="257"/>
      <c r="J81" s="257"/>
      <c r="K81" s="257"/>
      <c r="L81" s="257"/>
      <c r="M81" s="257"/>
      <c r="N81" s="257"/>
      <c r="O81" s="257"/>
      <c r="P81" s="257"/>
      <c r="Q81" s="257"/>
      <c r="R81" s="69"/>
    </row>
    <row r="82" spans="1:18" ht="12.75">
      <c r="A82" s="255">
        <v>35</v>
      </c>
      <c r="B82" s="86" t="s">
        <v>759</v>
      </c>
      <c r="C82" s="264" t="s">
        <v>381</v>
      </c>
      <c r="D82" s="25" t="s">
        <v>377</v>
      </c>
      <c r="E82" s="264" t="s">
        <v>332</v>
      </c>
      <c r="F82" s="278">
        <v>22</v>
      </c>
      <c r="G82" s="281" t="s">
        <v>653</v>
      </c>
      <c r="H82" s="256" t="s">
        <v>686</v>
      </c>
      <c r="I82" s="264" t="s">
        <v>725</v>
      </c>
      <c r="J82" s="256" t="s">
        <v>194</v>
      </c>
      <c r="K82" s="256" t="s">
        <v>194</v>
      </c>
      <c r="L82" s="256" t="s">
        <v>194</v>
      </c>
      <c r="M82" s="255" t="s">
        <v>313</v>
      </c>
      <c r="N82" s="255">
        <v>1988</v>
      </c>
      <c r="O82" s="255" t="s">
        <v>194</v>
      </c>
      <c r="P82" s="255">
        <v>46</v>
      </c>
      <c r="Q82" s="255" t="s">
        <v>204</v>
      </c>
      <c r="R82" s="86"/>
    </row>
    <row r="83" spans="1:18" ht="12.75">
      <c r="A83" s="257"/>
      <c r="B83" s="69" t="s">
        <v>877</v>
      </c>
      <c r="C83" s="257"/>
      <c r="D83" s="15" t="s">
        <v>379</v>
      </c>
      <c r="E83" s="257"/>
      <c r="F83" s="280"/>
      <c r="G83" s="280"/>
      <c r="H83" s="257"/>
      <c r="I83" s="257"/>
      <c r="J83" s="257"/>
      <c r="K83" s="257"/>
      <c r="L83" s="257"/>
      <c r="M83" s="257"/>
      <c r="N83" s="257"/>
      <c r="O83" s="257"/>
      <c r="P83" s="257"/>
      <c r="Q83" s="257"/>
      <c r="R83" s="69"/>
    </row>
    <row r="84" spans="1:18" ht="12.75">
      <c r="A84" s="255">
        <v>36</v>
      </c>
      <c r="B84" s="86" t="s">
        <v>760</v>
      </c>
      <c r="C84" s="255" t="s">
        <v>761</v>
      </c>
      <c r="D84" s="25" t="s">
        <v>377</v>
      </c>
      <c r="E84" s="264" t="s">
        <v>332</v>
      </c>
      <c r="F84" s="278">
        <v>16</v>
      </c>
      <c r="G84" s="284" t="s">
        <v>621</v>
      </c>
      <c r="H84" s="256" t="s">
        <v>686</v>
      </c>
      <c r="I84" s="264" t="s">
        <v>725</v>
      </c>
      <c r="J84" s="256" t="s">
        <v>194</v>
      </c>
      <c r="K84" s="256" t="s">
        <v>194</v>
      </c>
      <c r="L84" s="256" t="s">
        <v>194</v>
      </c>
      <c r="M84" s="255" t="s">
        <v>261</v>
      </c>
      <c r="N84" s="255">
        <v>1989</v>
      </c>
      <c r="O84" s="255" t="s">
        <v>388</v>
      </c>
      <c r="P84" s="255">
        <v>46</v>
      </c>
      <c r="Q84" s="255" t="s">
        <v>204</v>
      </c>
      <c r="R84" s="86"/>
    </row>
    <row r="85" spans="1:18" ht="12.75">
      <c r="A85" s="256"/>
      <c r="B85" s="69" t="s">
        <v>878</v>
      </c>
      <c r="C85" s="257"/>
      <c r="D85" s="15" t="s">
        <v>379</v>
      </c>
      <c r="E85" s="257"/>
      <c r="F85" s="280"/>
      <c r="G85" s="280"/>
      <c r="H85" s="257"/>
      <c r="I85" s="257"/>
      <c r="J85" s="257"/>
      <c r="K85" s="257"/>
      <c r="L85" s="257"/>
      <c r="M85" s="257"/>
      <c r="N85" s="257"/>
      <c r="O85" s="257"/>
      <c r="P85" s="257"/>
      <c r="Q85" s="257"/>
      <c r="R85" s="69"/>
    </row>
    <row r="86" spans="1:18" ht="12.75">
      <c r="A86" s="255">
        <v>37</v>
      </c>
      <c r="B86" s="86" t="s">
        <v>762</v>
      </c>
      <c r="C86" s="264" t="s">
        <v>395</v>
      </c>
      <c r="D86" s="25" t="s">
        <v>377</v>
      </c>
      <c r="E86" s="264" t="s">
        <v>332</v>
      </c>
      <c r="F86" s="281" t="s">
        <v>679</v>
      </c>
      <c r="G86" s="281" t="s">
        <v>728</v>
      </c>
      <c r="H86" s="256" t="s">
        <v>686</v>
      </c>
      <c r="I86" s="264" t="s">
        <v>725</v>
      </c>
      <c r="J86" s="256" t="s">
        <v>194</v>
      </c>
      <c r="K86" s="256" t="s">
        <v>194</v>
      </c>
      <c r="L86" s="256" t="s">
        <v>194</v>
      </c>
      <c r="M86" s="255" t="s">
        <v>313</v>
      </c>
      <c r="N86" s="255">
        <v>1992</v>
      </c>
      <c r="O86" s="255" t="s">
        <v>194</v>
      </c>
      <c r="P86" s="255">
        <v>42</v>
      </c>
      <c r="Q86" s="255" t="s">
        <v>204</v>
      </c>
      <c r="R86" s="86"/>
    </row>
    <row r="87" spans="1:18" ht="12.75">
      <c r="A87" s="257"/>
      <c r="B87" s="69" t="s">
        <v>879</v>
      </c>
      <c r="C87" s="257"/>
      <c r="D87" s="15" t="s">
        <v>379</v>
      </c>
      <c r="E87" s="257"/>
      <c r="F87" s="280"/>
      <c r="G87" s="280"/>
      <c r="H87" s="257"/>
      <c r="I87" s="257"/>
      <c r="J87" s="257"/>
      <c r="K87" s="257"/>
      <c r="L87" s="257"/>
      <c r="M87" s="257"/>
      <c r="N87" s="257"/>
      <c r="O87" s="257"/>
      <c r="P87" s="257"/>
      <c r="Q87" s="257"/>
      <c r="R87" s="69"/>
    </row>
    <row r="88" spans="1:18" s="3" customFormat="1" ht="12.75">
      <c r="A88" s="255">
        <v>38</v>
      </c>
      <c r="B88" s="42" t="s">
        <v>763</v>
      </c>
      <c r="C88" s="258" t="s">
        <v>764</v>
      </c>
      <c r="D88" s="45" t="s">
        <v>377</v>
      </c>
      <c r="E88" s="265" t="s">
        <v>332</v>
      </c>
      <c r="F88" s="236" t="s">
        <v>678</v>
      </c>
      <c r="G88" s="236" t="s">
        <v>621</v>
      </c>
      <c r="H88" s="258" t="s">
        <v>765</v>
      </c>
      <c r="I88" s="265" t="s">
        <v>725</v>
      </c>
      <c r="J88" s="260" t="s">
        <v>194</v>
      </c>
      <c r="K88" s="260" t="s">
        <v>194</v>
      </c>
      <c r="L88" s="260" t="s">
        <v>194</v>
      </c>
      <c r="M88" s="258" t="s">
        <v>766</v>
      </c>
      <c r="N88" s="258" t="s">
        <v>194</v>
      </c>
      <c r="O88" s="258" t="s">
        <v>194</v>
      </c>
      <c r="P88" s="258">
        <v>32</v>
      </c>
      <c r="Q88" s="258" t="s">
        <v>767</v>
      </c>
      <c r="R88" s="42"/>
    </row>
    <row r="89" spans="1:18" s="3" customFormat="1" ht="12.75">
      <c r="A89" s="256"/>
      <c r="B89" s="43" t="s">
        <v>768</v>
      </c>
      <c r="C89" s="259"/>
      <c r="D89" s="34" t="s">
        <v>379</v>
      </c>
      <c r="E89" s="259"/>
      <c r="F89" s="35"/>
      <c r="G89" s="35"/>
      <c r="H89" s="259"/>
      <c r="I89" s="259"/>
      <c r="J89" s="259"/>
      <c r="K89" s="259"/>
      <c r="L89" s="259"/>
      <c r="M89" s="259"/>
      <c r="N89" s="259"/>
      <c r="O89" s="259"/>
      <c r="P89" s="259"/>
      <c r="Q89" s="259"/>
      <c r="R89" s="43"/>
    </row>
    <row r="90" spans="1:18" ht="12.75">
      <c r="A90" s="255">
        <v>39</v>
      </c>
      <c r="B90" s="42" t="s">
        <v>774</v>
      </c>
      <c r="C90" s="265" t="s">
        <v>429</v>
      </c>
      <c r="D90" s="45" t="s">
        <v>377</v>
      </c>
      <c r="E90" s="265" t="s">
        <v>724</v>
      </c>
      <c r="F90" s="282">
        <v>15</v>
      </c>
      <c r="G90" s="285" t="s">
        <v>653</v>
      </c>
      <c r="H90" s="260" t="s">
        <v>686</v>
      </c>
      <c r="I90" s="265" t="s">
        <v>725</v>
      </c>
      <c r="J90" s="260" t="s">
        <v>194</v>
      </c>
      <c r="K90" s="260" t="s">
        <v>194</v>
      </c>
      <c r="L90" s="260" t="s">
        <v>194</v>
      </c>
      <c r="M90" s="258" t="s">
        <v>313</v>
      </c>
      <c r="N90" s="258" t="s">
        <v>194</v>
      </c>
      <c r="O90" s="258" t="s">
        <v>194</v>
      </c>
      <c r="P90" s="258">
        <v>39</v>
      </c>
      <c r="Q90" s="258" t="s">
        <v>204</v>
      </c>
      <c r="R90" s="42"/>
    </row>
    <row r="91" spans="1:18" ht="12.75">
      <c r="A91" s="257"/>
      <c r="B91" s="43" t="s">
        <v>880</v>
      </c>
      <c r="C91" s="259"/>
      <c r="D91" s="34" t="s">
        <v>379</v>
      </c>
      <c r="E91" s="259"/>
      <c r="F91" s="283"/>
      <c r="G91" s="283"/>
      <c r="H91" s="259"/>
      <c r="I91" s="259"/>
      <c r="J91" s="259"/>
      <c r="K91" s="259"/>
      <c r="L91" s="259"/>
      <c r="M91" s="259"/>
      <c r="N91" s="259"/>
      <c r="O91" s="259"/>
      <c r="P91" s="259"/>
      <c r="Q91" s="259"/>
      <c r="R91" s="43"/>
    </row>
    <row r="92" spans="1:18" ht="12.75">
      <c r="A92" s="255">
        <v>40</v>
      </c>
      <c r="B92" s="42" t="s">
        <v>775</v>
      </c>
      <c r="C92" s="258" t="s">
        <v>776</v>
      </c>
      <c r="D92" s="45" t="s">
        <v>377</v>
      </c>
      <c r="E92" s="265" t="s">
        <v>724</v>
      </c>
      <c r="F92" s="282">
        <v>15</v>
      </c>
      <c r="G92" s="286" t="s">
        <v>621</v>
      </c>
      <c r="H92" s="260" t="s">
        <v>686</v>
      </c>
      <c r="I92" s="265" t="s">
        <v>725</v>
      </c>
      <c r="J92" s="260" t="s">
        <v>194</v>
      </c>
      <c r="K92" s="260" t="s">
        <v>194</v>
      </c>
      <c r="L92" s="260" t="s">
        <v>194</v>
      </c>
      <c r="M92" s="258" t="s">
        <v>313</v>
      </c>
      <c r="N92" s="258" t="s">
        <v>194</v>
      </c>
      <c r="O92" s="258" t="s">
        <v>194</v>
      </c>
      <c r="P92" s="258">
        <v>35</v>
      </c>
      <c r="Q92" s="258" t="s">
        <v>204</v>
      </c>
      <c r="R92" s="42"/>
    </row>
    <row r="93" spans="1:18" ht="12.75">
      <c r="A93" s="256"/>
      <c r="B93" s="43" t="s">
        <v>881</v>
      </c>
      <c r="C93" s="259"/>
      <c r="D93" s="34" t="s">
        <v>379</v>
      </c>
      <c r="E93" s="259"/>
      <c r="F93" s="283"/>
      <c r="G93" s="283"/>
      <c r="H93" s="259"/>
      <c r="I93" s="259"/>
      <c r="J93" s="259"/>
      <c r="K93" s="259"/>
      <c r="L93" s="259"/>
      <c r="M93" s="259"/>
      <c r="N93" s="259"/>
      <c r="O93" s="259"/>
      <c r="P93" s="259"/>
      <c r="Q93" s="259"/>
      <c r="R93" s="43"/>
    </row>
    <row r="94" spans="1:18" ht="12.75">
      <c r="A94" s="255">
        <v>41</v>
      </c>
      <c r="B94" s="42" t="s">
        <v>777</v>
      </c>
      <c r="C94" s="265" t="s">
        <v>426</v>
      </c>
      <c r="D94" s="45" t="s">
        <v>377</v>
      </c>
      <c r="E94" s="265" t="s">
        <v>724</v>
      </c>
      <c r="F94" s="282">
        <v>13</v>
      </c>
      <c r="G94" s="285" t="s">
        <v>653</v>
      </c>
      <c r="H94" s="260" t="s">
        <v>686</v>
      </c>
      <c r="I94" s="265" t="s">
        <v>725</v>
      </c>
      <c r="J94" s="260" t="s">
        <v>194</v>
      </c>
      <c r="K94" s="260" t="s">
        <v>194</v>
      </c>
      <c r="L94" s="260" t="s">
        <v>194</v>
      </c>
      <c r="M94" s="258" t="s">
        <v>313</v>
      </c>
      <c r="N94" s="258">
        <v>1998</v>
      </c>
      <c r="O94" s="258" t="s">
        <v>194</v>
      </c>
      <c r="P94" s="258">
        <v>34</v>
      </c>
      <c r="Q94" s="258" t="s">
        <v>204</v>
      </c>
      <c r="R94" s="42"/>
    </row>
    <row r="95" spans="1:18" ht="12.75">
      <c r="A95" s="257"/>
      <c r="B95" s="43" t="s">
        <v>882</v>
      </c>
      <c r="C95" s="259"/>
      <c r="D95" s="34" t="s">
        <v>379</v>
      </c>
      <c r="E95" s="259"/>
      <c r="F95" s="283"/>
      <c r="G95" s="283"/>
      <c r="H95" s="259"/>
      <c r="I95" s="259"/>
      <c r="J95" s="259"/>
      <c r="K95" s="259"/>
      <c r="L95" s="259"/>
      <c r="M95" s="259"/>
      <c r="N95" s="259"/>
      <c r="O95" s="259"/>
      <c r="P95" s="259"/>
      <c r="Q95" s="259"/>
      <c r="R95" s="43"/>
    </row>
    <row r="96" spans="1:18" ht="12.75">
      <c r="A96" s="255">
        <v>42</v>
      </c>
      <c r="B96" s="42" t="s">
        <v>778</v>
      </c>
      <c r="C96" s="265" t="s">
        <v>438</v>
      </c>
      <c r="D96" s="45" t="s">
        <v>377</v>
      </c>
      <c r="E96" s="265" t="s">
        <v>724</v>
      </c>
      <c r="F96" s="282">
        <v>10</v>
      </c>
      <c r="G96" s="285" t="s">
        <v>653</v>
      </c>
      <c r="H96" s="260" t="s">
        <v>686</v>
      </c>
      <c r="I96" s="265" t="s">
        <v>725</v>
      </c>
      <c r="J96" s="260" t="s">
        <v>194</v>
      </c>
      <c r="K96" s="260" t="s">
        <v>194</v>
      </c>
      <c r="L96" s="260" t="s">
        <v>194</v>
      </c>
      <c r="M96" s="258" t="s">
        <v>313</v>
      </c>
      <c r="N96" s="258" t="s">
        <v>194</v>
      </c>
      <c r="O96" s="258" t="s">
        <v>194</v>
      </c>
      <c r="P96" s="258">
        <v>37</v>
      </c>
      <c r="Q96" s="258" t="s">
        <v>204</v>
      </c>
      <c r="R96" s="42"/>
    </row>
    <row r="97" spans="1:18" ht="12.75">
      <c r="A97" s="256"/>
      <c r="B97" s="43" t="s">
        <v>883</v>
      </c>
      <c r="C97" s="259"/>
      <c r="D97" s="34" t="s">
        <v>379</v>
      </c>
      <c r="E97" s="259"/>
      <c r="F97" s="283"/>
      <c r="G97" s="283"/>
      <c r="H97" s="259"/>
      <c r="I97" s="259"/>
      <c r="J97" s="259"/>
      <c r="K97" s="259"/>
      <c r="L97" s="259"/>
      <c r="M97" s="259"/>
      <c r="N97" s="259"/>
      <c r="O97" s="259"/>
      <c r="P97" s="259"/>
      <c r="Q97" s="259"/>
      <c r="R97" s="43"/>
    </row>
    <row r="98" spans="1:18" ht="12.75">
      <c r="A98" s="255">
        <v>43</v>
      </c>
      <c r="B98" s="86" t="s">
        <v>779</v>
      </c>
      <c r="C98" s="255" t="s">
        <v>780</v>
      </c>
      <c r="D98" s="25" t="s">
        <v>399</v>
      </c>
      <c r="E98" s="255" t="s">
        <v>407</v>
      </c>
      <c r="F98" s="278">
        <v>10</v>
      </c>
      <c r="G98" s="281" t="s">
        <v>288</v>
      </c>
      <c r="H98" s="256" t="s">
        <v>686</v>
      </c>
      <c r="I98" s="264" t="s">
        <v>725</v>
      </c>
      <c r="J98" s="256" t="s">
        <v>194</v>
      </c>
      <c r="K98" s="256" t="s">
        <v>194</v>
      </c>
      <c r="L98" s="256" t="s">
        <v>194</v>
      </c>
      <c r="M98" s="255" t="s">
        <v>402</v>
      </c>
      <c r="N98" s="255" t="s">
        <v>194</v>
      </c>
      <c r="O98" s="255" t="s">
        <v>194</v>
      </c>
      <c r="P98" s="255">
        <v>52</v>
      </c>
      <c r="Q98" s="255" t="s">
        <v>204</v>
      </c>
      <c r="R98" s="86"/>
    </row>
    <row r="99" spans="1:18" ht="12.75">
      <c r="A99" s="257"/>
      <c r="B99" s="69" t="s">
        <v>408</v>
      </c>
      <c r="C99" s="257"/>
      <c r="D99" s="15" t="s">
        <v>404</v>
      </c>
      <c r="E99" s="257"/>
      <c r="F99" s="280"/>
      <c r="G99" s="280"/>
      <c r="H99" s="257"/>
      <c r="I99" s="257"/>
      <c r="J99" s="257"/>
      <c r="K99" s="257"/>
      <c r="L99" s="257"/>
      <c r="M99" s="257"/>
      <c r="N99" s="257"/>
      <c r="O99" s="257"/>
      <c r="P99" s="257"/>
      <c r="Q99" s="257"/>
      <c r="R99" s="69"/>
    </row>
    <row r="100" spans="1:18" ht="12.75">
      <c r="A100" s="255">
        <v>44</v>
      </c>
      <c r="B100" s="68" t="s">
        <v>781</v>
      </c>
      <c r="C100" s="255" t="s">
        <v>782</v>
      </c>
      <c r="D100" s="10" t="s">
        <v>399</v>
      </c>
      <c r="E100" s="264" t="s">
        <v>783</v>
      </c>
      <c r="F100" s="278">
        <v>8</v>
      </c>
      <c r="G100" s="281" t="s">
        <v>653</v>
      </c>
      <c r="H100" s="256" t="s">
        <v>686</v>
      </c>
      <c r="I100" s="264" t="s">
        <v>784</v>
      </c>
      <c r="J100" s="256" t="s">
        <v>194</v>
      </c>
      <c r="K100" s="256" t="s">
        <v>194</v>
      </c>
      <c r="L100" s="256" t="s">
        <v>194</v>
      </c>
      <c r="M100" s="255" t="s">
        <v>766</v>
      </c>
      <c r="N100" s="255">
        <v>1999</v>
      </c>
      <c r="O100" s="255" t="s">
        <v>338</v>
      </c>
      <c r="P100" s="255">
        <v>32</v>
      </c>
      <c r="Q100" s="255" t="s">
        <v>204</v>
      </c>
      <c r="R100" s="86"/>
    </row>
    <row r="101" spans="1:18" ht="12.75">
      <c r="A101" s="256"/>
      <c r="B101" s="69" t="s">
        <v>785</v>
      </c>
      <c r="C101" s="257"/>
      <c r="D101" s="15" t="s">
        <v>417</v>
      </c>
      <c r="E101" s="257"/>
      <c r="F101" s="280"/>
      <c r="G101" s="280"/>
      <c r="H101" s="257"/>
      <c r="I101" s="257"/>
      <c r="J101" s="257"/>
      <c r="K101" s="257"/>
      <c r="L101" s="257"/>
      <c r="M101" s="257"/>
      <c r="N101" s="257"/>
      <c r="O101" s="257"/>
      <c r="P101" s="257"/>
      <c r="Q101" s="257"/>
      <c r="R101" s="86"/>
    </row>
    <row r="102" spans="1:18" ht="12.75">
      <c r="A102" s="255">
        <v>45</v>
      </c>
      <c r="B102" s="68" t="s">
        <v>786</v>
      </c>
      <c r="C102" s="264" t="s">
        <v>456</v>
      </c>
      <c r="D102" s="10" t="s">
        <v>399</v>
      </c>
      <c r="E102" s="264" t="s">
        <v>332</v>
      </c>
      <c r="F102" s="278">
        <v>15</v>
      </c>
      <c r="G102" s="281" t="s">
        <v>653</v>
      </c>
      <c r="H102" s="256" t="s">
        <v>686</v>
      </c>
      <c r="I102" s="264" t="s">
        <v>725</v>
      </c>
      <c r="J102" s="256" t="s">
        <v>194</v>
      </c>
      <c r="K102" s="256" t="s">
        <v>194</v>
      </c>
      <c r="L102" s="256" t="s">
        <v>194</v>
      </c>
      <c r="M102" s="255" t="s">
        <v>313</v>
      </c>
      <c r="N102" s="255">
        <v>2009</v>
      </c>
      <c r="O102" s="255" t="s">
        <v>338</v>
      </c>
      <c r="P102" s="255">
        <v>55</v>
      </c>
      <c r="Q102" s="255" t="s">
        <v>204</v>
      </c>
      <c r="R102" s="68"/>
    </row>
    <row r="103" spans="1:18" ht="12.75">
      <c r="A103" s="257"/>
      <c r="B103" s="69" t="s">
        <v>884</v>
      </c>
      <c r="C103" s="257"/>
      <c r="D103" s="15" t="s">
        <v>417</v>
      </c>
      <c r="E103" s="257"/>
      <c r="F103" s="280"/>
      <c r="G103" s="280"/>
      <c r="H103" s="257"/>
      <c r="I103" s="257"/>
      <c r="J103" s="257"/>
      <c r="K103" s="257"/>
      <c r="L103" s="257"/>
      <c r="M103" s="257"/>
      <c r="N103" s="257"/>
      <c r="O103" s="257"/>
      <c r="P103" s="257"/>
      <c r="Q103" s="257"/>
      <c r="R103" s="86"/>
    </row>
    <row r="104" spans="1:18" ht="12.75">
      <c r="A104" s="255">
        <v>46</v>
      </c>
      <c r="B104" s="68" t="s">
        <v>787</v>
      </c>
      <c r="C104" s="264" t="s">
        <v>459</v>
      </c>
      <c r="D104" s="66" t="s">
        <v>399</v>
      </c>
      <c r="E104" s="264" t="s">
        <v>332</v>
      </c>
      <c r="F104" s="278">
        <v>11</v>
      </c>
      <c r="G104" s="281" t="s">
        <v>653</v>
      </c>
      <c r="H104" s="256" t="s">
        <v>686</v>
      </c>
      <c r="I104" s="264" t="s">
        <v>725</v>
      </c>
      <c r="J104" s="256" t="s">
        <v>194</v>
      </c>
      <c r="K104" s="256" t="s">
        <v>194</v>
      </c>
      <c r="L104" s="256" t="s">
        <v>194</v>
      </c>
      <c r="M104" s="255" t="s">
        <v>392</v>
      </c>
      <c r="N104" s="255">
        <v>2009</v>
      </c>
      <c r="O104" s="255" t="s">
        <v>194</v>
      </c>
      <c r="P104" s="255">
        <v>66</v>
      </c>
      <c r="Q104" s="255" t="s">
        <v>204</v>
      </c>
      <c r="R104" s="68"/>
    </row>
    <row r="105" spans="1:18" ht="12.75">
      <c r="A105" s="256"/>
      <c r="B105" s="69" t="s">
        <v>460</v>
      </c>
      <c r="C105" s="257"/>
      <c r="D105" s="60" t="s">
        <v>476</v>
      </c>
      <c r="E105" s="257"/>
      <c r="F105" s="280"/>
      <c r="G105" s="280"/>
      <c r="H105" s="257"/>
      <c r="I105" s="257"/>
      <c r="J105" s="257"/>
      <c r="K105" s="257"/>
      <c r="L105" s="257"/>
      <c r="M105" s="257"/>
      <c r="N105" s="257"/>
      <c r="O105" s="257"/>
      <c r="P105" s="257"/>
      <c r="Q105" s="257"/>
      <c r="R105" s="69"/>
    </row>
    <row r="106" spans="1:18" ht="12.75">
      <c r="A106" s="255">
        <v>47</v>
      </c>
      <c r="B106" s="86" t="s">
        <v>788</v>
      </c>
      <c r="C106" s="264" t="s">
        <v>789</v>
      </c>
      <c r="D106" s="25" t="s">
        <v>399</v>
      </c>
      <c r="E106" s="264" t="s">
        <v>332</v>
      </c>
      <c r="F106" s="281" t="s">
        <v>288</v>
      </c>
      <c r="G106" s="281" t="s">
        <v>634</v>
      </c>
      <c r="H106" s="256" t="s">
        <v>686</v>
      </c>
      <c r="I106" s="264" t="s">
        <v>725</v>
      </c>
      <c r="J106" s="256" t="s">
        <v>194</v>
      </c>
      <c r="K106" s="256" t="s">
        <v>194</v>
      </c>
      <c r="L106" s="256" t="s">
        <v>194</v>
      </c>
      <c r="M106" s="255" t="s">
        <v>313</v>
      </c>
      <c r="N106" s="255">
        <v>2008</v>
      </c>
      <c r="O106" s="255" t="s">
        <v>194</v>
      </c>
      <c r="P106" s="255">
        <v>45</v>
      </c>
      <c r="Q106" s="255" t="s">
        <v>204</v>
      </c>
      <c r="R106" s="119"/>
    </row>
    <row r="107" spans="1:18" ht="12.75">
      <c r="A107" s="257"/>
      <c r="B107" s="69" t="s">
        <v>454</v>
      </c>
      <c r="C107" s="257"/>
      <c r="D107" s="15" t="s">
        <v>417</v>
      </c>
      <c r="E107" s="257"/>
      <c r="F107" s="280"/>
      <c r="G107" s="280"/>
      <c r="H107" s="257"/>
      <c r="I107" s="257"/>
      <c r="J107" s="257"/>
      <c r="K107" s="257"/>
      <c r="L107" s="257"/>
      <c r="M107" s="257"/>
      <c r="N107" s="257"/>
      <c r="O107" s="257"/>
      <c r="P107" s="257"/>
      <c r="Q107" s="257"/>
      <c r="R107" s="142"/>
    </row>
    <row r="108" spans="1:18" ht="12.75">
      <c r="A108" s="255">
        <v>48</v>
      </c>
      <c r="B108" s="86" t="s">
        <v>790</v>
      </c>
      <c r="C108" s="255" t="s">
        <v>791</v>
      </c>
      <c r="D108" s="66" t="s">
        <v>399</v>
      </c>
      <c r="E108" s="261" t="s">
        <v>267</v>
      </c>
      <c r="F108" s="278">
        <v>15</v>
      </c>
      <c r="G108" s="281" t="s">
        <v>653</v>
      </c>
      <c r="H108" s="256" t="s">
        <v>686</v>
      </c>
      <c r="I108" s="264" t="s">
        <v>725</v>
      </c>
      <c r="J108" s="256" t="s">
        <v>194</v>
      </c>
      <c r="K108" s="256" t="s">
        <v>194</v>
      </c>
      <c r="L108" s="256" t="s">
        <v>194</v>
      </c>
      <c r="M108" s="255" t="s">
        <v>392</v>
      </c>
      <c r="N108" s="255">
        <v>2009</v>
      </c>
      <c r="O108" s="255" t="s">
        <v>194</v>
      </c>
      <c r="P108" s="255">
        <v>50</v>
      </c>
      <c r="Q108" s="255" t="s">
        <v>204</v>
      </c>
      <c r="R108" s="86"/>
    </row>
    <row r="109" spans="1:18" ht="12.75">
      <c r="A109" s="256"/>
      <c r="B109" s="69" t="s">
        <v>885</v>
      </c>
      <c r="C109" s="257"/>
      <c r="D109" s="60" t="s">
        <v>417</v>
      </c>
      <c r="E109" s="263"/>
      <c r="F109" s="280"/>
      <c r="G109" s="280"/>
      <c r="H109" s="257"/>
      <c r="I109" s="257"/>
      <c r="J109" s="257"/>
      <c r="K109" s="257"/>
      <c r="L109" s="257"/>
      <c r="M109" s="257"/>
      <c r="N109" s="257"/>
      <c r="O109" s="257"/>
      <c r="P109" s="257"/>
      <c r="Q109" s="257"/>
      <c r="R109" s="69"/>
    </row>
    <row r="110" spans="1:18" ht="12.75">
      <c r="A110" s="255">
        <v>49</v>
      </c>
      <c r="B110" s="61" t="s">
        <v>792</v>
      </c>
      <c r="C110" s="248" t="s">
        <v>509</v>
      </c>
      <c r="D110" s="57" t="s">
        <v>377</v>
      </c>
      <c r="E110" s="261" t="s">
        <v>267</v>
      </c>
      <c r="F110" s="278">
        <v>12</v>
      </c>
      <c r="G110" s="281" t="s">
        <v>679</v>
      </c>
      <c r="H110" s="256" t="s">
        <v>686</v>
      </c>
      <c r="I110" s="264" t="s">
        <v>725</v>
      </c>
      <c r="J110" s="255" t="s">
        <v>194</v>
      </c>
      <c r="K110" s="255" t="s">
        <v>194</v>
      </c>
      <c r="L110" s="255" t="s">
        <v>194</v>
      </c>
      <c r="M110" s="255" t="s">
        <v>392</v>
      </c>
      <c r="N110" s="255">
        <v>2009</v>
      </c>
      <c r="O110" s="255" t="s">
        <v>194</v>
      </c>
      <c r="P110" s="255">
        <v>41</v>
      </c>
      <c r="Q110" s="255" t="s">
        <v>204</v>
      </c>
      <c r="R110" s="68"/>
    </row>
    <row r="111" spans="1:18" ht="12.75">
      <c r="A111" s="257"/>
      <c r="B111" s="59" t="s">
        <v>510</v>
      </c>
      <c r="C111" s="249"/>
      <c r="D111" s="60" t="s">
        <v>476</v>
      </c>
      <c r="E111" s="263"/>
      <c r="F111" s="280"/>
      <c r="G111" s="280"/>
      <c r="H111" s="257"/>
      <c r="I111" s="257"/>
      <c r="J111" s="257"/>
      <c r="K111" s="257"/>
      <c r="L111" s="257"/>
      <c r="M111" s="257"/>
      <c r="N111" s="257"/>
      <c r="O111" s="257"/>
      <c r="P111" s="257"/>
      <c r="Q111" s="257"/>
      <c r="R111" s="69"/>
    </row>
    <row r="112" spans="1:18" ht="12.75">
      <c r="A112" s="255">
        <v>50</v>
      </c>
      <c r="B112" s="61" t="s">
        <v>793</v>
      </c>
      <c r="C112" s="248" t="s">
        <v>491</v>
      </c>
      <c r="D112" s="57" t="s">
        <v>399</v>
      </c>
      <c r="E112" s="266" t="s">
        <v>267</v>
      </c>
      <c r="F112" s="278">
        <v>12</v>
      </c>
      <c r="G112" s="281" t="s">
        <v>165</v>
      </c>
      <c r="H112" s="256" t="s">
        <v>686</v>
      </c>
      <c r="I112" s="264" t="s">
        <v>725</v>
      </c>
      <c r="J112" s="255" t="s">
        <v>194</v>
      </c>
      <c r="K112" s="255" t="s">
        <v>194</v>
      </c>
      <c r="L112" s="255" t="s">
        <v>194</v>
      </c>
      <c r="M112" s="255" t="s">
        <v>392</v>
      </c>
      <c r="N112" s="255">
        <v>2008</v>
      </c>
      <c r="O112" s="255" t="s">
        <v>194</v>
      </c>
      <c r="P112" s="255">
        <v>35</v>
      </c>
      <c r="Q112" s="255" t="s">
        <v>204</v>
      </c>
      <c r="R112" s="163"/>
    </row>
    <row r="113" spans="1:18" ht="12.75">
      <c r="A113" s="256"/>
      <c r="B113" s="59" t="s">
        <v>492</v>
      </c>
      <c r="C113" s="249"/>
      <c r="D113" s="60" t="s">
        <v>417</v>
      </c>
      <c r="E113" s="249"/>
      <c r="F113" s="280"/>
      <c r="G113" s="280"/>
      <c r="H113" s="257"/>
      <c r="I113" s="257"/>
      <c r="J113" s="257"/>
      <c r="K113" s="257"/>
      <c r="L113" s="257"/>
      <c r="M113" s="257"/>
      <c r="N113" s="257"/>
      <c r="O113" s="257"/>
      <c r="P113" s="257"/>
      <c r="Q113" s="257"/>
      <c r="R113" s="142"/>
    </row>
    <row r="114" spans="1:18" ht="12.75">
      <c r="A114" s="255">
        <v>51</v>
      </c>
      <c r="B114" s="56" t="s">
        <v>794</v>
      </c>
      <c r="C114" s="266" t="s">
        <v>473</v>
      </c>
      <c r="D114" s="66" t="s">
        <v>399</v>
      </c>
      <c r="E114" s="266" t="s">
        <v>267</v>
      </c>
      <c r="F114" s="278">
        <v>11</v>
      </c>
      <c r="G114" s="281" t="s">
        <v>629</v>
      </c>
      <c r="H114" s="256" t="s">
        <v>686</v>
      </c>
      <c r="I114" s="264" t="s">
        <v>725</v>
      </c>
      <c r="J114" s="256" t="s">
        <v>194</v>
      </c>
      <c r="K114" s="256" t="s">
        <v>194</v>
      </c>
      <c r="L114" s="256" t="s">
        <v>194</v>
      </c>
      <c r="M114" s="255" t="s">
        <v>392</v>
      </c>
      <c r="N114" s="255">
        <v>2006</v>
      </c>
      <c r="O114" s="255" t="s">
        <v>194</v>
      </c>
      <c r="P114" s="255">
        <v>43</v>
      </c>
      <c r="Q114" s="255" t="s">
        <v>204</v>
      </c>
      <c r="R114" s="119"/>
    </row>
    <row r="115" spans="1:18" ht="12.75">
      <c r="A115" s="257"/>
      <c r="B115" s="59" t="s">
        <v>475</v>
      </c>
      <c r="C115" s="249"/>
      <c r="D115" s="60" t="s">
        <v>476</v>
      </c>
      <c r="E115" s="249"/>
      <c r="F115" s="280"/>
      <c r="G115" s="280"/>
      <c r="H115" s="257"/>
      <c r="I115" s="257"/>
      <c r="J115" s="257"/>
      <c r="K115" s="257"/>
      <c r="L115" s="257"/>
      <c r="M115" s="257"/>
      <c r="N115" s="257"/>
      <c r="O115" s="257"/>
      <c r="P115" s="257"/>
      <c r="Q115" s="257"/>
      <c r="R115" s="142"/>
    </row>
    <row r="116" spans="1:18" ht="12.75">
      <c r="A116" s="255">
        <v>52</v>
      </c>
      <c r="B116" s="61" t="s">
        <v>795</v>
      </c>
      <c r="C116" s="266" t="s">
        <v>573</v>
      </c>
      <c r="D116" s="66" t="s">
        <v>399</v>
      </c>
      <c r="E116" s="266" t="s">
        <v>267</v>
      </c>
      <c r="F116" s="281" t="s">
        <v>679</v>
      </c>
      <c r="G116" s="281" t="s">
        <v>165</v>
      </c>
      <c r="H116" s="256" t="s">
        <v>686</v>
      </c>
      <c r="I116" s="264" t="s">
        <v>725</v>
      </c>
      <c r="J116" s="256" t="s">
        <v>194</v>
      </c>
      <c r="K116" s="256" t="s">
        <v>194</v>
      </c>
      <c r="L116" s="256" t="s">
        <v>194</v>
      </c>
      <c r="M116" s="255" t="s">
        <v>392</v>
      </c>
      <c r="N116" s="255">
        <v>2008</v>
      </c>
      <c r="O116" s="255" t="s">
        <v>194</v>
      </c>
      <c r="P116" s="255">
        <v>37</v>
      </c>
      <c r="Q116" s="255" t="s">
        <v>204</v>
      </c>
      <c r="R116" s="68"/>
    </row>
    <row r="117" spans="1:18" ht="12.75">
      <c r="A117" s="256"/>
      <c r="B117" s="59" t="s">
        <v>886</v>
      </c>
      <c r="C117" s="249"/>
      <c r="D117" s="66" t="s">
        <v>476</v>
      </c>
      <c r="E117" s="249"/>
      <c r="F117" s="280"/>
      <c r="G117" s="280"/>
      <c r="H117" s="257"/>
      <c r="I117" s="257"/>
      <c r="J117" s="257"/>
      <c r="K117" s="257"/>
      <c r="L117" s="257"/>
      <c r="M117" s="257"/>
      <c r="N117" s="257"/>
      <c r="O117" s="257"/>
      <c r="P117" s="257"/>
      <c r="Q117" s="257"/>
      <c r="R117" s="69"/>
    </row>
    <row r="118" spans="1:18" ht="12.75">
      <c r="A118" s="255">
        <v>53</v>
      </c>
      <c r="B118" s="61" t="s">
        <v>797</v>
      </c>
      <c r="C118" s="266" t="s">
        <v>576</v>
      </c>
      <c r="D118" s="57" t="s">
        <v>399</v>
      </c>
      <c r="E118" s="266" t="s">
        <v>267</v>
      </c>
      <c r="F118" s="281" t="s">
        <v>679</v>
      </c>
      <c r="G118" s="281" t="s">
        <v>629</v>
      </c>
      <c r="H118" s="256" t="s">
        <v>686</v>
      </c>
      <c r="I118" s="264" t="s">
        <v>725</v>
      </c>
      <c r="J118" s="256" t="s">
        <v>194</v>
      </c>
      <c r="K118" s="256" t="s">
        <v>194</v>
      </c>
      <c r="L118" s="256" t="s">
        <v>194</v>
      </c>
      <c r="M118" s="255" t="s">
        <v>392</v>
      </c>
      <c r="N118" s="255">
        <v>2008</v>
      </c>
      <c r="O118" s="255" t="s">
        <v>194</v>
      </c>
      <c r="P118" s="255">
        <v>34</v>
      </c>
      <c r="Q118" s="255" t="s">
        <v>204</v>
      </c>
      <c r="R118" s="68"/>
    </row>
    <row r="119" spans="1:18" ht="12.75">
      <c r="A119" s="257"/>
      <c r="B119" s="59" t="s">
        <v>887</v>
      </c>
      <c r="C119" s="249"/>
      <c r="D119" s="60" t="s">
        <v>476</v>
      </c>
      <c r="E119" s="249"/>
      <c r="F119" s="280"/>
      <c r="G119" s="280"/>
      <c r="H119" s="257"/>
      <c r="I119" s="257"/>
      <c r="J119" s="257"/>
      <c r="K119" s="257"/>
      <c r="L119" s="257"/>
      <c r="M119" s="257"/>
      <c r="N119" s="257"/>
      <c r="O119" s="257"/>
      <c r="P119" s="257"/>
      <c r="Q119" s="257"/>
      <c r="R119" s="69"/>
    </row>
    <row r="120" spans="1:18" ht="12.75">
      <c r="A120" s="255">
        <v>54</v>
      </c>
      <c r="B120" s="61" t="s">
        <v>796</v>
      </c>
      <c r="C120" s="248" t="s">
        <v>494</v>
      </c>
      <c r="D120" s="57" t="s">
        <v>399</v>
      </c>
      <c r="E120" s="266" t="s">
        <v>267</v>
      </c>
      <c r="F120" s="281" t="s">
        <v>692</v>
      </c>
      <c r="G120" s="281" t="s">
        <v>629</v>
      </c>
      <c r="H120" s="256" t="s">
        <v>686</v>
      </c>
      <c r="I120" s="264" t="s">
        <v>725</v>
      </c>
      <c r="J120" s="256" t="s">
        <v>194</v>
      </c>
      <c r="K120" s="256" t="s">
        <v>194</v>
      </c>
      <c r="L120" s="256" t="s">
        <v>194</v>
      </c>
      <c r="M120" s="255" t="s">
        <v>392</v>
      </c>
      <c r="N120" s="255">
        <v>2010</v>
      </c>
      <c r="O120" s="255" t="s">
        <v>194</v>
      </c>
      <c r="P120" s="255">
        <v>38</v>
      </c>
      <c r="Q120" s="255" t="s">
        <v>204</v>
      </c>
      <c r="R120" s="119"/>
    </row>
    <row r="121" spans="1:18" ht="12.75">
      <c r="A121" s="257"/>
      <c r="B121" s="59" t="s">
        <v>496</v>
      </c>
      <c r="C121" s="249"/>
      <c r="D121" s="60" t="s">
        <v>417</v>
      </c>
      <c r="E121" s="249"/>
      <c r="F121" s="280"/>
      <c r="G121" s="280"/>
      <c r="H121" s="257"/>
      <c r="I121" s="257"/>
      <c r="J121" s="257"/>
      <c r="K121" s="257"/>
      <c r="L121" s="257"/>
      <c r="M121" s="257"/>
      <c r="N121" s="257"/>
      <c r="O121" s="257"/>
      <c r="P121" s="257"/>
      <c r="Q121" s="257"/>
      <c r="R121" s="142"/>
    </row>
    <row r="122" spans="1:18" s="3" customFormat="1" ht="12.75">
      <c r="A122" s="255">
        <v>55</v>
      </c>
      <c r="B122" s="143" t="s">
        <v>798</v>
      </c>
      <c r="C122" s="267" t="s">
        <v>799</v>
      </c>
      <c r="D122" s="159" t="s">
        <v>399</v>
      </c>
      <c r="E122" s="267" t="s">
        <v>267</v>
      </c>
      <c r="F122" s="285" t="s">
        <v>679</v>
      </c>
      <c r="G122" s="285" t="s">
        <v>629</v>
      </c>
      <c r="H122" s="256" t="s">
        <v>686</v>
      </c>
      <c r="I122" s="265" t="s">
        <v>725</v>
      </c>
      <c r="J122" s="258" t="s">
        <v>194</v>
      </c>
      <c r="K122" s="258" t="s">
        <v>194</v>
      </c>
      <c r="L122" s="258" t="s">
        <v>194</v>
      </c>
      <c r="M122" s="258" t="s">
        <v>392</v>
      </c>
      <c r="N122" s="258">
        <v>2008</v>
      </c>
      <c r="O122" s="258" t="s">
        <v>194</v>
      </c>
      <c r="P122" s="258">
        <v>44</v>
      </c>
      <c r="Q122" s="258" t="s">
        <v>204</v>
      </c>
      <c r="R122" s="116"/>
    </row>
    <row r="123" spans="1:18" s="3" customFormat="1" ht="12.75">
      <c r="A123" s="256"/>
      <c r="B123" s="144" t="s">
        <v>525</v>
      </c>
      <c r="C123" s="268"/>
      <c r="D123" s="145" t="s">
        <v>417</v>
      </c>
      <c r="E123" s="268"/>
      <c r="F123" s="283"/>
      <c r="G123" s="283"/>
      <c r="H123" s="257"/>
      <c r="I123" s="259"/>
      <c r="J123" s="259"/>
      <c r="K123" s="259"/>
      <c r="L123" s="259"/>
      <c r="M123" s="259"/>
      <c r="N123" s="259"/>
      <c r="O123" s="259"/>
      <c r="P123" s="259"/>
      <c r="Q123" s="259"/>
      <c r="R123" s="43"/>
    </row>
    <row r="124" spans="1:18" ht="12.75">
      <c r="A124" s="255">
        <v>56</v>
      </c>
      <c r="B124" s="56" t="s">
        <v>800</v>
      </c>
      <c r="C124" s="266" t="s">
        <v>478</v>
      </c>
      <c r="D124" s="66" t="s">
        <v>399</v>
      </c>
      <c r="E124" s="266" t="s">
        <v>267</v>
      </c>
      <c r="F124" s="281" t="s">
        <v>629</v>
      </c>
      <c r="G124" s="281" t="s">
        <v>679</v>
      </c>
      <c r="H124" s="256" t="s">
        <v>686</v>
      </c>
      <c r="I124" s="264" t="s">
        <v>725</v>
      </c>
      <c r="J124" s="256" t="s">
        <v>194</v>
      </c>
      <c r="K124" s="256" t="s">
        <v>194</v>
      </c>
      <c r="L124" s="256" t="s">
        <v>194</v>
      </c>
      <c r="M124" s="255" t="s">
        <v>392</v>
      </c>
      <c r="N124" s="255">
        <v>2010</v>
      </c>
      <c r="O124" s="255" t="s">
        <v>194</v>
      </c>
      <c r="P124" s="255">
        <v>30</v>
      </c>
      <c r="Q124" s="255" t="s">
        <v>204</v>
      </c>
      <c r="R124" s="119"/>
    </row>
    <row r="125" spans="1:18" ht="12.75">
      <c r="A125" s="257"/>
      <c r="B125" s="59" t="s">
        <v>479</v>
      </c>
      <c r="C125" s="249"/>
      <c r="D125" s="60" t="s">
        <v>476</v>
      </c>
      <c r="E125" s="249"/>
      <c r="F125" s="280"/>
      <c r="G125" s="280"/>
      <c r="H125" s="257"/>
      <c r="I125" s="257"/>
      <c r="J125" s="257"/>
      <c r="K125" s="257"/>
      <c r="L125" s="257"/>
      <c r="M125" s="257"/>
      <c r="N125" s="257"/>
      <c r="O125" s="257"/>
      <c r="P125" s="257"/>
      <c r="Q125" s="257"/>
      <c r="R125" s="142"/>
    </row>
    <row r="126" spans="1:18" ht="12.75">
      <c r="A126" s="255">
        <v>57</v>
      </c>
      <c r="B126" s="68" t="s">
        <v>801</v>
      </c>
      <c r="C126" s="264" t="s">
        <v>484</v>
      </c>
      <c r="D126" s="66" t="s">
        <v>399</v>
      </c>
      <c r="E126" s="266" t="s">
        <v>267</v>
      </c>
      <c r="F126" s="281" t="s">
        <v>165</v>
      </c>
      <c r="G126" s="281" t="s">
        <v>679</v>
      </c>
      <c r="H126" s="256" t="s">
        <v>686</v>
      </c>
      <c r="I126" s="264" t="s">
        <v>725</v>
      </c>
      <c r="J126" s="256" t="s">
        <v>194</v>
      </c>
      <c r="K126" s="256" t="s">
        <v>194</v>
      </c>
      <c r="L126" s="256" t="s">
        <v>194</v>
      </c>
      <c r="M126" s="255" t="s">
        <v>392</v>
      </c>
      <c r="N126" s="255">
        <v>2008</v>
      </c>
      <c r="O126" s="255" t="s">
        <v>194</v>
      </c>
      <c r="P126" s="255">
        <v>45</v>
      </c>
      <c r="Q126" s="255" t="s">
        <v>204</v>
      </c>
      <c r="R126" s="119"/>
    </row>
    <row r="127" spans="1:18" ht="12.75">
      <c r="A127" s="256"/>
      <c r="B127" s="69" t="s">
        <v>486</v>
      </c>
      <c r="C127" s="257"/>
      <c r="D127" s="60" t="s">
        <v>476</v>
      </c>
      <c r="E127" s="249"/>
      <c r="F127" s="280"/>
      <c r="G127" s="280"/>
      <c r="H127" s="257"/>
      <c r="I127" s="257"/>
      <c r="J127" s="257"/>
      <c r="K127" s="257"/>
      <c r="L127" s="257"/>
      <c r="M127" s="257"/>
      <c r="N127" s="257"/>
      <c r="O127" s="257"/>
      <c r="P127" s="257"/>
      <c r="Q127" s="257"/>
      <c r="R127" s="142"/>
    </row>
    <row r="128" spans="1:18" ht="12.75">
      <c r="A128" s="255">
        <v>58</v>
      </c>
      <c r="B128" s="61" t="s">
        <v>802</v>
      </c>
      <c r="C128" s="266" t="s">
        <v>501</v>
      </c>
      <c r="D128" s="57" t="s">
        <v>399</v>
      </c>
      <c r="E128" s="266" t="s">
        <v>267</v>
      </c>
      <c r="F128" s="281" t="s">
        <v>165</v>
      </c>
      <c r="G128" s="281" t="s">
        <v>629</v>
      </c>
      <c r="H128" s="256" t="s">
        <v>686</v>
      </c>
      <c r="I128" s="264" t="s">
        <v>725</v>
      </c>
      <c r="J128" s="255" t="s">
        <v>194</v>
      </c>
      <c r="K128" s="255" t="s">
        <v>194</v>
      </c>
      <c r="L128" s="255" t="s">
        <v>194</v>
      </c>
      <c r="M128" s="255" t="s">
        <v>392</v>
      </c>
      <c r="N128" s="255">
        <v>2008</v>
      </c>
      <c r="O128" s="255" t="s">
        <v>194</v>
      </c>
      <c r="P128" s="255">
        <v>44</v>
      </c>
      <c r="Q128" s="255" t="s">
        <v>204</v>
      </c>
      <c r="R128" s="68"/>
    </row>
    <row r="129" spans="1:18" ht="12.75">
      <c r="A129" s="257"/>
      <c r="B129" s="59" t="s">
        <v>502</v>
      </c>
      <c r="C129" s="249"/>
      <c r="D129" s="60" t="s">
        <v>417</v>
      </c>
      <c r="E129" s="249"/>
      <c r="F129" s="280"/>
      <c r="G129" s="280"/>
      <c r="H129" s="257"/>
      <c r="I129" s="257"/>
      <c r="J129" s="257"/>
      <c r="K129" s="257"/>
      <c r="L129" s="257"/>
      <c r="M129" s="257"/>
      <c r="N129" s="257"/>
      <c r="O129" s="257"/>
      <c r="P129" s="257"/>
      <c r="Q129" s="257"/>
      <c r="R129" s="69"/>
    </row>
    <row r="130" spans="1:18" ht="12.75">
      <c r="A130" s="255">
        <v>59</v>
      </c>
      <c r="B130" s="61" t="s">
        <v>803</v>
      </c>
      <c r="C130" s="266" t="s">
        <v>567</v>
      </c>
      <c r="D130" s="57" t="s">
        <v>399</v>
      </c>
      <c r="E130" s="266" t="s">
        <v>267</v>
      </c>
      <c r="F130" s="281" t="s">
        <v>678</v>
      </c>
      <c r="G130" s="281" t="s">
        <v>629</v>
      </c>
      <c r="H130" s="256" t="s">
        <v>686</v>
      </c>
      <c r="I130" s="264" t="s">
        <v>725</v>
      </c>
      <c r="J130" s="256" t="s">
        <v>194</v>
      </c>
      <c r="K130" s="256" t="s">
        <v>194</v>
      </c>
      <c r="L130" s="256" t="s">
        <v>194</v>
      </c>
      <c r="M130" s="255" t="s">
        <v>392</v>
      </c>
      <c r="N130" s="255">
        <v>2008</v>
      </c>
      <c r="O130" s="255" t="s">
        <v>194</v>
      </c>
      <c r="P130" s="255">
        <v>31</v>
      </c>
      <c r="Q130" s="255" t="s">
        <v>204</v>
      </c>
      <c r="R130" s="68"/>
    </row>
    <row r="131" spans="1:18" ht="12.75">
      <c r="A131" s="256"/>
      <c r="B131" s="64" t="s">
        <v>888</v>
      </c>
      <c r="C131" s="249"/>
      <c r="D131" s="60" t="s">
        <v>476</v>
      </c>
      <c r="E131" s="249"/>
      <c r="F131" s="280"/>
      <c r="G131" s="280"/>
      <c r="H131" s="257"/>
      <c r="I131" s="257"/>
      <c r="J131" s="257"/>
      <c r="K131" s="257"/>
      <c r="L131" s="257"/>
      <c r="M131" s="257"/>
      <c r="N131" s="257"/>
      <c r="O131" s="257"/>
      <c r="P131" s="257"/>
      <c r="Q131" s="257"/>
      <c r="R131" s="69"/>
    </row>
    <row r="132" spans="1:18" ht="12.75">
      <c r="A132" s="255">
        <v>60</v>
      </c>
      <c r="B132" s="61" t="s">
        <v>804</v>
      </c>
      <c r="C132" s="266" t="s">
        <v>570</v>
      </c>
      <c r="D132" s="57" t="s">
        <v>399</v>
      </c>
      <c r="E132" s="266" t="s">
        <v>267</v>
      </c>
      <c r="F132" s="281" t="s">
        <v>678</v>
      </c>
      <c r="G132" s="281" t="s">
        <v>629</v>
      </c>
      <c r="H132" s="256" t="s">
        <v>686</v>
      </c>
      <c r="I132" s="264" t="s">
        <v>725</v>
      </c>
      <c r="J132" s="256" t="s">
        <v>194</v>
      </c>
      <c r="K132" s="256" t="s">
        <v>194</v>
      </c>
      <c r="L132" s="256" t="s">
        <v>194</v>
      </c>
      <c r="M132" s="255" t="s">
        <v>392</v>
      </c>
      <c r="N132" s="255">
        <v>2008</v>
      </c>
      <c r="O132" s="255" t="s">
        <v>194</v>
      </c>
      <c r="P132" s="255">
        <v>29</v>
      </c>
      <c r="Q132" s="255" t="s">
        <v>204</v>
      </c>
      <c r="R132" s="68"/>
    </row>
    <row r="133" spans="1:18" ht="12.75">
      <c r="A133" s="257"/>
      <c r="B133" s="59" t="s">
        <v>889</v>
      </c>
      <c r="C133" s="249"/>
      <c r="D133" s="60" t="s">
        <v>476</v>
      </c>
      <c r="E133" s="249"/>
      <c r="F133" s="280"/>
      <c r="G133" s="280"/>
      <c r="H133" s="257"/>
      <c r="I133" s="257"/>
      <c r="J133" s="257"/>
      <c r="K133" s="257"/>
      <c r="L133" s="257"/>
      <c r="M133" s="257"/>
      <c r="N133" s="257"/>
      <c r="O133" s="257"/>
      <c r="P133" s="257"/>
      <c r="Q133" s="257"/>
      <c r="R133" s="69"/>
    </row>
    <row r="134" spans="1:18" ht="12.75">
      <c r="A134" s="255">
        <v>61</v>
      </c>
      <c r="B134" s="86" t="s">
        <v>806</v>
      </c>
      <c r="C134" s="264" t="s">
        <v>535</v>
      </c>
      <c r="D134" s="149" t="s">
        <v>399</v>
      </c>
      <c r="E134" s="274" t="s">
        <v>267</v>
      </c>
      <c r="F134" s="281" t="s">
        <v>678</v>
      </c>
      <c r="G134" s="281" t="s">
        <v>629</v>
      </c>
      <c r="H134" s="256" t="s">
        <v>686</v>
      </c>
      <c r="I134" s="264" t="s">
        <v>725</v>
      </c>
      <c r="J134" s="256" t="s">
        <v>194</v>
      </c>
      <c r="K134" s="256" t="s">
        <v>194</v>
      </c>
      <c r="L134" s="256" t="s">
        <v>194</v>
      </c>
      <c r="M134" s="255" t="s">
        <v>392</v>
      </c>
      <c r="N134" s="255">
        <v>2008</v>
      </c>
      <c r="O134" s="255" t="s">
        <v>194</v>
      </c>
      <c r="P134" s="255">
        <v>36</v>
      </c>
      <c r="Q134" s="255" t="s">
        <v>204</v>
      </c>
      <c r="R134" s="86"/>
    </row>
    <row r="135" spans="1:18" ht="12.75">
      <c r="A135" s="256"/>
      <c r="B135" s="69" t="s">
        <v>890</v>
      </c>
      <c r="C135" s="257"/>
      <c r="D135" s="15" t="s">
        <v>404</v>
      </c>
      <c r="E135" s="275"/>
      <c r="F135" s="280"/>
      <c r="G135" s="280"/>
      <c r="H135" s="257"/>
      <c r="I135" s="257"/>
      <c r="J135" s="257"/>
      <c r="K135" s="257"/>
      <c r="L135" s="257"/>
      <c r="M135" s="257"/>
      <c r="N135" s="257"/>
      <c r="O135" s="257"/>
      <c r="P135" s="257"/>
      <c r="Q135" s="257"/>
      <c r="R135" s="86"/>
    </row>
    <row r="136" spans="1:18" ht="12.75">
      <c r="A136" s="255">
        <v>62</v>
      </c>
      <c r="B136" s="61" t="s">
        <v>807</v>
      </c>
      <c r="C136" s="266" t="s">
        <v>498</v>
      </c>
      <c r="D136" s="57" t="s">
        <v>399</v>
      </c>
      <c r="E136" s="266" t="s">
        <v>267</v>
      </c>
      <c r="F136" s="281" t="s">
        <v>288</v>
      </c>
      <c r="G136" s="281" t="s">
        <v>679</v>
      </c>
      <c r="H136" s="256" t="s">
        <v>686</v>
      </c>
      <c r="I136" s="264" t="s">
        <v>725</v>
      </c>
      <c r="J136" s="256" t="s">
        <v>194</v>
      </c>
      <c r="K136" s="256" t="s">
        <v>194</v>
      </c>
      <c r="L136" s="256" t="s">
        <v>194</v>
      </c>
      <c r="M136" s="255" t="s">
        <v>392</v>
      </c>
      <c r="N136" s="255">
        <v>2007</v>
      </c>
      <c r="O136" s="255" t="s">
        <v>194</v>
      </c>
      <c r="P136" s="255">
        <v>38</v>
      </c>
      <c r="Q136" s="255" t="s">
        <v>204</v>
      </c>
      <c r="R136" s="68"/>
    </row>
    <row r="137" spans="1:18" ht="12.75">
      <c r="A137" s="257"/>
      <c r="B137" s="59" t="s">
        <v>499</v>
      </c>
      <c r="C137" s="249"/>
      <c r="D137" s="60" t="s">
        <v>417</v>
      </c>
      <c r="E137" s="249"/>
      <c r="F137" s="280"/>
      <c r="G137" s="280"/>
      <c r="H137" s="257"/>
      <c r="I137" s="257"/>
      <c r="J137" s="257"/>
      <c r="K137" s="257"/>
      <c r="L137" s="257"/>
      <c r="M137" s="257"/>
      <c r="N137" s="257"/>
      <c r="O137" s="257"/>
      <c r="P137" s="257"/>
      <c r="Q137" s="257"/>
      <c r="R137" s="69"/>
    </row>
    <row r="138" spans="1:18" ht="12.75">
      <c r="A138" s="255">
        <v>63</v>
      </c>
      <c r="B138" s="56" t="s">
        <v>808</v>
      </c>
      <c r="C138" s="266" t="s">
        <v>538</v>
      </c>
      <c r="D138" s="66" t="s">
        <v>399</v>
      </c>
      <c r="E138" s="266" t="s">
        <v>267</v>
      </c>
      <c r="F138" s="281" t="s">
        <v>288</v>
      </c>
      <c r="G138" s="284" t="s">
        <v>692</v>
      </c>
      <c r="H138" s="256" t="s">
        <v>686</v>
      </c>
      <c r="I138" s="264" t="s">
        <v>725</v>
      </c>
      <c r="J138" s="256" t="s">
        <v>194</v>
      </c>
      <c r="K138" s="256" t="s">
        <v>194</v>
      </c>
      <c r="L138" s="256" t="s">
        <v>194</v>
      </c>
      <c r="M138" s="255" t="s">
        <v>392</v>
      </c>
      <c r="N138" s="255">
        <v>2008</v>
      </c>
      <c r="O138" s="255" t="s">
        <v>194</v>
      </c>
      <c r="P138" s="255">
        <v>38</v>
      </c>
      <c r="Q138" s="255" t="s">
        <v>204</v>
      </c>
      <c r="R138" s="86"/>
    </row>
    <row r="139" spans="1:18" ht="12.75">
      <c r="A139" s="256"/>
      <c r="B139" s="59" t="s">
        <v>891</v>
      </c>
      <c r="C139" s="249"/>
      <c r="D139" s="60" t="s">
        <v>417</v>
      </c>
      <c r="E139" s="249"/>
      <c r="F139" s="280"/>
      <c r="G139" s="280"/>
      <c r="H139" s="257"/>
      <c r="I139" s="257"/>
      <c r="J139" s="257"/>
      <c r="K139" s="257"/>
      <c r="L139" s="257"/>
      <c r="M139" s="257"/>
      <c r="N139" s="257"/>
      <c r="O139" s="257"/>
      <c r="P139" s="257"/>
      <c r="Q139" s="257"/>
      <c r="R139" s="69"/>
    </row>
    <row r="140" spans="1:18" ht="12.75">
      <c r="A140" s="255">
        <v>64</v>
      </c>
      <c r="B140" s="61" t="s">
        <v>809</v>
      </c>
      <c r="C140" s="248" t="s">
        <v>810</v>
      </c>
      <c r="D140" s="57" t="s">
        <v>399</v>
      </c>
      <c r="E140" s="266" t="s">
        <v>267</v>
      </c>
      <c r="F140" s="281" t="s">
        <v>728</v>
      </c>
      <c r="G140" s="281" t="s">
        <v>679</v>
      </c>
      <c r="H140" s="255" t="s">
        <v>686</v>
      </c>
      <c r="I140" s="264" t="s">
        <v>725</v>
      </c>
      <c r="J140" s="255" t="s">
        <v>194</v>
      </c>
      <c r="K140" s="255" t="s">
        <v>194</v>
      </c>
      <c r="L140" s="255" t="s">
        <v>194</v>
      </c>
      <c r="M140" s="255" t="s">
        <v>392</v>
      </c>
      <c r="N140" s="255">
        <v>2010</v>
      </c>
      <c r="O140" s="255" t="s">
        <v>194</v>
      </c>
      <c r="P140" s="255">
        <v>39</v>
      </c>
      <c r="Q140" s="255" t="s">
        <v>204</v>
      </c>
      <c r="R140" s="68"/>
    </row>
    <row r="141" spans="1:18" ht="12.75">
      <c r="A141" s="257"/>
      <c r="B141" s="59" t="s">
        <v>892</v>
      </c>
      <c r="C141" s="249"/>
      <c r="D141" s="60" t="s">
        <v>417</v>
      </c>
      <c r="E141" s="249"/>
      <c r="F141" s="280"/>
      <c r="G141" s="280"/>
      <c r="H141" s="257"/>
      <c r="I141" s="257"/>
      <c r="J141" s="257"/>
      <c r="K141" s="257"/>
      <c r="L141" s="257"/>
      <c r="M141" s="257"/>
      <c r="N141" s="257"/>
      <c r="O141" s="257"/>
      <c r="P141" s="257"/>
      <c r="Q141" s="257"/>
      <c r="R141" s="69"/>
    </row>
    <row r="142" spans="1:18" ht="12.75">
      <c r="A142" s="255">
        <v>65</v>
      </c>
      <c r="B142" s="68" t="s">
        <v>811</v>
      </c>
      <c r="C142" s="255" t="s">
        <v>506</v>
      </c>
      <c r="D142" s="10" t="s">
        <v>399</v>
      </c>
      <c r="E142" s="266" t="s">
        <v>267</v>
      </c>
      <c r="F142" s="281" t="s">
        <v>634</v>
      </c>
      <c r="G142" s="281" t="s">
        <v>629</v>
      </c>
      <c r="H142" s="255" t="s">
        <v>686</v>
      </c>
      <c r="I142" s="264" t="s">
        <v>725</v>
      </c>
      <c r="J142" s="255" t="s">
        <v>194</v>
      </c>
      <c r="K142" s="255" t="s">
        <v>194</v>
      </c>
      <c r="L142" s="255" t="s">
        <v>194</v>
      </c>
      <c r="M142" s="255" t="s">
        <v>392</v>
      </c>
      <c r="N142" s="255">
        <v>2008</v>
      </c>
      <c r="O142" s="255" t="s">
        <v>194</v>
      </c>
      <c r="P142" s="255">
        <v>34</v>
      </c>
      <c r="Q142" s="255" t="s">
        <v>204</v>
      </c>
      <c r="R142" s="68"/>
    </row>
    <row r="143" spans="1:18" ht="12.75">
      <c r="A143" s="257"/>
      <c r="B143" s="69" t="s">
        <v>507</v>
      </c>
      <c r="C143" s="257"/>
      <c r="D143" s="15" t="s">
        <v>476</v>
      </c>
      <c r="E143" s="249"/>
      <c r="F143" s="280"/>
      <c r="G143" s="280"/>
      <c r="H143" s="257"/>
      <c r="I143" s="257"/>
      <c r="J143" s="257"/>
      <c r="K143" s="257"/>
      <c r="L143" s="257"/>
      <c r="M143" s="257"/>
      <c r="N143" s="257"/>
      <c r="O143" s="257"/>
      <c r="P143" s="257"/>
      <c r="Q143" s="257"/>
      <c r="R143" s="86"/>
    </row>
    <row r="144" spans="1:18" ht="12.75">
      <c r="A144" s="255">
        <v>66</v>
      </c>
      <c r="B144" s="68" t="s">
        <v>812</v>
      </c>
      <c r="C144" s="264" t="s">
        <v>462</v>
      </c>
      <c r="D144" s="66" t="s">
        <v>399</v>
      </c>
      <c r="E144" s="264" t="s">
        <v>724</v>
      </c>
      <c r="F144" s="278">
        <v>16</v>
      </c>
      <c r="G144" s="281" t="s">
        <v>653</v>
      </c>
      <c r="H144" s="256" t="s">
        <v>686</v>
      </c>
      <c r="I144" s="264" t="s">
        <v>725</v>
      </c>
      <c r="J144" s="256" t="s">
        <v>194</v>
      </c>
      <c r="K144" s="256" t="s">
        <v>194</v>
      </c>
      <c r="L144" s="256" t="s">
        <v>194</v>
      </c>
      <c r="M144" s="255" t="s">
        <v>392</v>
      </c>
      <c r="N144" s="255" t="s">
        <v>194</v>
      </c>
      <c r="O144" s="255" t="s">
        <v>194</v>
      </c>
      <c r="P144" s="255">
        <v>39</v>
      </c>
      <c r="Q144" s="255" t="s">
        <v>204</v>
      </c>
      <c r="R144" s="68"/>
    </row>
    <row r="145" spans="1:18" ht="12.75">
      <c r="A145" s="257"/>
      <c r="B145" s="69" t="s">
        <v>463</v>
      </c>
      <c r="C145" s="257"/>
      <c r="D145" s="60" t="s">
        <v>476</v>
      </c>
      <c r="E145" s="257"/>
      <c r="F145" s="280"/>
      <c r="G145" s="280"/>
      <c r="H145" s="257"/>
      <c r="I145" s="257"/>
      <c r="J145" s="257"/>
      <c r="K145" s="257"/>
      <c r="L145" s="257"/>
      <c r="M145" s="257"/>
      <c r="N145" s="257"/>
      <c r="O145" s="257"/>
      <c r="P145" s="257"/>
      <c r="Q145" s="257"/>
      <c r="R145" s="69"/>
    </row>
    <row r="146" spans="1:18" ht="12.75">
      <c r="A146" s="255">
        <v>67</v>
      </c>
      <c r="B146" s="68" t="s">
        <v>813</v>
      </c>
      <c r="C146" s="264" t="s">
        <v>814</v>
      </c>
      <c r="D146" s="66" t="s">
        <v>399</v>
      </c>
      <c r="E146" s="261" t="s">
        <v>724</v>
      </c>
      <c r="F146" s="281" t="s">
        <v>678</v>
      </c>
      <c r="G146" s="281" t="s">
        <v>728</v>
      </c>
      <c r="H146" s="256" t="s">
        <v>686</v>
      </c>
      <c r="I146" s="264" t="s">
        <v>725</v>
      </c>
      <c r="J146" s="256" t="s">
        <v>194</v>
      </c>
      <c r="K146" s="256" t="s">
        <v>194</v>
      </c>
      <c r="L146" s="256" t="s">
        <v>194</v>
      </c>
      <c r="M146" s="255" t="s">
        <v>392</v>
      </c>
      <c r="N146" s="255" t="s">
        <v>194</v>
      </c>
      <c r="O146" s="255" t="s">
        <v>194</v>
      </c>
      <c r="P146" s="255">
        <v>34</v>
      </c>
      <c r="Q146" s="255" t="s">
        <v>204</v>
      </c>
      <c r="R146" s="68"/>
    </row>
    <row r="147" spans="1:18" ht="12.75">
      <c r="A147" s="257"/>
      <c r="B147" s="69" t="s">
        <v>815</v>
      </c>
      <c r="C147" s="257"/>
      <c r="D147" s="60" t="s">
        <v>417</v>
      </c>
      <c r="E147" s="263"/>
      <c r="F147" s="280"/>
      <c r="G147" s="280"/>
      <c r="H147" s="257"/>
      <c r="I147" s="257"/>
      <c r="J147" s="257"/>
      <c r="K147" s="257"/>
      <c r="L147" s="257"/>
      <c r="M147" s="257"/>
      <c r="N147" s="257"/>
      <c r="O147" s="257"/>
      <c r="P147" s="257"/>
      <c r="Q147" s="257"/>
      <c r="R147" s="69"/>
    </row>
    <row r="148" spans="1:18" ht="12.75">
      <c r="A148" s="255">
        <v>68</v>
      </c>
      <c r="B148" s="86" t="s">
        <v>816</v>
      </c>
      <c r="C148" s="264" t="s">
        <v>481</v>
      </c>
      <c r="D148" s="57" t="s">
        <v>377</v>
      </c>
      <c r="E148" s="264" t="s">
        <v>724</v>
      </c>
      <c r="F148" s="281" t="s">
        <v>634</v>
      </c>
      <c r="G148" s="281" t="s">
        <v>728</v>
      </c>
      <c r="H148" s="256" t="s">
        <v>686</v>
      </c>
      <c r="I148" s="264" t="s">
        <v>725</v>
      </c>
      <c r="J148" s="255" t="s">
        <v>194</v>
      </c>
      <c r="K148" s="255" t="s">
        <v>194</v>
      </c>
      <c r="L148" s="255" t="s">
        <v>194</v>
      </c>
      <c r="M148" s="255" t="s">
        <v>392</v>
      </c>
      <c r="N148" s="255" t="s">
        <v>194</v>
      </c>
      <c r="O148" s="255" t="s">
        <v>194</v>
      </c>
      <c r="P148" s="255">
        <v>32</v>
      </c>
      <c r="Q148" s="255" t="s">
        <v>204</v>
      </c>
      <c r="R148" s="119"/>
    </row>
    <row r="149" spans="1:18" ht="12.75">
      <c r="A149" s="257"/>
      <c r="B149" s="69" t="s">
        <v>482</v>
      </c>
      <c r="C149" s="257"/>
      <c r="D149" s="60" t="s">
        <v>476</v>
      </c>
      <c r="E149" s="257"/>
      <c r="F149" s="280"/>
      <c r="G149" s="280"/>
      <c r="H149" s="257"/>
      <c r="I149" s="257"/>
      <c r="J149" s="257"/>
      <c r="K149" s="257"/>
      <c r="L149" s="257"/>
      <c r="M149" s="257"/>
      <c r="N149" s="257"/>
      <c r="O149" s="257"/>
      <c r="P149" s="257"/>
      <c r="Q149" s="257"/>
      <c r="R149" s="142"/>
    </row>
    <row r="150" spans="1:18" ht="12.75">
      <c r="A150" s="10" t="s">
        <v>3</v>
      </c>
      <c r="B150" s="10" t="s">
        <v>4</v>
      </c>
      <c r="C150" s="10" t="s">
        <v>5</v>
      </c>
      <c r="D150" s="252" t="s">
        <v>6</v>
      </c>
      <c r="E150" s="253"/>
      <c r="F150" s="252" t="s">
        <v>9</v>
      </c>
      <c r="G150" s="253"/>
      <c r="H150" s="255" t="s">
        <v>7</v>
      </c>
      <c r="I150" s="255" t="s">
        <v>617</v>
      </c>
      <c r="J150" s="252" t="s">
        <v>10</v>
      </c>
      <c r="K150" s="254"/>
      <c r="L150" s="253"/>
      <c r="M150" s="252" t="s">
        <v>11</v>
      </c>
      <c r="N150" s="254"/>
      <c r="O150" s="253"/>
      <c r="P150" s="255" t="s">
        <v>12</v>
      </c>
      <c r="Q150" s="10" t="s">
        <v>13</v>
      </c>
      <c r="R150" s="255" t="s">
        <v>14</v>
      </c>
    </row>
    <row r="151" spans="1:18" ht="12.75">
      <c r="A151" s="15" t="s">
        <v>15</v>
      </c>
      <c r="B151" s="15" t="s">
        <v>16</v>
      </c>
      <c r="C151" s="15" t="s">
        <v>17</v>
      </c>
      <c r="D151" s="15" t="s">
        <v>18</v>
      </c>
      <c r="E151" s="15" t="s">
        <v>8</v>
      </c>
      <c r="F151" s="15" t="s">
        <v>19</v>
      </c>
      <c r="G151" s="15" t="s">
        <v>20</v>
      </c>
      <c r="H151" s="257"/>
      <c r="I151" s="257"/>
      <c r="J151" s="15" t="s">
        <v>21</v>
      </c>
      <c r="K151" s="15" t="s">
        <v>22</v>
      </c>
      <c r="L151" s="15" t="s">
        <v>23</v>
      </c>
      <c r="M151" s="15" t="s">
        <v>24</v>
      </c>
      <c r="N151" s="15" t="s">
        <v>25</v>
      </c>
      <c r="O151" s="15" t="s">
        <v>26</v>
      </c>
      <c r="P151" s="257"/>
      <c r="Q151" s="15" t="s">
        <v>27</v>
      </c>
      <c r="R151" s="257"/>
    </row>
    <row r="152" spans="1:18" ht="12.75">
      <c r="A152" s="9">
        <v>1</v>
      </c>
      <c r="B152" s="9">
        <v>2</v>
      </c>
      <c r="C152" s="9">
        <v>3</v>
      </c>
      <c r="D152" s="9">
        <v>4</v>
      </c>
      <c r="E152" s="9">
        <v>5</v>
      </c>
      <c r="F152" s="151">
        <v>8</v>
      </c>
      <c r="G152" s="9">
        <v>9</v>
      </c>
      <c r="H152" s="152">
        <v>6</v>
      </c>
      <c r="I152" s="9">
        <v>7</v>
      </c>
      <c r="J152" s="9">
        <v>10</v>
      </c>
      <c r="K152" s="9">
        <v>11</v>
      </c>
      <c r="L152" s="9">
        <v>12</v>
      </c>
      <c r="M152" s="9">
        <v>13</v>
      </c>
      <c r="N152" s="9">
        <v>14</v>
      </c>
      <c r="O152" s="9">
        <v>15</v>
      </c>
      <c r="P152" s="9">
        <v>16</v>
      </c>
      <c r="Q152" s="9">
        <v>17</v>
      </c>
      <c r="R152" s="9">
        <v>18</v>
      </c>
    </row>
    <row r="153" spans="1:18" ht="12.75">
      <c r="A153" s="255">
        <v>69</v>
      </c>
      <c r="B153" s="86" t="s">
        <v>817</v>
      </c>
      <c r="C153" s="264" t="s">
        <v>556</v>
      </c>
      <c r="D153" s="66" t="s">
        <v>399</v>
      </c>
      <c r="E153" s="264" t="s">
        <v>620</v>
      </c>
      <c r="F153" s="281" t="s">
        <v>679</v>
      </c>
      <c r="G153" s="281" t="s">
        <v>629</v>
      </c>
      <c r="H153" s="256" t="s">
        <v>686</v>
      </c>
      <c r="I153" s="264" t="s">
        <v>725</v>
      </c>
      <c r="J153" s="256" t="s">
        <v>194</v>
      </c>
      <c r="K153" s="256" t="s">
        <v>194</v>
      </c>
      <c r="L153" s="256" t="s">
        <v>194</v>
      </c>
      <c r="M153" s="255" t="s">
        <v>392</v>
      </c>
      <c r="N153" s="255">
        <v>2010</v>
      </c>
      <c r="O153" s="255" t="s">
        <v>194</v>
      </c>
      <c r="P153" s="255">
        <v>43</v>
      </c>
      <c r="Q153" s="255" t="s">
        <v>204</v>
      </c>
      <c r="R153" s="86"/>
    </row>
    <row r="154" spans="1:18" ht="12.75">
      <c r="A154" s="257"/>
      <c r="B154" s="69" t="s">
        <v>893</v>
      </c>
      <c r="C154" s="257"/>
      <c r="D154" s="15" t="s">
        <v>404</v>
      </c>
      <c r="E154" s="257"/>
      <c r="F154" s="280"/>
      <c r="G154" s="280"/>
      <c r="H154" s="257"/>
      <c r="I154" s="257"/>
      <c r="J154" s="257"/>
      <c r="K154" s="257"/>
      <c r="L154" s="257"/>
      <c r="M154" s="257"/>
      <c r="N154" s="257"/>
      <c r="O154" s="257"/>
      <c r="P154" s="257"/>
      <c r="Q154" s="257"/>
      <c r="R154" s="86"/>
    </row>
    <row r="155" spans="1:18" ht="12.75">
      <c r="A155" s="255">
        <v>70</v>
      </c>
      <c r="B155" s="116" t="s">
        <v>819</v>
      </c>
      <c r="C155" s="258" t="s">
        <v>820</v>
      </c>
      <c r="D155" s="150" t="s">
        <v>821</v>
      </c>
      <c r="E155" s="276" t="s">
        <v>724</v>
      </c>
      <c r="F155" s="282">
        <v>13</v>
      </c>
      <c r="G155" s="282">
        <v>3</v>
      </c>
      <c r="H155" s="260" t="s">
        <v>686</v>
      </c>
      <c r="I155" s="265" t="s">
        <v>725</v>
      </c>
      <c r="J155" s="260" t="s">
        <v>194</v>
      </c>
      <c r="K155" s="260" t="s">
        <v>194</v>
      </c>
      <c r="L155" s="260" t="s">
        <v>194</v>
      </c>
      <c r="M155" s="258" t="s">
        <v>453</v>
      </c>
      <c r="N155" s="258" t="s">
        <v>194</v>
      </c>
      <c r="O155" s="258" t="s">
        <v>194</v>
      </c>
      <c r="P155" s="258">
        <v>32</v>
      </c>
      <c r="Q155" s="258" t="s">
        <v>204</v>
      </c>
      <c r="R155" s="116"/>
    </row>
    <row r="156" spans="1:18" ht="12.75">
      <c r="A156" s="257"/>
      <c r="B156" s="43" t="s">
        <v>504</v>
      </c>
      <c r="C156" s="259"/>
      <c r="D156" s="34" t="s">
        <v>822</v>
      </c>
      <c r="E156" s="277"/>
      <c r="F156" s="283"/>
      <c r="G156" s="283"/>
      <c r="H156" s="259"/>
      <c r="I156" s="259"/>
      <c r="J156" s="259"/>
      <c r="K156" s="259"/>
      <c r="L156" s="259"/>
      <c r="M156" s="259"/>
      <c r="N156" s="259"/>
      <c r="O156" s="259"/>
      <c r="P156" s="259"/>
      <c r="Q156" s="259"/>
      <c r="R156" s="43"/>
    </row>
    <row r="157" spans="1:18" ht="12.75">
      <c r="A157" s="255">
        <v>71</v>
      </c>
      <c r="B157" s="42" t="s">
        <v>823</v>
      </c>
      <c r="C157" s="265" t="s">
        <v>488</v>
      </c>
      <c r="D157" s="150" t="s">
        <v>821</v>
      </c>
      <c r="E157" s="276" t="s">
        <v>724</v>
      </c>
      <c r="F157" s="282">
        <v>12</v>
      </c>
      <c r="G157" s="285" t="s">
        <v>728</v>
      </c>
      <c r="H157" s="260" t="s">
        <v>686</v>
      </c>
      <c r="I157" s="265" t="s">
        <v>725</v>
      </c>
      <c r="J157" s="260" t="s">
        <v>194</v>
      </c>
      <c r="K157" s="260" t="s">
        <v>194</v>
      </c>
      <c r="L157" s="260" t="s">
        <v>194</v>
      </c>
      <c r="M157" s="258" t="s">
        <v>453</v>
      </c>
      <c r="N157" s="258">
        <v>1996</v>
      </c>
      <c r="O157" s="258" t="s">
        <v>194</v>
      </c>
      <c r="P157" s="258">
        <v>36</v>
      </c>
      <c r="Q157" s="258" t="s">
        <v>204</v>
      </c>
      <c r="R157" s="171"/>
    </row>
    <row r="158" spans="1:18" ht="12.75">
      <c r="A158" s="257"/>
      <c r="B158" s="43" t="s">
        <v>489</v>
      </c>
      <c r="C158" s="259"/>
      <c r="D158" s="34" t="s">
        <v>822</v>
      </c>
      <c r="E158" s="277"/>
      <c r="F158" s="283"/>
      <c r="G158" s="283"/>
      <c r="H158" s="259"/>
      <c r="I158" s="259"/>
      <c r="J158" s="259"/>
      <c r="K158" s="259"/>
      <c r="L158" s="259"/>
      <c r="M158" s="259"/>
      <c r="N158" s="259"/>
      <c r="O158" s="259"/>
      <c r="P158" s="259"/>
      <c r="Q158" s="259"/>
      <c r="R158" s="172"/>
    </row>
    <row r="159" spans="1:18" ht="12.75">
      <c r="A159" s="255">
        <v>72</v>
      </c>
      <c r="B159" s="61" t="s">
        <v>824</v>
      </c>
      <c r="C159" s="266" t="s">
        <v>564</v>
      </c>
      <c r="D159" s="57" t="s">
        <v>466</v>
      </c>
      <c r="E159" s="266" t="s">
        <v>267</v>
      </c>
      <c r="F159" s="278">
        <v>15</v>
      </c>
      <c r="G159" s="281" t="s">
        <v>165</v>
      </c>
      <c r="H159" s="256" t="s">
        <v>686</v>
      </c>
      <c r="I159" s="264" t="s">
        <v>725</v>
      </c>
      <c r="J159" s="256" t="s">
        <v>194</v>
      </c>
      <c r="K159" s="256" t="s">
        <v>194</v>
      </c>
      <c r="L159" s="256" t="s">
        <v>194</v>
      </c>
      <c r="M159" s="255" t="s">
        <v>825</v>
      </c>
      <c r="N159" s="255">
        <v>2005</v>
      </c>
      <c r="O159" s="255" t="s">
        <v>194</v>
      </c>
      <c r="P159" s="255">
        <v>51</v>
      </c>
      <c r="Q159" s="255" t="s">
        <v>204</v>
      </c>
      <c r="R159" s="86"/>
    </row>
    <row r="160" spans="1:18" ht="12.75">
      <c r="A160" s="257"/>
      <c r="B160" s="59" t="s">
        <v>894</v>
      </c>
      <c r="C160" s="249"/>
      <c r="D160" s="60" t="s">
        <v>826</v>
      </c>
      <c r="E160" s="249"/>
      <c r="F160" s="280"/>
      <c r="G160" s="280"/>
      <c r="H160" s="257"/>
      <c r="I160" s="257"/>
      <c r="J160" s="257"/>
      <c r="K160" s="257"/>
      <c r="L160" s="257"/>
      <c r="M160" s="257"/>
      <c r="N160" s="257"/>
      <c r="O160" s="257"/>
      <c r="P160" s="257"/>
      <c r="Q160" s="257"/>
      <c r="R160" s="86"/>
    </row>
    <row r="161" spans="1:18" ht="12.75">
      <c r="A161" s="255">
        <v>73</v>
      </c>
      <c r="B161" s="86" t="s">
        <v>827</v>
      </c>
      <c r="C161" s="264" t="s">
        <v>527</v>
      </c>
      <c r="D161" s="57" t="s">
        <v>828</v>
      </c>
      <c r="E161" s="274" t="s">
        <v>267</v>
      </c>
      <c r="F161" s="278">
        <v>15</v>
      </c>
      <c r="G161" s="281" t="s">
        <v>165</v>
      </c>
      <c r="H161" s="256" t="s">
        <v>686</v>
      </c>
      <c r="I161" s="264" t="s">
        <v>725</v>
      </c>
      <c r="J161" s="256" t="s">
        <v>194</v>
      </c>
      <c r="K161" s="256" t="s">
        <v>194</v>
      </c>
      <c r="L161" s="256" t="s">
        <v>194</v>
      </c>
      <c r="M161" s="255" t="s">
        <v>825</v>
      </c>
      <c r="N161" s="255">
        <v>2010</v>
      </c>
      <c r="O161" s="255" t="s">
        <v>194</v>
      </c>
      <c r="P161" s="255">
        <v>50</v>
      </c>
      <c r="Q161" s="255" t="s">
        <v>204</v>
      </c>
      <c r="R161" s="68"/>
    </row>
    <row r="162" spans="1:18" ht="12.75">
      <c r="A162" s="257"/>
      <c r="B162" s="86" t="s">
        <v>529</v>
      </c>
      <c r="C162" s="257"/>
      <c r="D162" s="60" t="s">
        <v>826</v>
      </c>
      <c r="E162" s="275"/>
      <c r="F162" s="280"/>
      <c r="G162" s="280"/>
      <c r="H162" s="257"/>
      <c r="I162" s="257"/>
      <c r="J162" s="257"/>
      <c r="K162" s="257"/>
      <c r="L162" s="257"/>
      <c r="M162" s="257"/>
      <c r="N162" s="257"/>
      <c r="O162" s="257"/>
      <c r="P162" s="257"/>
      <c r="Q162" s="257"/>
      <c r="R162" s="86"/>
    </row>
    <row r="163" spans="1:18" ht="12.75">
      <c r="A163" s="255">
        <v>74</v>
      </c>
      <c r="B163" s="61" t="s">
        <v>829</v>
      </c>
      <c r="C163" s="266" t="s">
        <v>559</v>
      </c>
      <c r="D163" s="57" t="s">
        <v>828</v>
      </c>
      <c r="E163" s="274" t="s">
        <v>267</v>
      </c>
      <c r="F163" s="278">
        <v>14</v>
      </c>
      <c r="G163" s="281" t="s">
        <v>165</v>
      </c>
      <c r="H163" s="256" t="s">
        <v>686</v>
      </c>
      <c r="I163" s="264" t="s">
        <v>725</v>
      </c>
      <c r="J163" s="256" t="s">
        <v>194</v>
      </c>
      <c r="K163" s="256" t="s">
        <v>194</v>
      </c>
      <c r="L163" s="256" t="s">
        <v>194</v>
      </c>
      <c r="M163" s="255" t="s">
        <v>825</v>
      </c>
      <c r="N163" s="255">
        <v>2010</v>
      </c>
      <c r="O163" s="255" t="s">
        <v>194</v>
      </c>
      <c r="P163" s="255">
        <v>42</v>
      </c>
      <c r="Q163" s="255" t="s">
        <v>204</v>
      </c>
      <c r="R163" s="68"/>
    </row>
    <row r="164" spans="1:18" ht="12.75">
      <c r="A164" s="257"/>
      <c r="B164" s="59" t="s">
        <v>895</v>
      </c>
      <c r="C164" s="249"/>
      <c r="D164" s="60" t="s">
        <v>826</v>
      </c>
      <c r="E164" s="275"/>
      <c r="F164" s="280"/>
      <c r="G164" s="280"/>
      <c r="H164" s="257"/>
      <c r="I164" s="257"/>
      <c r="J164" s="257"/>
      <c r="K164" s="257"/>
      <c r="L164" s="257"/>
      <c r="M164" s="257"/>
      <c r="N164" s="257"/>
      <c r="O164" s="257"/>
      <c r="P164" s="257"/>
      <c r="Q164" s="257"/>
      <c r="R164" s="69"/>
    </row>
    <row r="165" spans="1:18" ht="12.75">
      <c r="A165" s="255">
        <v>75</v>
      </c>
      <c r="B165" s="61" t="s">
        <v>830</v>
      </c>
      <c r="C165" s="266" t="s">
        <v>531</v>
      </c>
      <c r="D165" s="57" t="s">
        <v>828</v>
      </c>
      <c r="E165" s="266" t="s">
        <v>267</v>
      </c>
      <c r="F165" s="278">
        <v>11</v>
      </c>
      <c r="G165" s="281" t="s">
        <v>629</v>
      </c>
      <c r="H165" s="256" t="s">
        <v>686</v>
      </c>
      <c r="I165" s="264" t="s">
        <v>725</v>
      </c>
      <c r="J165" s="256" t="s">
        <v>194</v>
      </c>
      <c r="K165" s="256" t="s">
        <v>194</v>
      </c>
      <c r="L165" s="256" t="s">
        <v>194</v>
      </c>
      <c r="M165" s="255" t="s">
        <v>453</v>
      </c>
      <c r="N165" s="255">
        <v>2006</v>
      </c>
      <c r="O165" s="255" t="s">
        <v>194</v>
      </c>
      <c r="P165" s="255">
        <v>33</v>
      </c>
      <c r="Q165" s="255" t="s">
        <v>204</v>
      </c>
      <c r="R165" s="68"/>
    </row>
    <row r="166" spans="1:18" ht="12.75">
      <c r="A166" s="257"/>
      <c r="B166" s="59" t="s">
        <v>896</v>
      </c>
      <c r="C166" s="249"/>
      <c r="D166" s="60" t="s">
        <v>826</v>
      </c>
      <c r="E166" s="249"/>
      <c r="F166" s="280"/>
      <c r="G166" s="280"/>
      <c r="H166" s="257"/>
      <c r="I166" s="257"/>
      <c r="J166" s="257"/>
      <c r="K166" s="257"/>
      <c r="L166" s="257"/>
      <c r="M166" s="257"/>
      <c r="N166" s="257"/>
      <c r="O166" s="257"/>
      <c r="P166" s="257"/>
      <c r="Q166" s="257"/>
      <c r="R166" s="69"/>
    </row>
    <row r="167" spans="1:18" ht="12.75">
      <c r="A167" s="255">
        <v>76</v>
      </c>
      <c r="B167" s="56" t="s">
        <v>831</v>
      </c>
      <c r="C167" s="266" t="s">
        <v>544</v>
      </c>
      <c r="D167" s="66" t="s">
        <v>466</v>
      </c>
      <c r="E167" s="266" t="s">
        <v>267</v>
      </c>
      <c r="F167" s="278">
        <v>10</v>
      </c>
      <c r="G167" s="281" t="s">
        <v>679</v>
      </c>
      <c r="H167" s="256" t="s">
        <v>686</v>
      </c>
      <c r="I167" s="264" t="s">
        <v>725</v>
      </c>
      <c r="J167" s="256" t="s">
        <v>194</v>
      </c>
      <c r="K167" s="256" t="s">
        <v>194</v>
      </c>
      <c r="L167" s="256" t="s">
        <v>194</v>
      </c>
      <c r="M167" s="255" t="s">
        <v>825</v>
      </c>
      <c r="N167" s="255">
        <v>2008</v>
      </c>
      <c r="O167" s="255" t="s">
        <v>194</v>
      </c>
      <c r="P167" s="255">
        <v>32</v>
      </c>
      <c r="Q167" s="255" t="s">
        <v>204</v>
      </c>
      <c r="R167" s="86"/>
    </row>
    <row r="168" spans="1:18" ht="12.75">
      <c r="A168" s="257"/>
      <c r="B168" s="59" t="s">
        <v>897</v>
      </c>
      <c r="C168" s="249"/>
      <c r="D168" s="60" t="s">
        <v>826</v>
      </c>
      <c r="E168" s="249"/>
      <c r="F168" s="280"/>
      <c r="G168" s="280"/>
      <c r="H168" s="257"/>
      <c r="I168" s="257"/>
      <c r="J168" s="257"/>
      <c r="K168" s="257"/>
      <c r="L168" s="257"/>
      <c r="M168" s="257"/>
      <c r="N168" s="257"/>
      <c r="O168" s="257"/>
      <c r="P168" s="257"/>
      <c r="Q168" s="257"/>
      <c r="R168" s="69"/>
    </row>
    <row r="169" spans="1:18" ht="12.75">
      <c r="A169" s="255">
        <v>77</v>
      </c>
      <c r="B169" s="56" t="s">
        <v>832</v>
      </c>
      <c r="C169" s="266" t="s">
        <v>541</v>
      </c>
      <c r="D169" s="149" t="s">
        <v>466</v>
      </c>
      <c r="E169" s="266" t="s">
        <v>267</v>
      </c>
      <c r="F169" s="278">
        <v>10</v>
      </c>
      <c r="G169" s="281" t="s">
        <v>679</v>
      </c>
      <c r="H169" s="256" t="s">
        <v>686</v>
      </c>
      <c r="I169" s="264" t="s">
        <v>725</v>
      </c>
      <c r="J169" s="256" t="s">
        <v>194</v>
      </c>
      <c r="K169" s="256" t="s">
        <v>194</v>
      </c>
      <c r="L169" s="256" t="s">
        <v>194</v>
      </c>
      <c r="M169" s="255" t="s">
        <v>825</v>
      </c>
      <c r="N169" s="255">
        <v>2005</v>
      </c>
      <c r="O169" s="255" t="s">
        <v>194</v>
      </c>
      <c r="P169" s="255">
        <v>32</v>
      </c>
      <c r="Q169" s="255" t="s">
        <v>204</v>
      </c>
      <c r="R169" s="68"/>
    </row>
    <row r="170" spans="1:18" ht="12.75">
      <c r="A170" s="257"/>
      <c r="B170" s="59" t="s">
        <v>898</v>
      </c>
      <c r="C170" s="249"/>
      <c r="D170" s="60" t="s">
        <v>826</v>
      </c>
      <c r="E170" s="249"/>
      <c r="F170" s="280"/>
      <c r="G170" s="280"/>
      <c r="H170" s="257"/>
      <c r="I170" s="257"/>
      <c r="J170" s="257"/>
      <c r="K170" s="257"/>
      <c r="L170" s="257"/>
      <c r="M170" s="257"/>
      <c r="N170" s="257"/>
      <c r="O170" s="257"/>
      <c r="P170" s="257"/>
      <c r="Q170" s="257"/>
      <c r="R170" s="69"/>
    </row>
    <row r="171" spans="1:18" ht="12.75">
      <c r="A171" s="255">
        <v>78</v>
      </c>
      <c r="B171" s="86" t="s">
        <v>833</v>
      </c>
      <c r="C171" s="255" t="s">
        <v>834</v>
      </c>
      <c r="D171" s="57" t="s">
        <v>466</v>
      </c>
      <c r="E171" s="274" t="s">
        <v>267</v>
      </c>
      <c r="F171" s="278">
        <v>10</v>
      </c>
      <c r="G171" s="281" t="s">
        <v>679</v>
      </c>
      <c r="H171" s="256" t="s">
        <v>686</v>
      </c>
      <c r="I171" s="264" t="s">
        <v>725</v>
      </c>
      <c r="J171" s="256" t="s">
        <v>194</v>
      </c>
      <c r="K171" s="256" t="s">
        <v>194</v>
      </c>
      <c r="L171" s="256" t="s">
        <v>194</v>
      </c>
      <c r="M171" s="255" t="s">
        <v>825</v>
      </c>
      <c r="N171" s="255" t="s">
        <v>194</v>
      </c>
      <c r="O171" s="255" t="s">
        <v>194</v>
      </c>
      <c r="P171" s="255">
        <v>30</v>
      </c>
      <c r="Q171" s="255" t="s">
        <v>204</v>
      </c>
      <c r="R171" s="86"/>
    </row>
    <row r="172" spans="1:18" ht="12.75">
      <c r="A172" s="257"/>
      <c r="B172" s="86" t="s">
        <v>899</v>
      </c>
      <c r="C172" s="257"/>
      <c r="D172" s="25" t="s">
        <v>826</v>
      </c>
      <c r="E172" s="275"/>
      <c r="F172" s="280"/>
      <c r="G172" s="280"/>
      <c r="H172" s="257"/>
      <c r="I172" s="257"/>
      <c r="J172" s="257"/>
      <c r="K172" s="257"/>
      <c r="L172" s="257"/>
      <c r="M172" s="257"/>
      <c r="N172" s="257"/>
      <c r="O172" s="257"/>
      <c r="P172" s="257"/>
      <c r="Q172" s="257"/>
      <c r="R172" s="25"/>
    </row>
    <row r="173" spans="1:18" ht="12.75">
      <c r="A173" s="255">
        <v>79</v>
      </c>
      <c r="B173" s="61" t="s">
        <v>836</v>
      </c>
      <c r="C173" s="248" t="s">
        <v>550</v>
      </c>
      <c r="D173" s="166" t="s">
        <v>466</v>
      </c>
      <c r="E173" s="266" t="s">
        <v>267</v>
      </c>
      <c r="F173" s="281" t="s">
        <v>679</v>
      </c>
      <c r="G173" s="281" t="s">
        <v>692</v>
      </c>
      <c r="H173" s="256" t="s">
        <v>686</v>
      </c>
      <c r="I173" s="264" t="s">
        <v>725</v>
      </c>
      <c r="J173" s="256" t="s">
        <v>194</v>
      </c>
      <c r="K173" s="256" t="s">
        <v>194</v>
      </c>
      <c r="L173" s="256" t="s">
        <v>194</v>
      </c>
      <c r="M173" s="255" t="s">
        <v>825</v>
      </c>
      <c r="N173" s="255">
        <v>2006</v>
      </c>
      <c r="O173" s="255" t="s">
        <v>194</v>
      </c>
      <c r="P173" s="255">
        <v>42</v>
      </c>
      <c r="Q173" s="255" t="s">
        <v>204</v>
      </c>
      <c r="R173" s="68"/>
    </row>
    <row r="174" spans="1:18" ht="12.75">
      <c r="A174" s="257"/>
      <c r="B174" s="59" t="s">
        <v>900</v>
      </c>
      <c r="C174" s="249"/>
      <c r="D174" s="167" t="s">
        <v>826</v>
      </c>
      <c r="E174" s="249"/>
      <c r="F174" s="280"/>
      <c r="G174" s="280"/>
      <c r="H174" s="257"/>
      <c r="I174" s="257"/>
      <c r="J174" s="257"/>
      <c r="K174" s="257"/>
      <c r="L174" s="257"/>
      <c r="M174" s="257"/>
      <c r="N174" s="257"/>
      <c r="O174" s="257"/>
      <c r="P174" s="257"/>
      <c r="Q174" s="257"/>
      <c r="R174" s="69"/>
    </row>
    <row r="175" spans="1:18" ht="12.75">
      <c r="A175" s="255">
        <v>80</v>
      </c>
      <c r="B175" s="68" t="s">
        <v>813</v>
      </c>
      <c r="C175" s="255" t="s">
        <v>512</v>
      </c>
      <c r="D175" s="66" t="s">
        <v>466</v>
      </c>
      <c r="E175" s="261" t="s">
        <v>724</v>
      </c>
      <c r="F175" s="278">
        <v>22</v>
      </c>
      <c r="G175" s="281" t="s">
        <v>653</v>
      </c>
      <c r="H175" s="256" t="s">
        <v>686</v>
      </c>
      <c r="I175" s="264" t="s">
        <v>725</v>
      </c>
      <c r="J175" s="256" t="s">
        <v>194</v>
      </c>
      <c r="K175" s="256" t="s">
        <v>194</v>
      </c>
      <c r="L175" s="256" t="s">
        <v>194</v>
      </c>
      <c r="M175" s="255" t="s">
        <v>392</v>
      </c>
      <c r="N175" s="255" t="s">
        <v>194</v>
      </c>
      <c r="O175" s="255" t="s">
        <v>194</v>
      </c>
      <c r="P175" s="255">
        <v>44</v>
      </c>
      <c r="Q175" s="255" t="s">
        <v>204</v>
      </c>
      <c r="R175" s="68"/>
    </row>
    <row r="176" spans="1:18" ht="12.75">
      <c r="A176" s="257"/>
      <c r="B176" s="69" t="s">
        <v>514</v>
      </c>
      <c r="C176" s="257"/>
      <c r="D176" s="60" t="s">
        <v>826</v>
      </c>
      <c r="E176" s="263"/>
      <c r="F176" s="280"/>
      <c r="G176" s="280"/>
      <c r="H176" s="257"/>
      <c r="I176" s="257"/>
      <c r="J176" s="257"/>
      <c r="K176" s="257"/>
      <c r="L176" s="257"/>
      <c r="M176" s="257"/>
      <c r="N176" s="257"/>
      <c r="O176" s="257"/>
      <c r="P176" s="257"/>
      <c r="Q176" s="257"/>
      <c r="R176" s="86"/>
    </row>
    <row r="177" spans="1:18" ht="12.75">
      <c r="A177" s="255">
        <v>81</v>
      </c>
      <c r="B177" s="68" t="s">
        <v>837</v>
      </c>
      <c r="C177" s="255" t="s">
        <v>838</v>
      </c>
      <c r="D177" s="14" t="s">
        <v>901</v>
      </c>
      <c r="E177" s="261" t="s">
        <v>724</v>
      </c>
      <c r="F177" s="278">
        <v>17</v>
      </c>
      <c r="G177" s="281" t="s">
        <v>621</v>
      </c>
      <c r="H177" s="256" t="s">
        <v>686</v>
      </c>
      <c r="I177" s="264" t="s">
        <v>725</v>
      </c>
      <c r="J177" s="256" t="s">
        <v>194</v>
      </c>
      <c r="K177" s="256" t="s">
        <v>194</v>
      </c>
      <c r="L177" s="256" t="s">
        <v>194</v>
      </c>
      <c r="M177" s="255" t="s">
        <v>402</v>
      </c>
      <c r="N177" s="255" t="s">
        <v>194</v>
      </c>
      <c r="O177" s="255" t="s">
        <v>194</v>
      </c>
      <c r="P177" s="255">
        <v>45</v>
      </c>
      <c r="Q177" s="255" t="s">
        <v>204</v>
      </c>
      <c r="R177" s="68"/>
    </row>
    <row r="178" spans="1:18" ht="12.75">
      <c r="A178" s="257"/>
      <c r="B178" s="69" t="s">
        <v>840</v>
      </c>
      <c r="C178" s="257"/>
      <c r="D178" s="19" t="s">
        <v>841</v>
      </c>
      <c r="E178" s="263"/>
      <c r="F178" s="280"/>
      <c r="G178" s="280"/>
      <c r="H178" s="257"/>
      <c r="I178" s="257"/>
      <c r="J178" s="257"/>
      <c r="K178" s="257"/>
      <c r="L178" s="257"/>
      <c r="M178" s="257"/>
      <c r="N178" s="257"/>
      <c r="O178" s="257"/>
      <c r="P178" s="257"/>
      <c r="Q178" s="257"/>
      <c r="R178" s="69"/>
    </row>
    <row r="179" spans="6:18" ht="12.75">
      <c r="F179" s="70"/>
      <c r="G179" s="70"/>
      <c r="R179" s="87"/>
    </row>
    <row r="180" ht="12.75">
      <c r="R180" s="2"/>
    </row>
    <row r="181" spans="5:18" ht="15">
      <c r="E181" s="168"/>
      <c r="Q181" s="71" t="s">
        <v>902</v>
      </c>
      <c r="R181" s="2"/>
    </row>
    <row r="182" spans="5:18" ht="15">
      <c r="E182" s="168"/>
      <c r="Q182" s="94" t="s">
        <v>843</v>
      </c>
      <c r="R182" s="2"/>
    </row>
    <row r="183" spans="5:18" ht="15">
      <c r="E183" s="168"/>
      <c r="Q183" s="94" t="s">
        <v>184</v>
      </c>
      <c r="R183" s="2"/>
    </row>
    <row r="184" spans="5:18" ht="15">
      <c r="E184" s="168"/>
      <c r="Q184" s="94"/>
      <c r="R184" s="2"/>
    </row>
    <row r="185" spans="5:18" ht="15">
      <c r="E185" s="168"/>
      <c r="Q185" s="94"/>
      <c r="R185" s="2"/>
    </row>
    <row r="186" spans="4:18" ht="15">
      <c r="D186" s="169"/>
      <c r="E186" s="170"/>
      <c r="Q186" s="94"/>
      <c r="R186" s="2"/>
    </row>
    <row r="187" spans="17:18" ht="15">
      <c r="Q187" s="74" t="s">
        <v>844</v>
      </c>
      <c r="R187" s="2"/>
    </row>
    <row r="188" spans="17:18" ht="15">
      <c r="Q188" s="94" t="s">
        <v>845</v>
      </c>
      <c r="R188" s="2"/>
    </row>
  </sheetData>
  <sheetProtection/>
  <mergeCells count="1231">
    <mergeCell ref="R23:R24"/>
    <mergeCell ref="R25:R26"/>
    <mergeCell ref="R75:R76"/>
    <mergeCell ref="R150:R151"/>
    <mergeCell ref="Q175:Q176"/>
    <mergeCell ref="Q177:Q178"/>
    <mergeCell ref="R6:R7"/>
    <mergeCell ref="R9:R10"/>
    <mergeCell ref="R11:R12"/>
    <mergeCell ref="R13:R14"/>
    <mergeCell ref="R15:R16"/>
    <mergeCell ref="R17:R18"/>
    <mergeCell ref="R19:R20"/>
    <mergeCell ref="R21:R22"/>
    <mergeCell ref="Q163:Q164"/>
    <mergeCell ref="Q165:Q166"/>
    <mergeCell ref="Q167:Q168"/>
    <mergeCell ref="Q169:Q170"/>
    <mergeCell ref="Q171:Q172"/>
    <mergeCell ref="Q173:Q174"/>
    <mergeCell ref="Q148:Q149"/>
    <mergeCell ref="Q153:Q154"/>
    <mergeCell ref="Q155:Q156"/>
    <mergeCell ref="Q157:Q158"/>
    <mergeCell ref="Q159:Q160"/>
    <mergeCell ref="Q161:Q162"/>
    <mergeCell ref="Q136:Q137"/>
    <mergeCell ref="Q138:Q139"/>
    <mergeCell ref="Q140:Q141"/>
    <mergeCell ref="Q142:Q143"/>
    <mergeCell ref="Q144:Q145"/>
    <mergeCell ref="Q146:Q147"/>
    <mergeCell ref="Q124:Q125"/>
    <mergeCell ref="Q126:Q127"/>
    <mergeCell ref="Q128:Q129"/>
    <mergeCell ref="Q130:Q131"/>
    <mergeCell ref="Q132:Q133"/>
    <mergeCell ref="Q134:Q135"/>
    <mergeCell ref="Q112:Q113"/>
    <mergeCell ref="Q114:Q115"/>
    <mergeCell ref="Q116:Q117"/>
    <mergeCell ref="Q118:Q119"/>
    <mergeCell ref="Q120:Q121"/>
    <mergeCell ref="Q122:Q123"/>
    <mergeCell ref="Q100:Q101"/>
    <mergeCell ref="Q102:Q103"/>
    <mergeCell ref="Q104:Q105"/>
    <mergeCell ref="Q106:Q107"/>
    <mergeCell ref="Q108:Q109"/>
    <mergeCell ref="Q110:Q111"/>
    <mergeCell ref="Q88:Q89"/>
    <mergeCell ref="Q90:Q91"/>
    <mergeCell ref="Q92:Q93"/>
    <mergeCell ref="Q94:Q95"/>
    <mergeCell ref="Q96:Q97"/>
    <mergeCell ref="Q98:Q99"/>
    <mergeCell ref="Q73:Q74"/>
    <mergeCell ref="Q78:Q79"/>
    <mergeCell ref="Q80:Q81"/>
    <mergeCell ref="Q82:Q83"/>
    <mergeCell ref="Q84:Q85"/>
    <mergeCell ref="Q86:Q87"/>
    <mergeCell ref="Q61:Q62"/>
    <mergeCell ref="Q63:Q64"/>
    <mergeCell ref="Q65:Q66"/>
    <mergeCell ref="Q67:Q68"/>
    <mergeCell ref="Q69:Q70"/>
    <mergeCell ref="Q71:Q72"/>
    <mergeCell ref="Q49:Q50"/>
    <mergeCell ref="Q51:Q52"/>
    <mergeCell ref="Q53:Q54"/>
    <mergeCell ref="Q55:Q56"/>
    <mergeCell ref="Q57:Q58"/>
    <mergeCell ref="Q59:Q60"/>
    <mergeCell ref="Q29:Q30"/>
    <mergeCell ref="Q31:Q32"/>
    <mergeCell ref="Q37:Q38"/>
    <mergeCell ref="Q43:Q44"/>
    <mergeCell ref="Q45:Q46"/>
    <mergeCell ref="Q47:Q48"/>
    <mergeCell ref="P169:P170"/>
    <mergeCell ref="P171:P172"/>
    <mergeCell ref="P173:P174"/>
    <mergeCell ref="P175:P176"/>
    <mergeCell ref="P177:P178"/>
    <mergeCell ref="Q9:Q10"/>
    <mergeCell ref="Q15:Q16"/>
    <mergeCell ref="Q17:Q18"/>
    <mergeCell ref="Q21:Q22"/>
    <mergeCell ref="Q23:Q24"/>
    <mergeCell ref="P157:P158"/>
    <mergeCell ref="P159:P160"/>
    <mergeCell ref="P161:P162"/>
    <mergeCell ref="P163:P164"/>
    <mergeCell ref="P165:P166"/>
    <mergeCell ref="P167:P168"/>
    <mergeCell ref="P144:P145"/>
    <mergeCell ref="P146:P147"/>
    <mergeCell ref="P148:P149"/>
    <mergeCell ref="P150:P151"/>
    <mergeCell ref="P153:P154"/>
    <mergeCell ref="P155:P156"/>
    <mergeCell ref="P132:P133"/>
    <mergeCell ref="P134:P135"/>
    <mergeCell ref="P136:P137"/>
    <mergeCell ref="P138:P139"/>
    <mergeCell ref="P140:P141"/>
    <mergeCell ref="P142:P143"/>
    <mergeCell ref="P120:P121"/>
    <mergeCell ref="P122:P123"/>
    <mergeCell ref="P124:P125"/>
    <mergeCell ref="P126:P127"/>
    <mergeCell ref="P128:P129"/>
    <mergeCell ref="P130:P131"/>
    <mergeCell ref="P108:P109"/>
    <mergeCell ref="P110:P111"/>
    <mergeCell ref="P112:P113"/>
    <mergeCell ref="P114:P115"/>
    <mergeCell ref="P116:P117"/>
    <mergeCell ref="P118:P119"/>
    <mergeCell ref="P96:P97"/>
    <mergeCell ref="P98:P99"/>
    <mergeCell ref="P100:P101"/>
    <mergeCell ref="P102:P103"/>
    <mergeCell ref="P104:P105"/>
    <mergeCell ref="P106:P107"/>
    <mergeCell ref="P84:P85"/>
    <mergeCell ref="P86:P87"/>
    <mergeCell ref="P88:P89"/>
    <mergeCell ref="P90:P91"/>
    <mergeCell ref="P92:P93"/>
    <mergeCell ref="P94:P95"/>
    <mergeCell ref="P71:P72"/>
    <mergeCell ref="P73:P74"/>
    <mergeCell ref="P75:P76"/>
    <mergeCell ref="P78:P79"/>
    <mergeCell ref="P80:P81"/>
    <mergeCell ref="P82:P83"/>
    <mergeCell ref="P59:P60"/>
    <mergeCell ref="P61:P62"/>
    <mergeCell ref="P63:P64"/>
    <mergeCell ref="P65:P66"/>
    <mergeCell ref="P67:P68"/>
    <mergeCell ref="P69:P70"/>
    <mergeCell ref="P47:P48"/>
    <mergeCell ref="P49:P50"/>
    <mergeCell ref="P51:P52"/>
    <mergeCell ref="P53:P54"/>
    <mergeCell ref="P55:P56"/>
    <mergeCell ref="P57:P58"/>
    <mergeCell ref="P33:P36"/>
    <mergeCell ref="P37:P38"/>
    <mergeCell ref="P39:P40"/>
    <mergeCell ref="P41:P42"/>
    <mergeCell ref="P43:P44"/>
    <mergeCell ref="P45:P46"/>
    <mergeCell ref="P21:P22"/>
    <mergeCell ref="P23:P24"/>
    <mergeCell ref="P25:P26"/>
    <mergeCell ref="P27:P28"/>
    <mergeCell ref="P29:P30"/>
    <mergeCell ref="P31:P32"/>
    <mergeCell ref="P9:P10"/>
    <mergeCell ref="P11:P12"/>
    <mergeCell ref="P13:P14"/>
    <mergeCell ref="P15:P16"/>
    <mergeCell ref="P17:P18"/>
    <mergeCell ref="P19:P20"/>
    <mergeCell ref="O167:O168"/>
    <mergeCell ref="O169:O170"/>
    <mergeCell ref="O171:O172"/>
    <mergeCell ref="O173:O174"/>
    <mergeCell ref="O175:O176"/>
    <mergeCell ref="O177:O178"/>
    <mergeCell ref="O155:O156"/>
    <mergeCell ref="O157:O158"/>
    <mergeCell ref="O159:O160"/>
    <mergeCell ref="O161:O162"/>
    <mergeCell ref="O163:O164"/>
    <mergeCell ref="O165:O166"/>
    <mergeCell ref="O140:O141"/>
    <mergeCell ref="O142:O143"/>
    <mergeCell ref="O144:O145"/>
    <mergeCell ref="O146:O147"/>
    <mergeCell ref="O148:O149"/>
    <mergeCell ref="O153:O154"/>
    <mergeCell ref="O128:O129"/>
    <mergeCell ref="O130:O131"/>
    <mergeCell ref="O132:O133"/>
    <mergeCell ref="O134:O135"/>
    <mergeCell ref="O136:O137"/>
    <mergeCell ref="O138:O139"/>
    <mergeCell ref="O116:O117"/>
    <mergeCell ref="O118:O119"/>
    <mergeCell ref="O120:O121"/>
    <mergeCell ref="O122:O123"/>
    <mergeCell ref="O124:O125"/>
    <mergeCell ref="O126:O127"/>
    <mergeCell ref="O104:O105"/>
    <mergeCell ref="O106:O107"/>
    <mergeCell ref="O108:O109"/>
    <mergeCell ref="O110:O111"/>
    <mergeCell ref="O112:O113"/>
    <mergeCell ref="O114:O115"/>
    <mergeCell ref="O92:O93"/>
    <mergeCell ref="O94:O95"/>
    <mergeCell ref="O96:O97"/>
    <mergeCell ref="O98:O99"/>
    <mergeCell ref="O100:O101"/>
    <mergeCell ref="O102:O103"/>
    <mergeCell ref="O80:O81"/>
    <mergeCell ref="O82:O83"/>
    <mergeCell ref="O84:O85"/>
    <mergeCell ref="O86:O87"/>
    <mergeCell ref="O88:O89"/>
    <mergeCell ref="O90:O91"/>
    <mergeCell ref="O65:O66"/>
    <mergeCell ref="O67:O68"/>
    <mergeCell ref="O69:O70"/>
    <mergeCell ref="O71:O72"/>
    <mergeCell ref="O73:O74"/>
    <mergeCell ref="O78:O79"/>
    <mergeCell ref="O53:O54"/>
    <mergeCell ref="O55:O56"/>
    <mergeCell ref="O57:O58"/>
    <mergeCell ref="O59:O60"/>
    <mergeCell ref="O61:O62"/>
    <mergeCell ref="O63:O64"/>
    <mergeCell ref="O41:O42"/>
    <mergeCell ref="O43:O44"/>
    <mergeCell ref="O45:O46"/>
    <mergeCell ref="O47:O48"/>
    <mergeCell ref="O49:O50"/>
    <mergeCell ref="O51:O52"/>
    <mergeCell ref="O27:O28"/>
    <mergeCell ref="O29:O30"/>
    <mergeCell ref="O31:O32"/>
    <mergeCell ref="O33:O36"/>
    <mergeCell ref="O37:O38"/>
    <mergeCell ref="O39:O40"/>
    <mergeCell ref="N175:N176"/>
    <mergeCell ref="N177:N178"/>
    <mergeCell ref="O9:O10"/>
    <mergeCell ref="O11:O12"/>
    <mergeCell ref="O13:O14"/>
    <mergeCell ref="O15:O16"/>
    <mergeCell ref="O17:O18"/>
    <mergeCell ref="O19:O20"/>
    <mergeCell ref="O21:O22"/>
    <mergeCell ref="O23:O24"/>
    <mergeCell ref="N163:N164"/>
    <mergeCell ref="N165:N166"/>
    <mergeCell ref="N167:N168"/>
    <mergeCell ref="N169:N170"/>
    <mergeCell ref="N171:N172"/>
    <mergeCell ref="N173:N174"/>
    <mergeCell ref="N148:N149"/>
    <mergeCell ref="N153:N154"/>
    <mergeCell ref="N155:N156"/>
    <mergeCell ref="N157:N158"/>
    <mergeCell ref="N159:N160"/>
    <mergeCell ref="N161:N162"/>
    <mergeCell ref="N136:N137"/>
    <mergeCell ref="N138:N139"/>
    <mergeCell ref="N140:N141"/>
    <mergeCell ref="N142:N143"/>
    <mergeCell ref="N144:N145"/>
    <mergeCell ref="N146:N147"/>
    <mergeCell ref="N124:N125"/>
    <mergeCell ref="N126:N127"/>
    <mergeCell ref="N128:N129"/>
    <mergeCell ref="N130:N131"/>
    <mergeCell ref="N132:N133"/>
    <mergeCell ref="N134:N135"/>
    <mergeCell ref="N112:N113"/>
    <mergeCell ref="N114:N115"/>
    <mergeCell ref="N116:N117"/>
    <mergeCell ref="N118:N119"/>
    <mergeCell ref="N120:N121"/>
    <mergeCell ref="N122:N123"/>
    <mergeCell ref="N100:N101"/>
    <mergeCell ref="N102:N103"/>
    <mergeCell ref="N104:N105"/>
    <mergeCell ref="N106:N107"/>
    <mergeCell ref="N108:N109"/>
    <mergeCell ref="N110:N111"/>
    <mergeCell ref="N88:N89"/>
    <mergeCell ref="N90:N91"/>
    <mergeCell ref="N92:N93"/>
    <mergeCell ref="N94:N95"/>
    <mergeCell ref="N96:N97"/>
    <mergeCell ref="N98:N99"/>
    <mergeCell ref="N73:N74"/>
    <mergeCell ref="N78:N79"/>
    <mergeCell ref="N80:N81"/>
    <mergeCell ref="N82:N83"/>
    <mergeCell ref="N84:N85"/>
    <mergeCell ref="N86:N87"/>
    <mergeCell ref="N61:N62"/>
    <mergeCell ref="N63:N64"/>
    <mergeCell ref="N65:N66"/>
    <mergeCell ref="N67:N68"/>
    <mergeCell ref="N69:N70"/>
    <mergeCell ref="N71:N72"/>
    <mergeCell ref="N49:N50"/>
    <mergeCell ref="N51:N52"/>
    <mergeCell ref="N53:N54"/>
    <mergeCell ref="N55:N56"/>
    <mergeCell ref="N57:N58"/>
    <mergeCell ref="N59:N60"/>
    <mergeCell ref="N37:N38"/>
    <mergeCell ref="N39:N40"/>
    <mergeCell ref="N41:N42"/>
    <mergeCell ref="N43:N44"/>
    <mergeCell ref="N45:N46"/>
    <mergeCell ref="N47:N48"/>
    <mergeCell ref="N21:N22"/>
    <mergeCell ref="N23:N24"/>
    <mergeCell ref="N27:N28"/>
    <mergeCell ref="N29:N30"/>
    <mergeCell ref="N31:N32"/>
    <mergeCell ref="N33:N36"/>
    <mergeCell ref="N9:N10"/>
    <mergeCell ref="N11:N12"/>
    <mergeCell ref="N13:N14"/>
    <mergeCell ref="N15:N16"/>
    <mergeCell ref="N17:N18"/>
    <mergeCell ref="N19:N20"/>
    <mergeCell ref="M167:M168"/>
    <mergeCell ref="M169:M170"/>
    <mergeCell ref="M171:M172"/>
    <mergeCell ref="M173:M174"/>
    <mergeCell ref="M175:M176"/>
    <mergeCell ref="M177:M178"/>
    <mergeCell ref="M155:M156"/>
    <mergeCell ref="M157:M158"/>
    <mergeCell ref="M159:M160"/>
    <mergeCell ref="M161:M162"/>
    <mergeCell ref="M163:M164"/>
    <mergeCell ref="M165:M166"/>
    <mergeCell ref="M140:M141"/>
    <mergeCell ref="M142:M143"/>
    <mergeCell ref="M144:M145"/>
    <mergeCell ref="M146:M147"/>
    <mergeCell ref="M148:M149"/>
    <mergeCell ref="M153:M154"/>
    <mergeCell ref="M128:M129"/>
    <mergeCell ref="M130:M131"/>
    <mergeCell ref="M132:M133"/>
    <mergeCell ref="M134:M135"/>
    <mergeCell ref="M136:M137"/>
    <mergeCell ref="M138:M139"/>
    <mergeCell ref="M116:M117"/>
    <mergeCell ref="M118:M119"/>
    <mergeCell ref="M120:M121"/>
    <mergeCell ref="M122:M123"/>
    <mergeCell ref="M124:M125"/>
    <mergeCell ref="M126:M127"/>
    <mergeCell ref="M104:M105"/>
    <mergeCell ref="M106:M107"/>
    <mergeCell ref="M108:M109"/>
    <mergeCell ref="M110:M111"/>
    <mergeCell ref="M112:M113"/>
    <mergeCell ref="M114:M115"/>
    <mergeCell ref="M92:M93"/>
    <mergeCell ref="M94:M95"/>
    <mergeCell ref="M96:M97"/>
    <mergeCell ref="M98:M99"/>
    <mergeCell ref="M100:M101"/>
    <mergeCell ref="M102:M103"/>
    <mergeCell ref="M80:M81"/>
    <mergeCell ref="M82:M83"/>
    <mergeCell ref="M84:M85"/>
    <mergeCell ref="M86:M87"/>
    <mergeCell ref="M88:M89"/>
    <mergeCell ref="M90:M91"/>
    <mergeCell ref="M65:M66"/>
    <mergeCell ref="M67:M68"/>
    <mergeCell ref="M69:M70"/>
    <mergeCell ref="M71:M72"/>
    <mergeCell ref="M73:M74"/>
    <mergeCell ref="M78:M79"/>
    <mergeCell ref="M53:M54"/>
    <mergeCell ref="M55:M56"/>
    <mergeCell ref="M57:M58"/>
    <mergeCell ref="M59:M60"/>
    <mergeCell ref="M61:M62"/>
    <mergeCell ref="M63:M64"/>
    <mergeCell ref="M41:M42"/>
    <mergeCell ref="M43:M44"/>
    <mergeCell ref="M45:M46"/>
    <mergeCell ref="M47:M48"/>
    <mergeCell ref="M49:M50"/>
    <mergeCell ref="M51:M52"/>
    <mergeCell ref="M27:M28"/>
    <mergeCell ref="M29:M30"/>
    <mergeCell ref="M31:M32"/>
    <mergeCell ref="M33:M36"/>
    <mergeCell ref="M37:M38"/>
    <mergeCell ref="M39:M40"/>
    <mergeCell ref="L175:L176"/>
    <mergeCell ref="L177:L178"/>
    <mergeCell ref="M9:M10"/>
    <mergeCell ref="M11:M12"/>
    <mergeCell ref="M13:M14"/>
    <mergeCell ref="M15:M16"/>
    <mergeCell ref="M17:M18"/>
    <mergeCell ref="M19:M20"/>
    <mergeCell ref="M21:M22"/>
    <mergeCell ref="M23:M24"/>
    <mergeCell ref="L163:L164"/>
    <mergeCell ref="L165:L166"/>
    <mergeCell ref="L167:L168"/>
    <mergeCell ref="L169:L170"/>
    <mergeCell ref="L171:L172"/>
    <mergeCell ref="L173:L174"/>
    <mergeCell ref="L148:L149"/>
    <mergeCell ref="L153:L154"/>
    <mergeCell ref="L155:L156"/>
    <mergeCell ref="L157:L158"/>
    <mergeCell ref="L159:L160"/>
    <mergeCell ref="L161:L162"/>
    <mergeCell ref="L136:L137"/>
    <mergeCell ref="L138:L139"/>
    <mergeCell ref="L140:L141"/>
    <mergeCell ref="L142:L143"/>
    <mergeCell ref="L144:L145"/>
    <mergeCell ref="L146:L147"/>
    <mergeCell ref="L124:L125"/>
    <mergeCell ref="L126:L127"/>
    <mergeCell ref="L128:L129"/>
    <mergeCell ref="L130:L131"/>
    <mergeCell ref="L132:L133"/>
    <mergeCell ref="L134:L135"/>
    <mergeCell ref="L112:L113"/>
    <mergeCell ref="L114:L115"/>
    <mergeCell ref="L116:L117"/>
    <mergeCell ref="L118:L119"/>
    <mergeCell ref="L120:L121"/>
    <mergeCell ref="L122:L123"/>
    <mergeCell ref="L100:L101"/>
    <mergeCell ref="L102:L103"/>
    <mergeCell ref="L104:L105"/>
    <mergeCell ref="L106:L107"/>
    <mergeCell ref="L108:L109"/>
    <mergeCell ref="L110:L111"/>
    <mergeCell ref="L88:L89"/>
    <mergeCell ref="L90:L91"/>
    <mergeCell ref="L92:L93"/>
    <mergeCell ref="L94:L95"/>
    <mergeCell ref="L96:L97"/>
    <mergeCell ref="L98:L99"/>
    <mergeCell ref="L73:L74"/>
    <mergeCell ref="L78:L79"/>
    <mergeCell ref="L80:L81"/>
    <mergeCell ref="L82:L83"/>
    <mergeCell ref="L84:L85"/>
    <mergeCell ref="L86:L87"/>
    <mergeCell ref="L61:L62"/>
    <mergeCell ref="L63:L64"/>
    <mergeCell ref="L65:L66"/>
    <mergeCell ref="L67:L68"/>
    <mergeCell ref="L69:L70"/>
    <mergeCell ref="L71:L72"/>
    <mergeCell ref="L49:L50"/>
    <mergeCell ref="L51:L52"/>
    <mergeCell ref="L53:L54"/>
    <mergeCell ref="L55:L56"/>
    <mergeCell ref="L57:L58"/>
    <mergeCell ref="L59:L60"/>
    <mergeCell ref="L37:L38"/>
    <mergeCell ref="L39:L40"/>
    <mergeCell ref="L41:L42"/>
    <mergeCell ref="L43:L44"/>
    <mergeCell ref="L45:L46"/>
    <mergeCell ref="L47:L48"/>
    <mergeCell ref="L21:L22"/>
    <mergeCell ref="L23:L24"/>
    <mergeCell ref="L27:L28"/>
    <mergeCell ref="L29:L30"/>
    <mergeCell ref="L31:L32"/>
    <mergeCell ref="L33:L36"/>
    <mergeCell ref="L9:L10"/>
    <mergeCell ref="L11:L12"/>
    <mergeCell ref="L13:L14"/>
    <mergeCell ref="L15:L16"/>
    <mergeCell ref="L17:L18"/>
    <mergeCell ref="L19:L20"/>
    <mergeCell ref="K167:K168"/>
    <mergeCell ref="K169:K170"/>
    <mergeCell ref="K171:K172"/>
    <mergeCell ref="K173:K174"/>
    <mergeCell ref="K175:K176"/>
    <mergeCell ref="K177:K178"/>
    <mergeCell ref="K155:K156"/>
    <mergeCell ref="K157:K158"/>
    <mergeCell ref="K159:K160"/>
    <mergeCell ref="K161:K162"/>
    <mergeCell ref="K163:K164"/>
    <mergeCell ref="K165:K166"/>
    <mergeCell ref="K140:K141"/>
    <mergeCell ref="K142:K143"/>
    <mergeCell ref="K144:K145"/>
    <mergeCell ref="K146:K147"/>
    <mergeCell ref="K148:K149"/>
    <mergeCell ref="K153:K154"/>
    <mergeCell ref="K128:K129"/>
    <mergeCell ref="K130:K131"/>
    <mergeCell ref="K132:K133"/>
    <mergeCell ref="K134:K135"/>
    <mergeCell ref="K136:K137"/>
    <mergeCell ref="K138:K139"/>
    <mergeCell ref="K116:K117"/>
    <mergeCell ref="K118:K119"/>
    <mergeCell ref="K120:K121"/>
    <mergeCell ref="K122:K123"/>
    <mergeCell ref="K124:K125"/>
    <mergeCell ref="K126:K127"/>
    <mergeCell ref="K104:K105"/>
    <mergeCell ref="K106:K107"/>
    <mergeCell ref="K108:K109"/>
    <mergeCell ref="K110:K111"/>
    <mergeCell ref="K112:K113"/>
    <mergeCell ref="K114:K115"/>
    <mergeCell ref="K92:K93"/>
    <mergeCell ref="K94:K95"/>
    <mergeCell ref="K96:K97"/>
    <mergeCell ref="K98:K99"/>
    <mergeCell ref="K100:K101"/>
    <mergeCell ref="K102:K103"/>
    <mergeCell ref="K80:K81"/>
    <mergeCell ref="K82:K83"/>
    <mergeCell ref="K84:K85"/>
    <mergeCell ref="K86:K87"/>
    <mergeCell ref="K88:K89"/>
    <mergeCell ref="K90:K91"/>
    <mergeCell ref="K65:K66"/>
    <mergeCell ref="K67:K68"/>
    <mergeCell ref="K69:K70"/>
    <mergeCell ref="K71:K72"/>
    <mergeCell ref="K73:K74"/>
    <mergeCell ref="K78:K79"/>
    <mergeCell ref="K53:K54"/>
    <mergeCell ref="K55:K56"/>
    <mergeCell ref="K57:K58"/>
    <mergeCell ref="K59:K60"/>
    <mergeCell ref="K61:K62"/>
    <mergeCell ref="K63:K64"/>
    <mergeCell ref="K41:K42"/>
    <mergeCell ref="K43:K44"/>
    <mergeCell ref="K45:K46"/>
    <mergeCell ref="K47:K48"/>
    <mergeCell ref="K49:K50"/>
    <mergeCell ref="K51:K52"/>
    <mergeCell ref="K27:K28"/>
    <mergeCell ref="K29:K30"/>
    <mergeCell ref="K31:K32"/>
    <mergeCell ref="K33:K36"/>
    <mergeCell ref="K37:K38"/>
    <mergeCell ref="K39:K40"/>
    <mergeCell ref="J175:J176"/>
    <mergeCell ref="J177:J178"/>
    <mergeCell ref="K9:K10"/>
    <mergeCell ref="K11:K12"/>
    <mergeCell ref="K13:K14"/>
    <mergeCell ref="K15:K16"/>
    <mergeCell ref="K17:K18"/>
    <mergeCell ref="K19:K20"/>
    <mergeCell ref="K21:K22"/>
    <mergeCell ref="K23:K24"/>
    <mergeCell ref="J163:J164"/>
    <mergeCell ref="J165:J166"/>
    <mergeCell ref="J167:J168"/>
    <mergeCell ref="J169:J170"/>
    <mergeCell ref="J171:J172"/>
    <mergeCell ref="J173:J174"/>
    <mergeCell ref="J148:J149"/>
    <mergeCell ref="J153:J154"/>
    <mergeCell ref="J155:J156"/>
    <mergeCell ref="J157:J158"/>
    <mergeCell ref="J159:J160"/>
    <mergeCell ref="J161:J162"/>
    <mergeCell ref="J136:J137"/>
    <mergeCell ref="J138:J139"/>
    <mergeCell ref="J140:J141"/>
    <mergeCell ref="J142:J143"/>
    <mergeCell ref="J144:J145"/>
    <mergeCell ref="J146:J147"/>
    <mergeCell ref="J124:J125"/>
    <mergeCell ref="J126:J127"/>
    <mergeCell ref="J128:J129"/>
    <mergeCell ref="J130:J131"/>
    <mergeCell ref="J132:J133"/>
    <mergeCell ref="J134:J135"/>
    <mergeCell ref="J112:J113"/>
    <mergeCell ref="J114:J115"/>
    <mergeCell ref="J116:J117"/>
    <mergeCell ref="J118:J119"/>
    <mergeCell ref="J120:J121"/>
    <mergeCell ref="J122:J123"/>
    <mergeCell ref="J100:J101"/>
    <mergeCell ref="J102:J103"/>
    <mergeCell ref="J104:J105"/>
    <mergeCell ref="J106:J107"/>
    <mergeCell ref="J108:J109"/>
    <mergeCell ref="J110:J111"/>
    <mergeCell ref="J88:J89"/>
    <mergeCell ref="J90:J91"/>
    <mergeCell ref="J92:J93"/>
    <mergeCell ref="J94:J95"/>
    <mergeCell ref="J96:J97"/>
    <mergeCell ref="J98:J99"/>
    <mergeCell ref="J73:J74"/>
    <mergeCell ref="J78:J79"/>
    <mergeCell ref="J80:J81"/>
    <mergeCell ref="J82:J83"/>
    <mergeCell ref="J84:J85"/>
    <mergeCell ref="J86:J87"/>
    <mergeCell ref="J61:J62"/>
    <mergeCell ref="J63:J64"/>
    <mergeCell ref="J65:J66"/>
    <mergeCell ref="J67:J68"/>
    <mergeCell ref="J69:J70"/>
    <mergeCell ref="J71:J72"/>
    <mergeCell ref="J49:J50"/>
    <mergeCell ref="J51:J52"/>
    <mergeCell ref="J53:J54"/>
    <mergeCell ref="J55:J56"/>
    <mergeCell ref="J57:J58"/>
    <mergeCell ref="J59:J60"/>
    <mergeCell ref="J37:J38"/>
    <mergeCell ref="J39:J40"/>
    <mergeCell ref="J41:J42"/>
    <mergeCell ref="J43:J44"/>
    <mergeCell ref="J45:J46"/>
    <mergeCell ref="J47:J48"/>
    <mergeCell ref="J21:J22"/>
    <mergeCell ref="J23:J24"/>
    <mergeCell ref="J27:J28"/>
    <mergeCell ref="J29:J30"/>
    <mergeCell ref="J31:J32"/>
    <mergeCell ref="J33:J36"/>
    <mergeCell ref="J9:J10"/>
    <mergeCell ref="J11:J12"/>
    <mergeCell ref="J13:J14"/>
    <mergeCell ref="J15:J16"/>
    <mergeCell ref="J17:J18"/>
    <mergeCell ref="J19:J20"/>
    <mergeCell ref="I167:I168"/>
    <mergeCell ref="I169:I170"/>
    <mergeCell ref="I171:I172"/>
    <mergeCell ref="I173:I174"/>
    <mergeCell ref="I175:I176"/>
    <mergeCell ref="I177:I178"/>
    <mergeCell ref="I155:I156"/>
    <mergeCell ref="I157:I158"/>
    <mergeCell ref="I159:I160"/>
    <mergeCell ref="I161:I162"/>
    <mergeCell ref="I163:I164"/>
    <mergeCell ref="I165:I166"/>
    <mergeCell ref="I142:I143"/>
    <mergeCell ref="I144:I145"/>
    <mergeCell ref="I146:I147"/>
    <mergeCell ref="I148:I149"/>
    <mergeCell ref="I150:I151"/>
    <mergeCell ref="I153:I154"/>
    <mergeCell ref="I130:I131"/>
    <mergeCell ref="I132:I133"/>
    <mergeCell ref="I134:I135"/>
    <mergeCell ref="I136:I137"/>
    <mergeCell ref="I138:I139"/>
    <mergeCell ref="I140:I141"/>
    <mergeCell ref="I118:I119"/>
    <mergeCell ref="I120:I121"/>
    <mergeCell ref="I122:I123"/>
    <mergeCell ref="I124:I125"/>
    <mergeCell ref="I126:I127"/>
    <mergeCell ref="I128:I129"/>
    <mergeCell ref="I106:I107"/>
    <mergeCell ref="I108:I109"/>
    <mergeCell ref="I110:I111"/>
    <mergeCell ref="I112:I113"/>
    <mergeCell ref="I114:I115"/>
    <mergeCell ref="I116:I117"/>
    <mergeCell ref="I94:I95"/>
    <mergeCell ref="I96:I97"/>
    <mergeCell ref="I98:I99"/>
    <mergeCell ref="I100:I101"/>
    <mergeCell ref="I102:I103"/>
    <mergeCell ref="I104:I105"/>
    <mergeCell ref="I82:I83"/>
    <mergeCell ref="I84:I85"/>
    <mergeCell ref="I86:I87"/>
    <mergeCell ref="I88:I89"/>
    <mergeCell ref="I90:I91"/>
    <mergeCell ref="I92:I93"/>
    <mergeCell ref="I69:I70"/>
    <mergeCell ref="I71:I72"/>
    <mergeCell ref="I73:I74"/>
    <mergeCell ref="I75:I76"/>
    <mergeCell ref="I78:I79"/>
    <mergeCell ref="I80:I81"/>
    <mergeCell ref="I57:I58"/>
    <mergeCell ref="I59:I60"/>
    <mergeCell ref="I61:I62"/>
    <mergeCell ref="I63:I64"/>
    <mergeCell ref="I65:I66"/>
    <mergeCell ref="I67:I68"/>
    <mergeCell ref="I45:I46"/>
    <mergeCell ref="I47:I48"/>
    <mergeCell ref="I49:I50"/>
    <mergeCell ref="I51:I52"/>
    <mergeCell ref="I53:I54"/>
    <mergeCell ref="I55:I56"/>
    <mergeCell ref="I31:I32"/>
    <mergeCell ref="I33:I36"/>
    <mergeCell ref="I37:I38"/>
    <mergeCell ref="I39:I40"/>
    <mergeCell ref="I41:I42"/>
    <mergeCell ref="I43:I44"/>
    <mergeCell ref="I17:I18"/>
    <mergeCell ref="I19:I20"/>
    <mergeCell ref="I21:I22"/>
    <mergeCell ref="I23:I24"/>
    <mergeCell ref="I27:I28"/>
    <mergeCell ref="I29:I30"/>
    <mergeCell ref="H169:H170"/>
    <mergeCell ref="H171:H172"/>
    <mergeCell ref="H173:H174"/>
    <mergeCell ref="H175:H176"/>
    <mergeCell ref="H177:H178"/>
    <mergeCell ref="I6:I7"/>
    <mergeCell ref="I9:I10"/>
    <mergeCell ref="I11:I12"/>
    <mergeCell ref="I13:I14"/>
    <mergeCell ref="I15:I16"/>
    <mergeCell ref="H157:H158"/>
    <mergeCell ref="H159:H160"/>
    <mergeCell ref="H161:H162"/>
    <mergeCell ref="H163:H164"/>
    <mergeCell ref="H165:H166"/>
    <mergeCell ref="H167:H168"/>
    <mergeCell ref="H144:H145"/>
    <mergeCell ref="H146:H147"/>
    <mergeCell ref="H148:H149"/>
    <mergeCell ref="H150:H151"/>
    <mergeCell ref="H153:H154"/>
    <mergeCell ref="H155:H156"/>
    <mergeCell ref="H132:H133"/>
    <mergeCell ref="H134:H135"/>
    <mergeCell ref="H136:H137"/>
    <mergeCell ref="H138:H139"/>
    <mergeCell ref="H140:H141"/>
    <mergeCell ref="H142:H143"/>
    <mergeCell ref="H120:H121"/>
    <mergeCell ref="H122:H123"/>
    <mergeCell ref="H124:H125"/>
    <mergeCell ref="H126:H127"/>
    <mergeCell ref="H128:H129"/>
    <mergeCell ref="H130:H131"/>
    <mergeCell ref="H108:H109"/>
    <mergeCell ref="H110:H111"/>
    <mergeCell ref="H112:H113"/>
    <mergeCell ref="H114:H115"/>
    <mergeCell ref="H116:H117"/>
    <mergeCell ref="H118:H119"/>
    <mergeCell ref="H96:H97"/>
    <mergeCell ref="H98:H99"/>
    <mergeCell ref="H100:H101"/>
    <mergeCell ref="H102:H103"/>
    <mergeCell ref="H104:H105"/>
    <mergeCell ref="H106:H107"/>
    <mergeCell ref="H84:H85"/>
    <mergeCell ref="H86:H87"/>
    <mergeCell ref="H88:H89"/>
    <mergeCell ref="H90:H91"/>
    <mergeCell ref="H92:H93"/>
    <mergeCell ref="H94:H95"/>
    <mergeCell ref="H71:H72"/>
    <mergeCell ref="H73:H74"/>
    <mergeCell ref="H75:H76"/>
    <mergeCell ref="H78:H79"/>
    <mergeCell ref="H80:H81"/>
    <mergeCell ref="H82:H83"/>
    <mergeCell ref="H59:H60"/>
    <mergeCell ref="H61:H62"/>
    <mergeCell ref="H63:H64"/>
    <mergeCell ref="H65:H66"/>
    <mergeCell ref="H67:H68"/>
    <mergeCell ref="H69:H70"/>
    <mergeCell ref="H47:H48"/>
    <mergeCell ref="H49:H50"/>
    <mergeCell ref="H51:H52"/>
    <mergeCell ref="H53:H54"/>
    <mergeCell ref="H55:H56"/>
    <mergeCell ref="H57:H58"/>
    <mergeCell ref="H33:H36"/>
    <mergeCell ref="H37:H38"/>
    <mergeCell ref="H39:H40"/>
    <mergeCell ref="H41:H42"/>
    <mergeCell ref="H43:H44"/>
    <mergeCell ref="H45:H46"/>
    <mergeCell ref="H21:H22"/>
    <mergeCell ref="H23:H24"/>
    <mergeCell ref="H25:H26"/>
    <mergeCell ref="H27:H28"/>
    <mergeCell ref="H29:H30"/>
    <mergeCell ref="H31:H32"/>
    <mergeCell ref="G171:G172"/>
    <mergeCell ref="G173:G174"/>
    <mergeCell ref="G175:G176"/>
    <mergeCell ref="G177:G178"/>
    <mergeCell ref="H6:H7"/>
    <mergeCell ref="H9:H10"/>
    <mergeCell ref="H11:H12"/>
    <mergeCell ref="H13:H14"/>
    <mergeCell ref="H15:H16"/>
    <mergeCell ref="H17:H18"/>
    <mergeCell ref="G159:G160"/>
    <mergeCell ref="G161:G162"/>
    <mergeCell ref="G163:G164"/>
    <mergeCell ref="G165:G166"/>
    <mergeCell ref="G167:G168"/>
    <mergeCell ref="G169:G170"/>
    <mergeCell ref="G144:G145"/>
    <mergeCell ref="G146:G147"/>
    <mergeCell ref="G148:G149"/>
    <mergeCell ref="G153:G154"/>
    <mergeCell ref="G155:G156"/>
    <mergeCell ref="G157:G158"/>
    <mergeCell ref="G132:G133"/>
    <mergeCell ref="G134:G135"/>
    <mergeCell ref="G136:G137"/>
    <mergeCell ref="G138:G139"/>
    <mergeCell ref="G140:G141"/>
    <mergeCell ref="G142:G143"/>
    <mergeCell ref="G120:G121"/>
    <mergeCell ref="G122:G123"/>
    <mergeCell ref="G124:G125"/>
    <mergeCell ref="G126:G127"/>
    <mergeCell ref="G128:G129"/>
    <mergeCell ref="G130:G131"/>
    <mergeCell ref="G108:G109"/>
    <mergeCell ref="G110:G111"/>
    <mergeCell ref="G112:G113"/>
    <mergeCell ref="G114:G115"/>
    <mergeCell ref="G116:G117"/>
    <mergeCell ref="G118:G119"/>
    <mergeCell ref="G96:G97"/>
    <mergeCell ref="G98:G99"/>
    <mergeCell ref="G100:G101"/>
    <mergeCell ref="G102:G103"/>
    <mergeCell ref="G104:G105"/>
    <mergeCell ref="G106:G107"/>
    <mergeCell ref="G82:G83"/>
    <mergeCell ref="G84:G85"/>
    <mergeCell ref="G86:G87"/>
    <mergeCell ref="G90:G91"/>
    <mergeCell ref="G92:G93"/>
    <mergeCell ref="G94:G95"/>
    <mergeCell ref="G67:G68"/>
    <mergeCell ref="G69:G70"/>
    <mergeCell ref="G71:G72"/>
    <mergeCell ref="G73:G74"/>
    <mergeCell ref="G78:G79"/>
    <mergeCell ref="G80:G81"/>
    <mergeCell ref="G55:G56"/>
    <mergeCell ref="G57:G58"/>
    <mergeCell ref="G59:G60"/>
    <mergeCell ref="G61:G62"/>
    <mergeCell ref="G63:G64"/>
    <mergeCell ref="G65:G66"/>
    <mergeCell ref="G43:G44"/>
    <mergeCell ref="G45:G46"/>
    <mergeCell ref="G47:G48"/>
    <mergeCell ref="G49:G50"/>
    <mergeCell ref="G51:G52"/>
    <mergeCell ref="G53:G54"/>
    <mergeCell ref="G29:G30"/>
    <mergeCell ref="G31:G32"/>
    <mergeCell ref="G33:G36"/>
    <mergeCell ref="G37:G38"/>
    <mergeCell ref="G39:G40"/>
    <mergeCell ref="G41:G42"/>
    <mergeCell ref="F177:F178"/>
    <mergeCell ref="G9:G10"/>
    <mergeCell ref="G11:G12"/>
    <mergeCell ref="G13:G14"/>
    <mergeCell ref="G15:G16"/>
    <mergeCell ref="G17:G18"/>
    <mergeCell ref="G19:G20"/>
    <mergeCell ref="G21:G22"/>
    <mergeCell ref="G23:G24"/>
    <mergeCell ref="G27:G28"/>
    <mergeCell ref="F165:F166"/>
    <mergeCell ref="F167:F168"/>
    <mergeCell ref="F169:F170"/>
    <mergeCell ref="F171:F172"/>
    <mergeCell ref="F173:F174"/>
    <mergeCell ref="F175:F176"/>
    <mergeCell ref="F153:F154"/>
    <mergeCell ref="F155:F156"/>
    <mergeCell ref="F157:F158"/>
    <mergeCell ref="F159:F160"/>
    <mergeCell ref="F161:F162"/>
    <mergeCell ref="F163:F164"/>
    <mergeCell ref="F138:F139"/>
    <mergeCell ref="F140:F141"/>
    <mergeCell ref="F142:F143"/>
    <mergeCell ref="F144:F145"/>
    <mergeCell ref="F146:F147"/>
    <mergeCell ref="F148:F149"/>
    <mergeCell ref="F126:F127"/>
    <mergeCell ref="F128:F129"/>
    <mergeCell ref="F130:F131"/>
    <mergeCell ref="F132:F133"/>
    <mergeCell ref="F134:F135"/>
    <mergeCell ref="F136:F137"/>
    <mergeCell ref="F114:F115"/>
    <mergeCell ref="F116:F117"/>
    <mergeCell ref="F118:F119"/>
    <mergeCell ref="F120:F121"/>
    <mergeCell ref="F122:F123"/>
    <mergeCell ref="F124:F125"/>
    <mergeCell ref="F102:F103"/>
    <mergeCell ref="F104:F105"/>
    <mergeCell ref="F106:F107"/>
    <mergeCell ref="F108:F109"/>
    <mergeCell ref="F110:F111"/>
    <mergeCell ref="F112:F113"/>
    <mergeCell ref="F90:F91"/>
    <mergeCell ref="F92:F93"/>
    <mergeCell ref="F94:F95"/>
    <mergeCell ref="F96:F97"/>
    <mergeCell ref="F98:F99"/>
    <mergeCell ref="F100:F101"/>
    <mergeCell ref="F73:F74"/>
    <mergeCell ref="F78:F79"/>
    <mergeCell ref="F80:F81"/>
    <mergeCell ref="F82:F83"/>
    <mergeCell ref="F84:F85"/>
    <mergeCell ref="F86:F87"/>
    <mergeCell ref="F61:F62"/>
    <mergeCell ref="F63:F64"/>
    <mergeCell ref="F65:F66"/>
    <mergeCell ref="F67:F68"/>
    <mergeCell ref="F69:F70"/>
    <mergeCell ref="F71:F72"/>
    <mergeCell ref="F49:F50"/>
    <mergeCell ref="F51:F52"/>
    <mergeCell ref="F53:F54"/>
    <mergeCell ref="F55:F56"/>
    <mergeCell ref="F57:F58"/>
    <mergeCell ref="F59:F60"/>
    <mergeCell ref="F37:F38"/>
    <mergeCell ref="F39:F40"/>
    <mergeCell ref="F41:F42"/>
    <mergeCell ref="F43:F44"/>
    <mergeCell ref="F45:F46"/>
    <mergeCell ref="F47:F48"/>
    <mergeCell ref="F21:F22"/>
    <mergeCell ref="F23:F24"/>
    <mergeCell ref="F27:F28"/>
    <mergeCell ref="F29:F30"/>
    <mergeCell ref="F31:F32"/>
    <mergeCell ref="F33:F36"/>
    <mergeCell ref="E171:E172"/>
    <mergeCell ref="E173:E174"/>
    <mergeCell ref="E175:E176"/>
    <mergeCell ref="E177:E178"/>
    <mergeCell ref="F9:F10"/>
    <mergeCell ref="F11:F12"/>
    <mergeCell ref="F13:F14"/>
    <mergeCell ref="F15:F16"/>
    <mergeCell ref="F17:F18"/>
    <mergeCell ref="F19:F20"/>
    <mergeCell ref="E159:E160"/>
    <mergeCell ref="E161:E162"/>
    <mergeCell ref="E163:E164"/>
    <mergeCell ref="E165:E166"/>
    <mergeCell ref="E167:E168"/>
    <mergeCell ref="E169:E170"/>
    <mergeCell ref="E144:E145"/>
    <mergeCell ref="E146:E147"/>
    <mergeCell ref="E148:E149"/>
    <mergeCell ref="E153:E154"/>
    <mergeCell ref="E155:E156"/>
    <mergeCell ref="E157:E158"/>
    <mergeCell ref="E132:E133"/>
    <mergeCell ref="E134:E135"/>
    <mergeCell ref="E136:E137"/>
    <mergeCell ref="E138:E139"/>
    <mergeCell ref="E140:E141"/>
    <mergeCell ref="E142:E143"/>
    <mergeCell ref="E120:E121"/>
    <mergeCell ref="E122:E123"/>
    <mergeCell ref="E124:E125"/>
    <mergeCell ref="E126:E127"/>
    <mergeCell ref="E128:E129"/>
    <mergeCell ref="E130:E131"/>
    <mergeCell ref="E108:E109"/>
    <mergeCell ref="E110:E111"/>
    <mergeCell ref="E112:E113"/>
    <mergeCell ref="E114:E115"/>
    <mergeCell ref="E116:E117"/>
    <mergeCell ref="E118:E119"/>
    <mergeCell ref="E96:E97"/>
    <mergeCell ref="E98:E99"/>
    <mergeCell ref="E100:E101"/>
    <mergeCell ref="E102:E103"/>
    <mergeCell ref="E104:E105"/>
    <mergeCell ref="E106:E107"/>
    <mergeCell ref="E84:E85"/>
    <mergeCell ref="E86:E87"/>
    <mergeCell ref="E88:E89"/>
    <mergeCell ref="E90:E91"/>
    <mergeCell ref="E92:E93"/>
    <mergeCell ref="E94:E95"/>
    <mergeCell ref="E65:E66"/>
    <mergeCell ref="E67:E68"/>
    <mergeCell ref="E69:E70"/>
    <mergeCell ref="E71:E72"/>
    <mergeCell ref="E73:E74"/>
    <mergeCell ref="E78:E79"/>
    <mergeCell ref="E53:E54"/>
    <mergeCell ref="E55:E56"/>
    <mergeCell ref="E57:E58"/>
    <mergeCell ref="E59:E60"/>
    <mergeCell ref="E61:E62"/>
    <mergeCell ref="E63:E64"/>
    <mergeCell ref="E41:E42"/>
    <mergeCell ref="E43:E44"/>
    <mergeCell ref="E45:E46"/>
    <mergeCell ref="E47:E48"/>
    <mergeCell ref="E49:E50"/>
    <mergeCell ref="E51:E52"/>
    <mergeCell ref="E27:E28"/>
    <mergeCell ref="E29:E30"/>
    <mergeCell ref="E31:E32"/>
    <mergeCell ref="E33:E36"/>
    <mergeCell ref="E37:E38"/>
    <mergeCell ref="E39:E40"/>
    <mergeCell ref="C177:C178"/>
    <mergeCell ref="E9:E10"/>
    <mergeCell ref="E11:E12"/>
    <mergeCell ref="E13:E14"/>
    <mergeCell ref="E15:E16"/>
    <mergeCell ref="E17:E18"/>
    <mergeCell ref="E19:E20"/>
    <mergeCell ref="E21:E22"/>
    <mergeCell ref="E23:E24"/>
    <mergeCell ref="E25:E26"/>
    <mergeCell ref="C165:C166"/>
    <mergeCell ref="C167:C168"/>
    <mergeCell ref="C169:C170"/>
    <mergeCell ref="C171:C172"/>
    <mergeCell ref="C173:C174"/>
    <mergeCell ref="C175:C176"/>
    <mergeCell ref="C153:C154"/>
    <mergeCell ref="C155:C156"/>
    <mergeCell ref="C157:C158"/>
    <mergeCell ref="C159:C160"/>
    <mergeCell ref="C161:C162"/>
    <mergeCell ref="C163:C164"/>
    <mergeCell ref="C138:C139"/>
    <mergeCell ref="C140:C141"/>
    <mergeCell ref="C142:C143"/>
    <mergeCell ref="C144:C145"/>
    <mergeCell ref="C146:C147"/>
    <mergeCell ref="C148:C149"/>
    <mergeCell ref="C126:C127"/>
    <mergeCell ref="C128:C129"/>
    <mergeCell ref="C130:C131"/>
    <mergeCell ref="C132:C133"/>
    <mergeCell ref="C134:C135"/>
    <mergeCell ref="C136:C137"/>
    <mergeCell ref="C114:C115"/>
    <mergeCell ref="C116:C117"/>
    <mergeCell ref="C118:C119"/>
    <mergeCell ref="C120:C121"/>
    <mergeCell ref="C122:C123"/>
    <mergeCell ref="C124:C125"/>
    <mergeCell ref="C102:C103"/>
    <mergeCell ref="C104:C105"/>
    <mergeCell ref="C106:C107"/>
    <mergeCell ref="C108:C109"/>
    <mergeCell ref="C110:C111"/>
    <mergeCell ref="C112:C113"/>
    <mergeCell ref="C90:C91"/>
    <mergeCell ref="C92:C93"/>
    <mergeCell ref="C94:C95"/>
    <mergeCell ref="C96:C97"/>
    <mergeCell ref="C98:C99"/>
    <mergeCell ref="C100:C101"/>
    <mergeCell ref="C78:C79"/>
    <mergeCell ref="C80:C81"/>
    <mergeCell ref="C82:C83"/>
    <mergeCell ref="C84:C85"/>
    <mergeCell ref="C86:C87"/>
    <mergeCell ref="C88:C89"/>
    <mergeCell ref="C63:C64"/>
    <mergeCell ref="C65:C66"/>
    <mergeCell ref="C67:C68"/>
    <mergeCell ref="C69:C70"/>
    <mergeCell ref="C71:C72"/>
    <mergeCell ref="C73:C74"/>
    <mergeCell ref="C51:C52"/>
    <mergeCell ref="C53:C54"/>
    <mergeCell ref="C55:C56"/>
    <mergeCell ref="C57:C58"/>
    <mergeCell ref="C59:C60"/>
    <mergeCell ref="C61:C62"/>
    <mergeCell ref="C39:C40"/>
    <mergeCell ref="C41:C42"/>
    <mergeCell ref="C43:C44"/>
    <mergeCell ref="C45:C46"/>
    <mergeCell ref="C47:C48"/>
    <mergeCell ref="C49:C50"/>
    <mergeCell ref="C23:C24"/>
    <mergeCell ref="C27:C28"/>
    <mergeCell ref="C29:C30"/>
    <mergeCell ref="C31:C32"/>
    <mergeCell ref="C33:C36"/>
    <mergeCell ref="C37:C38"/>
    <mergeCell ref="A173:A174"/>
    <mergeCell ref="A175:A176"/>
    <mergeCell ref="A177:A178"/>
    <mergeCell ref="C9:C10"/>
    <mergeCell ref="C11:C12"/>
    <mergeCell ref="C13:C14"/>
    <mergeCell ref="C15:C16"/>
    <mergeCell ref="C17:C18"/>
    <mergeCell ref="C19:C20"/>
    <mergeCell ref="C21:C22"/>
    <mergeCell ref="A161:A162"/>
    <mergeCell ref="A163:A164"/>
    <mergeCell ref="A165:A166"/>
    <mergeCell ref="A167:A168"/>
    <mergeCell ref="A169:A170"/>
    <mergeCell ref="A171:A172"/>
    <mergeCell ref="A146:A147"/>
    <mergeCell ref="A148:A149"/>
    <mergeCell ref="A153:A154"/>
    <mergeCell ref="A155:A156"/>
    <mergeCell ref="A157:A158"/>
    <mergeCell ref="A159:A160"/>
    <mergeCell ref="A134:A135"/>
    <mergeCell ref="A136:A137"/>
    <mergeCell ref="A138:A139"/>
    <mergeCell ref="A140:A141"/>
    <mergeCell ref="A142:A143"/>
    <mergeCell ref="A144:A145"/>
    <mergeCell ref="A122:A123"/>
    <mergeCell ref="A124:A125"/>
    <mergeCell ref="A126:A127"/>
    <mergeCell ref="A128:A129"/>
    <mergeCell ref="A130:A131"/>
    <mergeCell ref="A132:A133"/>
    <mergeCell ref="A110:A111"/>
    <mergeCell ref="A112:A113"/>
    <mergeCell ref="A114:A115"/>
    <mergeCell ref="A116:A117"/>
    <mergeCell ref="A118:A119"/>
    <mergeCell ref="A120:A121"/>
    <mergeCell ref="A98:A99"/>
    <mergeCell ref="A100:A101"/>
    <mergeCell ref="A102:A103"/>
    <mergeCell ref="A104:A105"/>
    <mergeCell ref="A106:A107"/>
    <mergeCell ref="A108:A109"/>
    <mergeCell ref="A86:A87"/>
    <mergeCell ref="A88:A89"/>
    <mergeCell ref="A90:A91"/>
    <mergeCell ref="A92:A93"/>
    <mergeCell ref="A94:A95"/>
    <mergeCell ref="A96:A97"/>
    <mergeCell ref="A71:A72"/>
    <mergeCell ref="A73:A74"/>
    <mergeCell ref="A78:A79"/>
    <mergeCell ref="A80:A81"/>
    <mergeCell ref="A82:A83"/>
    <mergeCell ref="A84:A85"/>
    <mergeCell ref="A59:A60"/>
    <mergeCell ref="A61:A62"/>
    <mergeCell ref="A63:A64"/>
    <mergeCell ref="A65:A66"/>
    <mergeCell ref="A67:A68"/>
    <mergeCell ref="A69:A70"/>
    <mergeCell ref="A47:A48"/>
    <mergeCell ref="A49:A50"/>
    <mergeCell ref="A51:A52"/>
    <mergeCell ref="A53:A54"/>
    <mergeCell ref="A55:A56"/>
    <mergeCell ref="A57:A58"/>
    <mergeCell ref="A33:A36"/>
    <mergeCell ref="A37:A38"/>
    <mergeCell ref="A39:A40"/>
    <mergeCell ref="A41:A42"/>
    <mergeCell ref="A43:A44"/>
    <mergeCell ref="A45:A46"/>
    <mergeCell ref="A21:A22"/>
    <mergeCell ref="A23:A24"/>
    <mergeCell ref="A25:A26"/>
    <mergeCell ref="A27:A28"/>
    <mergeCell ref="A29:A30"/>
    <mergeCell ref="A31:A32"/>
    <mergeCell ref="A9:A10"/>
    <mergeCell ref="A11:A12"/>
    <mergeCell ref="A13:A14"/>
    <mergeCell ref="A15:A16"/>
    <mergeCell ref="A17:A18"/>
    <mergeCell ref="A19:A20"/>
    <mergeCell ref="D75:E75"/>
    <mergeCell ref="F75:G75"/>
    <mergeCell ref="J75:L75"/>
    <mergeCell ref="M75:O75"/>
    <mergeCell ref="D150:E150"/>
    <mergeCell ref="F150:G150"/>
    <mergeCell ref="J150:L150"/>
    <mergeCell ref="M150:O150"/>
    <mergeCell ref="E80:E81"/>
    <mergeCell ref="E82:E83"/>
    <mergeCell ref="A1:R1"/>
    <mergeCell ref="A2:R2"/>
    <mergeCell ref="A3:R3"/>
    <mergeCell ref="A4:R4"/>
    <mergeCell ref="D6:E6"/>
    <mergeCell ref="F6:G6"/>
    <mergeCell ref="J6:L6"/>
    <mergeCell ref="M6:O6"/>
    <mergeCell ref="P6:P7"/>
  </mergeCells>
  <printOptions/>
  <pageMargins left="0.4330708661417323" right="0.7480314960629921" top="0.31496062992125984" bottom="0.5118110236220472" header="0.31496062992125984" footer="0.31496062992125984"/>
  <pageSetup orientation="landscape" paperSize="5" scale="59"/>
</worksheet>
</file>

<file path=xl/worksheets/sheet4.xml><?xml version="1.0" encoding="utf-8"?>
<worksheet xmlns="http://schemas.openxmlformats.org/spreadsheetml/2006/main" xmlns:r="http://schemas.openxmlformats.org/officeDocument/2006/relationships">
  <dimension ref="A1:R191"/>
  <sheetViews>
    <sheetView workbookViewId="0" topLeftCell="A130">
      <selection activeCell="A3" sqref="A1:IV16384"/>
    </sheetView>
  </sheetViews>
  <sheetFormatPr defaultColWidth="9.140625" defaultRowHeight="12.75"/>
  <cols>
    <col min="1" max="1" width="5.421875" style="0" customWidth="1"/>
    <col min="2" max="2" width="25.00390625" style="0" customWidth="1"/>
    <col min="3" max="3" width="18.28125" style="0" customWidth="1"/>
    <col min="4" max="4" width="10.57421875" style="0" customWidth="1"/>
    <col min="5" max="5" width="9.421875" style="1" customWidth="1"/>
    <col min="6" max="7" width="5.57421875" style="0" customWidth="1"/>
    <col min="8" max="8" width="29.57421875" style="0" customWidth="1"/>
    <col min="9" max="9" width="11.57421875" style="0" bestFit="1" customWidth="1"/>
    <col min="10" max="10" width="11.421875" style="0" bestFit="1" customWidth="1"/>
    <col min="11" max="11" width="11.28125" style="0" bestFit="1" customWidth="1"/>
    <col min="12" max="12" width="8.140625" style="0" customWidth="1"/>
    <col min="13" max="13" width="7.8515625" style="0" customWidth="1"/>
    <col min="14" max="14" width="8.57421875" style="0" customWidth="1"/>
    <col min="15" max="15" width="20.7109375" style="0" customWidth="1"/>
    <col min="16" max="16" width="5.00390625" style="0" customWidth="1"/>
    <col min="17" max="17" width="45.140625" style="0" customWidth="1"/>
    <col min="18" max="18" width="10.28125" style="0" customWidth="1"/>
  </cols>
  <sheetData>
    <row r="1" spans="1:18" ht="12.75" customHeight="1">
      <c r="A1" s="251" t="s">
        <v>614</v>
      </c>
      <c r="B1" s="251"/>
      <c r="C1" s="251"/>
      <c r="D1" s="251"/>
      <c r="E1" s="251"/>
      <c r="F1" s="251"/>
      <c r="G1" s="251"/>
      <c r="H1" s="251"/>
      <c r="I1" s="251"/>
      <c r="J1" s="251"/>
      <c r="K1" s="251"/>
      <c r="L1" s="251"/>
      <c r="M1" s="251"/>
      <c r="N1" s="251"/>
      <c r="O1" s="251"/>
      <c r="P1" s="251"/>
      <c r="Q1" s="251"/>
      <c r="R1" s="251"/>
    </row>
    <row r="2" spans="1:18" ht="12.75" customHeight="1">
      <c r="A2" s="251" t="s">
        <v>615</v>
      </c>
      <c r="B2" s="251"/>
      <c r="C2" s="251"/>
      <c r="D2" s="251"/>
      <c r="E2" s="251"/>
      <c r="F2" s="251"/>
      <c r="G2" s="251"/>
      <c r="H2" s="251"/>
      <c r="I2" s="251"/>
      <c r="J2" s="251"/>
      <c r="K2" s="251"/>
      <c r="L2" s="251"/>
      <c r="M2" s="251"/>
      <c r="N2" s="251"/>
      <c r="O2" s="251"/>
      <c r="P2" s="251"/>
      <c r="Q2" s="251"/>
      <c r="R2" s="251"/>
    </row>
    <row r="3" spans="1:18" ht="12.75" customHeight="1">
      <c r="A3" s="251" t="s">
        <v>616</v>
      </c>
      <c r="B3" s="251"/>
      <c r="C3" s="251"/>
      <c r="D3" s="251"/>
      <c r="E3" s="251"/>
      <c r="F3" s="251"/>
      <c r="G3" s="251"/>
      <c r="H3" s="251"/>
      <c r="I3" s="251"/>
      <c r="J3" s="251"/>
      <c r="K3" s="251"/>
      <c r="L3" s="251"/>
      <c r="M3" s="251"/>
      <c r="N3" s="251"/>
      <c r="O3" s="251"/>
      <c r="P3" s="251"/>
      <c r="Q3" s="251"/>
      <c r="R3" s="251"/>
    </row>
    <row r="4" spans="1:18" ht="15.75">
      <c r="A4" s="251" t="s">
        <v>2</v>
      </c>
      <c r="B4" s="251"/>
      <c r="C4" s="251"/>
      <c r="D4" s="251"/>
      <c r="E4" s="251"/>
      <c r="F4" s="251"/>
      <c r="G4" s="251"/>
      <c r="H4" s="251"/>
      <c r="I4" s="251"/>
      <c r="J4" s="251"/>
      <c r="K4" s="251"/>
      <c r="L4" s="251"/>
      <c r="M4" s="251"/>
      <c r="N4" s="251"/>
      <c r="O4" s="251"/>
      <c r="P4" s="251"/>
      <c r="Q4" s="251"/>
      <c r="R4" s="251"/>
    </row>
    <row r="5" spans="1:18" ht="6.75" customHeight="1">
      <c r="A5" s="5"/>
      <c r="B5" s="5"/>
      <c r="C5" s="5"/>
      <c r="D5" s="5"/>
      <c r="E5" s="6"/>
      <c r="F5" s="5"/>
      <c r="G5" s="5"/>
      <c r="H5" s="5"/>
      <c r="I5" s="5"/>
      <c r="J5" s="5"/>
      <c r="K5" s="5"/>
      <c r="L5" s="5"/>
      <c r="M5" s="5"/>
      <c r="N5" s="5"/>
      <c r="O5" s="5"/>
      <c r="P5" s="5"/>
      <c r="Q5" s="5"/>
      <c r="R5" s="62"/>
    </row>
    <row r="6" spans="1:18" ht="12.75">
      <c r="A6" s="10" t="s">
        <v>3</v>
      </c>
      <c r="B6" s="10" t="s">
        <v>4</v>
      </c>
      <c r="C6" s="255" t="s">
        <v>903</v>
      </c>
      <c r="D6" s="252" t="s">
        <v>6</v>
      </c>
      <c r="E6" s="253"/>
      <c r="F6" s="252" t="s">
        <v>9</v>
      </c>
      <c r="G6" s="253"/>
      <c r="H6" s="255" t="s">
        <v>7</v>
      </c>
      <c r="I6" s="255" t="s">
        <v>617</v>
      </c>
      <c r="J6" s="252" t="s">
        <v>10</v>
      </c>
      <c r="K6" s="254"/>
      <c r="L6" s="253"/>
      <c r="M6" s="252" t="s">
        <v>11</v>
      </c>
      <c r="N6" s="254"/>
      <c r="O6" s="253"/>
      <c r="P6" s="255" t="s">
        <v>12</v>
      </c>
      <c r="Q6" s="10" t="s">
        <v>13</v>
      </c>
      <c r="R6" s="255" t="s">
        <v>14</v>
      </c>
    </row>
    <row r="7" spans="1:18" ht="12.75">
      <c r="A7" s="15" t="s">
        <v>15</v>
      </c>
      <c r="B7" s="15" t="s">
        <v>16</v>
      </c>
      <c r="C7" s="257"/>
      <c r="D7" s="15" t="s">
        <v>18</v>
      </c>
      <c r="E7" s="17" t="s">
        <v>8</v>
      </c>
      <c r="F7" s="15" t="s">
        <v>19</v>
      </c>
      <c r="G7" s="15" t="s">
        <v>20</v>
      </c>
      <c r="H7" s="257"/>
      <c r="I7" s="257"/>
      <c r="J7" s="15" t="s">
        <v>21</v>
      </c>
      <c r="K7" s="15" t="s">
        <v>22</v>
      </c>
      <c r="L7" s="15" t="s">
        <v>23</v>
      </c>
      <c r="M7" s="15" t="s">
        <v>24</v>
      </c>
      <c r="N7" s="15" t="s">
        <v>25</v>
      </c>
      <c r="O7" s="15" t="s">
        <v>26</v>
      </c>
      <c r="P7" s="257"/>
      <c r="Q7" s="15" t="s">
        <v>27</v>
      </c>
      <c r="R7" s="257"/>
    </row>
    <row r="8" spans="1:18" ht="12.75">
      <c r="A8" s="9">
        <v>1</v>
      </c>
      <c r="B8" s="9">
        <v>2</v>
      </c>
      <c r="C8" s="9">
        <v>3</v>
      </c>
      <c r="D8" s="9">
        <v>4</v>
      </c>
      <c r="E8" s="9">
        <v>5</v>
      </c>
      <c r="F8" s="151">
        <v>8</v>
      </c>
      <c r="G8" s="9">
        <v>9</v>
      </c>
      <c r="H8" s="152">
        <v>6</v>
      </c>
      <c r="I8" s="9">
        <v>7</v>
      </c>
      <c r="J8" s="9">
        <v>10</v>
      </c>
      <c r="K8" s="9">
        <v>11</v>
      </c>
      <c r="L8" s="9">
        <v>12</v>
      </c>
      <c r="M8" s="9">
        <v>13</v>
      </c>
      <c r="N8" s="9">
        <v>14</v>
      </c>
      <c r="O8" s="9">
        <v>15</v>
      </c>
      <c r="P8" s="9">
        <v>16</v>
      </c>
      <c r="Q8" s="9">
        <v>17</v>
      </c>
      <c r="R8" s="9">
        <v>18</v>
      </c>
    </row>
    <row r="9" spans="1:18" ht="18.75" customHeight="1">
      <c r="A9" s="255">
        <v>1</v>
      </c>
      <c r="B9" s="153" t="s">
        <v>618</v>
      </c>
      <c r="C9" s="255" t="s">
        <v>619</v>
      </c>
      <c r="D9" s="79" t="s">
        <v>32</v>
      </c>
      <c r="E9" s="293" t="s">
        <v>620</v>
      </c>
      <c r="F9" s="278">
        <v>27</v>
      </c>
      <c r="G9" s="281" t="s">
        <v>621</v>
      </c>
      <c r="H9" s="255" t="s">
        <v>28</v>
      </c>
      <c r="I9" s="264" t="s">
        <v>622</v>
      </c>
      <c r="J9" s="255" t="s">
        <v>623</v>
      </c>
      <c r="K9" s="255">
        <v>2007</v>
      </c>
      <c r="L9" s="255">
        <v>360</v>
      </c>
      <c r="M9" s="255" t="s">
        <v>36</v>
      </c>
      <c r="N9" s="255">
        <v>2009</v>
      </c>
      <c r="O9" s="269" t="s">
        <v>904</v>
      </c>
      <c r="P9" s="255">
        <v>53</v>
      </c>
      <c r="Q9" s="269" t="s">
        <v>625</v>
      </c>
      <c r="R9" s="255"/>
    </row>
    <row r="10" spans="1:18" ht="19.5" customHeight="1">
      <c r="A10" s="256"/>
      <c r="B10" s="154" t="s">
        <v>626</v>
      </c>
      <c r="C10" s="256"/>
      <c r="D10" s="155" t="s">
        <v>41</v>
      </c>
      <c r="E10" s="294"/>
      <c r="F10" s="279"/>
      <c r="G10" s="279"/>
      <c r="H10" s="256"/>
      <c r="I10" s="256"/>
      <c r="J10" s="256"/>
      <c r="K10" s="256"/>
      <c r="L10" s="256"/>
      <c r="M10" s="256"/>
      <c r="N10" s="256"/>
      <c r="O10" s="271"/>
      <c r="P10" s="256"/>
      <c r="Q10" s="271"/>
      <c r="R10" s="256"/>
    </row>
    <row r="11" spans="1:18" ht="12.75">
      <c r="A11" s="255">
        <v>2</v>
      </c>
      <c r="B11" s="81" t="s">
        <v>628</v>
      </c>
      <c r="C11" s="255" t="s">
        <v>46</v>
      </c>
      <c r="D11" s="79" t="s">
        <v>32</v>
      </c>
      <c r="E11" s="293" t="s">
        <v>846</v>
      </c>
      <c r="F11" s="278">
        <v>19</v>
      </c>
      <c r="G11" s="281" t="s">
        <v>653</v>
      </c>
      <c r="H11" s="255" t="s">
        <v>630</v>
      </c>
      <c r="I11" s="261" t="s">
        <v>631</v>
      </c>
      <c r="J11" s="255" t="s">
        <v>623</v>
      </c>
      <c r="K11" s="255">
        <v>2011</v>
      </c>
      <c r="L11" s="255">
        <v>300</v>
      </c>
      <c r="M11" s="255" t="s">
        <v>36</v>
      </c>
      <c r="N11" s="255">
        <v>2001</v>
      </c>
      <c r="O11" s="255" t="s">
        <v>905</v>
      </c>
      <c r="P11" s="255">
        <v>51</v>
      </c>
      <c r="Q11" s="10" t="s">
        <v>54</v>
      </c>
      <c r="R11" s="255"/>
    </row>
    <row r="12" spans="1:18" ht="12.75">
      <c r="A12" s="257"/>
      <c r="B12" s="82" t="s">
        <v>632</v>
      </c>
      <c r="C12" s="257"/>
      <c r="D12" s="62" t="s">
        <v>41</v>
      </c>
      <c r="E12" s="295"/>
      <c r="F12" s="280"/>
      <c r="G12" s="280"/>
      <c r="H12" s="257"/>
      <c r="I12" s="263"/>
      <c r="J12" s="257"/>
      <c r="K12" s="257"/>
      <c r="L12" s="257"/>
      <c r="M12" s="257"/>
      <c r="N12" s="257"/>
      <c r="O12" s="257"/>
      <c r="P12" s="257"/>
      <c r="Q12" s="15" t="s">
        <v>55</v>
      </c>
      <c r="R12" s="257"/>
    </row>
    <row r="13" spans="1:18" ht="12.75">
      <c r="A13" s="255">
        <v>3</v>
      </c>
      <c r="B13" s="29" t="s">
        <v>633</v>
      </c>
      <c r="C13" s="255" t="s">
        <v>132</v>
      </c>
      <c r="D13" s="25" t="s">
        <v>47</v>
      </c>
      <c r="E13" s="296" t="s">
        <v>846</v>
      </c>
      <c r="F13" s="278">
        <v>16</v>
      </c>
      <c r="G13" s="281" t="s">
        <v>653</v>
      </c>
      <c r="H13" s="255" t="s">
        <v>635</v>
      </c>
      <c r="I13" s="261" t="s">
        <v>631</v>
      </c>
      <c r="J13" s="255" t="s">
        <v>49</v>
      </c>
      <c r="K13" s="255">
        <v>2004</v>
      </c>
      <c r="L13" s="255">
        <v>250</v>
      </c>
      <c r="M13" s="255" t="s">
        <v>36</v>
      </c>
      <c r="N13" s="255">
        <v>2007</v>
      </c>
      <c r="O13" s="255" t="s">
        <v>129</v>
      </c>
      <c r="P13" s="255">
        <v>46</v>
      </c>
      <c r="Q13" s="25" t="s">
        <v>133</v>
      </c>
      <c r="R13" s="255"/>
    </row>
    <row r="14" spans="1:18" ht="12.75">
      <c r="A14" s="257"/>
      <c r="B14" s="30" t="s">
        <v>131</v>
      </c>
      <c r="C14" s="257"/>
      <c r="D14" s="15" t="s">
        <v>847</v>
      </c>
      <c r="E14" s="295"/>
      <c r="F14" s="280"/>
      <c r="G14" s="280"/>
      <c r="H14" s="257"/>
      <c r="I14" s="263"/>
      <c r="J14" s="257"/>
      <c r="K14" s="257"/>
      <c r="L14" s="257"/>
      <c r="M14" s="257"/>
      <c r="N14" s="257"/>
      <c r="O14" s="257"/>
      <c r="P14" s="257"/>
      <c r="Q14" s="15" t="s">
        <v>134</v>
      </c>
      <c r="R14" s="257"/>
    </row>
    <row r="15" spans="1:18" ht="12.75" customHeight="1">
      <c r="A15" s="289">
        <v>4</v>
      </c>
      <c r="B15" s="156" t="s">
        <v>641</v>
      </c>
      <c r="C15" s="291" t="s">
        <v>162</v>
      </c>
      <c r="D15" s="122" t="s">
        <v>146</v>
      </c>
      <c r="E15" s="291" t="s">
        <v>332</v>
      </c>
      <c r="F15" s="305">
        <v>28</v>
      </c>
      <c r="G15" s="307" t="s">
        <v>634</v>
      </c>
      <c r="H15" s="289" t="s">
        <v>906</v>
      </c>
      <c r="I15" s="308" t="s">
        <v>631</v>
      </c>
      <c r="J15" s="289" t="s">
        <v>49</v>
      </c>
      <c r="K15" s="289">
        <v>1997</v>
      </c>
      <c r="L15" s="289">
        <v>250</v>
      </c>
      <c r="M15" s="289" t="s">
        <v>166</v>
      </c>
      <c r="N15" s="289">
        <v>1986</v>
      </c>
      <c r="O15" s="289" t="s">
        <v>907</v>
      </c>
      <c r="P15" s="289">
        <v>56</v>
      </c>
      <c r="Q15" s="289" t="s">
        <v>168</v>
      </c>
      <c r="R15" s="125" t="s">
        <v>908</v>
      </c>
    </row>
    <row r="16" spans="1:18" ht="12.75">
      <c r="A16" s="290"/>
      <c r="B16" s="157" t="s">
        <v>169</v>
      </c>
      <c r="C16" s="290"/>
      <c r="D16" s="123" t="s">
        <v>909</v>
      </c>
      <c r="E16" s="290"/>
      <c r="F16" s="306"/>
      <c r="G16" s="306"/>
      <c r="H16" s="290"/>
      <c r="I16" s="309"/>
      <c r="J16" s="290"/>
      <c r="K16" s="290"/>
      <c r="L16" s="290"/>
      <c r="M16" s="290"/>
      <c r="N16" s="290"/>
      <c r="O16" s="290"/>
      <c r="P16" s="290"/>
      <c r="Q16" s="290"/>
      <c r="R16" s="238" t="s">
        <v>910</v>
      </c>
    </row>
    <row r="17" spans="1:18" ht="12.75">
      <c r="A17" s="255">
        <v>5</v>
      </c>
      <c r="B17" s="106" t="s">
        <v>911</v>
      </c>
      <c r="C17" s="255" t="s">
        <v>912</v>
      </c>
      <c r="D17" s="25" t="s">
        <v>146</v>
      </c>
      <c r="E17" s="293" t="s">
        <v>620</v>
      </c>
      <c r="F17" s="278">
        <v>19</v>
      </c>
      <c r="G17" s="281" t="s">
        <v>629</v>
      </c>
      <c r="H17" s="255" t="s">
        <v>913</v>
      </c>
      <c r="I17" s="261" t="s">
        <v>631</v>
      </c>
      <c r="J17" s="255" t="s">
        <v>194</v>
      </c>
      <c r="K17" s="255" t="s">
        <v>194</v>
      </c>
      <c r="L17" s="255" t="s">
        <v>194</v>
      </c>
      <c r="M17" s="255" t="s">
        <v>914</v>
      </c>
      <c r="N17" s="255">
        <v>1997</v>
      </c>
      <c r="O17" s="255" t="s">
        <v>915</v>
      </c>
      <c r="P17" s="255">
        <v>49</v>
      </c>
      <c r="Q17" s="255" t="s">
        <v>916</v>
      </c>
      <c r="R17" s="255"/>
    </row>
    <row r="18" spans="1:18" ht="12.75">
      <c r="A18" s="257"/>
      <c r="B18" s="30" t="s">
        <v>917</v>
      </c>
      <c r="C18" s="257"/>
      <c r="D18" s="15" t="s">
        <v>909</v>
      </c>
      <c r="E18" s="295"/>
      <c r="F18" s="280"/>
      <c r="G18" s="280"/>
      <c r="H18" s="257"/>
      <c r="I18" s="263"/>
      <c r="J18" s="257"/>
      <c r="K18" s="257"/>
      <c r="L18" s="257"/>
      <c r="M18" s="257"/>
      <c r="N18" s="257"/>
      <c r="O18" s="257"/>
      <c r="P18" s="257"/>
      <c r="Q18" s="257"/>
      <c r="R18" s="257"/>
    </row>
    <row r="19" spans="1:18" ht="12.75">
      <c r="A19" s="255">
        <v>6</v>
      </c>
      <c r="B19" s="106" t="s">
        <v>643</v>
      </c>
      <c r="C19" s="255" t="s">
        <v>848</v>
      </c>
      <c r="D19" s="25" t="s">
        <v>146</v>
      </c>
      <c r="E19" s="296" t="s">
        <v>846</v>
      </c>
      <c r="F19" s="278">
        <v>27</v>
      </c>
      <c r="G19" s="278">
        <v>11</v>
      </c>
      <c r="H19" s="255" t="s">
        <v>645</v>
      </c>
      <c r="I19" s="261" t="s">
        <v>631</v>
      </c>
      <c r="J19" s="255" t="s">
        <v>194</v>
      </c>
      <c r="K19" s="255" t="s">
        <v>194</v>
      </c>
      <c r="L19" s="255" t="s">
        <v>194</v>
      </c>
      <c r="M19" s="255" t="s">
        <v>110</v>
      </c>
      <c r="N19" s="255">
        <v>2003</v>
      </c>
      <c r="O19" s="255" t="s">
        <v>918</v>
      </c>
      <c r="P19" s="255">
        <v>55</v>
      </c>
      <c r="Q19" s="255" t="s">
        <v>646</v>
      </c>
      <c r="R19" s="255"/>
    </row>
    <row r="20" spans="1:18" ht="12.75">
      <c r="A20" s="257"/>
      <c r="B20" s="30" t="s">
        <v>647</v>
      </c>
      <c r="C20" s="257"/>
      <c r="D20" s="15" t="s">
        <v>909</v>
      </c>
      <c r="E20" s="295"/>
      <c r="F20" s="280"/>
      <c r="G20" s="280"/>
      <c r="H20" s="257"/>
      <c r="I20" s="263"/>
      <c r="J20" s="257"/>
      <c r="K20" s="257"/>
      <c r="L20" s="257"/>
      <c r="M20" s="257"/>
      <c r="N20" s="257"/>
      <c r="O20" s="257"/>
      <c r="P20" s="257"/>
      <c r="Q20" s="257"/>
      <c r="R20" s="257"/>
    </row>
    <row r="21" spans="1:18" ht="12.75">
      <c r="A21" s="255">
        <v>7</v>
      </c>
      <c r="B21" s="29" t="s">
        <v>648</v>
      </c>
      <c r="C21" s="255" t="s">
        <v>187</v>
      </c>
      <c r="D21" s="25" t="s">
        <v>146</v>
      </c>
      <c r="E21" s="296" t="s">
        <v>846</v>
      </c>
      <c r="F21" s="278">
        <v>22</v>
      </c>
      <c r="G21" s="281" t="s">
        <v>621</v>
      </c>
      <c r="H21" s="255" t="s">
        <v>686</v>
      </c>
      <c r="I21" s="261" t="s">
        <v>631</v>
      </c>
      <c r="J21" s="255" t="s">
        <v>49</v>
      </c>
      <c r="K21" s="255">
        <v>1999</v>
      </c>
      <c r="L21" s="255">
        <v>250</v>
      </c>
      <c r="M21" s="255" t="s">
        <v>110</v>
      </c>
      <c r="N21" s="255">
        <v>2009</v>
      </c>
      <c r="O21" s="255" t="s">
        <v>656</v>
      </c>
      <c r="P21" s="255">
        <v>49</v>
      </c>
      <c r="Q21" s="255" t="s">
        <v>189</v>
      </c>
      <c r="R21" s="255"/>
    </row>
    <row r="22" spans="1:18" ht="12.75">
      <c r="A22" s="257"/>
      <c r="B22" s="30" t="s">
        <v>190</v>
      </c>
      <c r="C22" s="257"/>
      <c r="D22" s="15" t="s">
        <v>909</v>
      </c>
      <c r="E22" s="295"/>
      <c r="F22" s="280"/>
      <c r="G22" s="280"/>
      <c r="H22" s="257"/>
      <c r="I22" s="263"/>
      <c r="J22" s="257"/>
      <c r="K22" s="257"/>
      <c r="L22" s="257"/>
      <c r="M22" s="257"/>
      <c r="N22" s="257"/>
      <c r="O22" s="257"/>
      <c r="P22" s="257"/>
      <c r="Q22" s="257"/>
      <c r="R22" s="257"/>
    </row>
    <row r="23" spans="1:18" ht="12.75">
      <c r="A23" s="255">
        <v>8</v>
      </c>
      <c r="B23" s="106" t="s">
        <v>651</v>
      </c>
      <c r="C23" s="255" t="s">
        <v>652</v>
      </c>
      <c r="D23" s="25" t="s">
        <v>146</v>
      </c>
      <c r="E23" s="296" t="s">
        <v>846</v>
      </c>
      <c r="F23" s="278">
        <v>16</v>
      </c>
      <c r="G23" s="281" t="s">
        <v>653</v>
      </c>
      <c r="H23" s="255" t="s">
        <v>654</v>
      </c>
      <c r="I23" s="261" t="s">
        <v>631</v>
      </c>
      <c r="J23" s="255" t="s">
        <v>655</v>
      </c>
      <c r="K23" s="255" t="s">
        <v>194</v>
      </c>
      <c r="L23" s="255"/>
      <c r="M23" s="255" t="s">
        <v>36</v>
      </c>
      <c r="N23" s="255">
        <v>2005</v>
      </c>
      <c r="O23" s="255" t="s">
        <v>656</v>
      </c>
      <c r="P23" s="255">
        <v>43</v>
      </c>
      <c r="Q23" s="255" t="s">
        <v>657</v>
      </c>
      <c r="R23" s="255"/>
    </row>
    <row r="24" spans="1:18" ht="12.75">
      <c r="A24" s="257"/>
      <c r="B24" s="30" t="s">
        <v>658</v>
      </c>
      <c r="C24" s="257"/>
      <c r="D24" s="15" t="s">
        <v>909</v>
      </c>
      <c r="E24" s="295"/>
      <c r="F24" s="280"/>
      <c r="G24" s="280"/>
      <c r="H24" s="257"/>
      <c r="I24" s="263"/>
      <c r="J24" s="257"/>
      <c r="K24" s="257"/>
      <c r="L24" s="257"/>
      <c r="M24" s="257"/>
      <c r="N24" s="257"/>
      <c r="O24" s="257"/>
      <c r="P24" s="257"/>
      <c r="Q24" s="257"/>
      <c r="R24" s="257"/>
    </row>
    <row r="25" spans="1:18" ht="12.75">
      <c r="A25" s="255">
        <v>9</v>
      </c>
      <c r="B25" s="29" t="s">
        <v>659</v>
      </c>
      <c r="C25" s="255" t="s">
        <v>660</v>
      </c>
      <c r="D25" s="25" t="s">
        <v>146</v>
      </c>
      <c r="E25" s="296" t="s">
        <v>846</v>
      </c>
      <c r="F25" s="278">
        <v>11</v>
      </c>
      <c r="G25" s="281" t="s">
        <v>653</v>
      </c>
      <c r="H25" s="25" t="s">
        <v>661</v>
      </c>
      <c r="I25" s="261" t="s">
        <v>631</v>
      </c>
      <c r="J25" s="255" t="s">
        <v>249</v>
      </c>
      <c r="K25" s="255">
        <v>2008</v>
      </c>
      <c r="L25" s="255">
        <v>250</v>
      </c>
      <c r="M25" s="255" t="s">
        <v>36</v>
      </c>
      <c r="N25" s="255">
        <v>2005</v>
      </c>
      <c r="O25" s="255" t="s">
        <v>919</v>
      </c>
      <c r="P25" s="255">
        <v>52</v>
      </c>
      <c r="Q25" s="147" t="s">
        <v>663</v>
      </c>
      <c r="R25" s="255"/>
    </row>
    <row r="26" spans="1:18" ht="12.75">
      <c r="A26" s="257"/>
      <c r="B26" s="158" t="s">
        <v>664</v>
      </c>
      <c r="C26" s="257"/>
      <c r="D26" s="15" t="s">
        <v>909</v>
      </c>
      <c r="E26" s="295"/>
      <c r="F26" s="280"/>
      <c r="G26" s="280"/>
      <c r="H26" s="15" t="s">
        <v>665</v>
      </c>
      <c r="I26" s="263"/>
      <c r="J26" s="257"/>
      <c r="K26" s="257"/>
      <c r="L26" s="257"/>
      <c r="M26" s="257"/>
      <c r="N26" s="257"/>
      <c r="O26" s="257"/>
      <c r="P26" s="257"/>
      <c r="Q26" s="15" t="s">
        <v>666</v>
      </c>
      <c r="R26" s="257"/>
    </row>
    <row r="27" spans="1:18" s="3" customFormat="1" ht="12.75">
      <c r="A27" s="255">
        <v>10</v>
      </c>
      <c r="B27" s="146" t="s">
        <v>667</v>
      </c>
      <c r="C27" s="258" t="s">
        <v>253</v>
      </c>
      <c r="D27" s="25" t="s">
        <v>146</v>
      </c>
      <c r="E27" s="293" t="s">
        <v>920</v>
      </c>
      <c r="F27" s="282">
        <v>19</v>
      </c>
      <c r="G27" s="285" t="s">
        <v>165</v>
      </c>
      <c r="H27" s="258" t="s">
        <v>668</v>
      </c>
      <c r="I27" s="276" t="s">
        <v>631</v>
      </c>
      <c r="J27" s="258" t="s">
        <v>249</v>
      </c>
      <c r="K27" s="258">
        <v>2011</v>
      </c>
      <c r="L27" s="258">
        <v>250</v>
      </c>
      <c r="M27" s="258" t="s">
        <v>36</v>
      </c>
      <c r="N27" s="258">
        <v>2007</v>
      </c>
      <c r="O27" s="258" t="s">
        <v>921</v>
      </c>
      <c r="P27" s="258">
        <v>50</v>
      </c>
      <c r="Q27" s="45" t="s">
        <v>254</v>
      </c>
      <c r="R27" s="258"/>
    </row>
    <row r="28" spans="1:18" s="3" customFormat="1" ht="12.75">
      <c r="A28" s="257"/>
      <c r="B28" s="117" t="s">
        <v>252</v>
      </c>
      <c r="C28" s="292"/>
      <c r="D28" s="15" t="s">
        <v>909</v>
      </c>
      <c r="E28" s="295"/>
      <c r="F28" s="283"/>
      <c r="G28" s="283"/>
      <c r="H28" s="259"/>
      <c r="I28" s="277"/>
      <c r="J28" s="259"/>
      <c r="K28" s="259"/>
      <c r="L28" s="259"/>
      <c r="M28" s="259"/>
      <c r="N28" s="259"/>
      <c r="O28" s="259"/>
      <c r="P28" s="259"/>
      <c r="Q28" s="34" t="s">
        <v>922</v>
      </c>
      <c r="R28" s="259"/>
    </row>
    <row r="29" spans="1:18" ht="12.75">
      <c r="A29" s="255">
        <v>11</v>
      </c>
      <c r="B29" s="29" t="s">
        <v>669</v>
      </c>
      <c r="C29" s="255" t="s">
        <v>670</v>
      </c>
      <c r="D29" s="45" t="s">
        <v>174</v>
      </c>
      <c r="E29" s="293" t="s">
        <v>93</v>
      </c>
      <c r="F29" s="278">
        <v>10</v>
      </c>
      <c r="G29" s="281" t="s">
        <v>629</v>
      </c>
      <c r="H29" s="255" t="s">
        <v>671</v>
      </c>
      <c r="I29" s="261" t="s">
        <v>631</v>
      </c>
      <c r="J29" s="255" t="s">
        <v>249</v>
      </c>
      <c r="K29" s="255">
        <v>2007</v>
      </c>
      <c r="L29" s="255">
        <v>250</v>
      </c>
      <c r="M29" s="255" t="s">
        <v>110</v>
      </c>
      <c r="N29" s="255">
        <v>2005</v>
      </c>
      <c r="O29" s="255" t="s">
        <v>672</v>
      </c>
      <c r="P29" s="255">
        <v>47</v>
      </c>
      <c r="Q29" s="147" t="s">
        <v>923</v>
      </c>
      <c r="R29" s="255"/>
    </row>
    <row r="30" spans="1:18" ht="12.75">
      <c r="A30" s="257"/>
      <c r="B30" s="30" t="s">
        <v>674</v>
      </c>
      <c r="C30" s="257"/>
      <c r="D30" s="15" t="s">
        <v>170</v>
      </c>
      <c r="E30" s="295"/>
      <c r="F30" s="280"/>
      <c r="G30" s="280"/>
      <c r="H30" s="257"/>
      <c r="I30" s="263"/>
      <c r="J30" s="257"/>
      <c r="K30" s="257"/>
      <c r="L30" s="257"/>
      <c r="M30" s="257"/>
      <c r="N30" s="257"/>
      <c r="O30" s="257"/>
      <c r="P30" s="257"/>
      <c r="Q30" s="148" t="s">
        <v>924</v>
      </c>
      <c r="R30" s="257"/>
    </row>
    <row r="31" spans="1:18" ht="12.75">
      <c r="A31" s="255">
        <v>12</v>
      </c>
      <c r="B31" s="137" t="s">
        <v>684</v>
      </c>
      <c r="C31" s="255" t="s">
        <v>685</v>
      </c>
      <c r="D31" s="45" t="s">
        <v>174</v>
      </c>
      <c r="E31" s="293" t="s">
        <v>93</v>
      </c>
      <c r="F31" s="281" t="s">
        <v>629</v>
      </c>
      <c r="G31" s="278">
        <v>10</v>
      </c>
      <c r="H31" s="255" t="s">
        <v>686</v>
      </c>
      <c r="I31" s="264" t="s">
        <v>687</v>
      </c>
      <c r="J31" s="264" t="s">
        <v>194</v>
      </c>
      <c r="K31" s="264" t="s">
        <v>194</v>
      </c>
      <c r="L31" s="264" t="s">
        <v>194</v>
      </c>
      <c r="M31" s="255" t="s">
        <v>110</v>
      </c>
      <c r="N31" s="255">
        <v>2002</v>
      </c>
      <c r="O31" s="255" t="s">
        <v>150</v>
      </c>
      <c r="P31" s="255">
        <v>33</v>
      </c>
      <c r="Q31" s="255" t="s">
        <v>849</v>
      </c>
      <c r="R31" s="255"/>
    </row>
    <row r="32" spans="1:18" ht="12.75">
      <c r="A32" s="257"/>
      <c r="B32" s="105" t="s">
        <v>850</v>
      </c>
      <c r="C32" s="257"/>
      <c r="D32" s="15" t="s">
        <v>170</v>
      </c>
      <c r="E32" s="295"/>
      <c r="F32" s="280"/>
      <c r="G32" s="280"/>
      <c r="H32" s="257"/>
      <c r="I32" s="257"/>
      <c r="J32" s="257"/>
      <c r="K32" s="257"/>
      <c r="L32" s="257"/>
      <c r="M32" s="257"/>
      <c r="N32" s="257"/>
      <c r="O32" s="257"/>
      <c r="P32" s="257"/>
      <c r="Q32" s="257"/>
      <c r="R32" s="257"/>
    </row>
    <row r="33" spans="1:18" ht="12.75">
      <c r="A33" s="255">
        <v>13</v>
      </c>
      <c r="B33" s="29" t="s">
        <v>676</v>
      </c>
      <c r="C33" s="255" t="s">
        <v>677</v>
      </c>
      <c r="D33" s="45" t="s">
        <v>174</v>
      </c>
      <c r="E33" s="293" t="s">
        <v>93</v>
      </c>
      <c r="F33" s="281" t="s">
        <v>678</v>
      </c>
      <c r="G33" s="281" t="s">
        <v>679</v>
      </c>
      <c r="H33" s="255" t="s">
        <v>680</v>
      </c>
      <c r="I33" s="264" t="s">
        <v>622</v>
      </c>
      <c r="J33" s="255" t="s">
        <v>194</v>
      </c>
      <c r="K33" s="255" t="s">
        <v>194</v>
      </c>
      <c r="L33" s="255" t="s">
        <v>194</v>
      </c>
      <c r="M33" s="255" t="s">
        <v>110</v>
      </c>
      <c r="N33" s="255">
        <v>2003</v>
      </c>
      <c r="O33" s="255" t="s">
        <v>681</v>
      </c>
      <c r="P33" s="255">
        <v>34</v>
      </c>
      <c r="Q33" s="269" t="s">
        <v>925</v>
      </c>
      <c r="R33" s="255"/>
    </row>
    <row r="34" spans="1:18" ht="12.75">
      <c r="A34" s="257"/>
      <c r="B34" s="30" t="s">
        <v>683</v>
      </c>
      <c r="C34" s="257"/>
      <c r="D34" s="15" t="s">
        <v>170</v>
      </c>
      <c r="E34" s="295"/>
      <c r="F34" s="280"/>
      <c r="G34" s="280"/>
      <c r="H34" s="257"/>
      <c r="I34" s="257"/>
      <c r="J34" s="257"/>
      <c r="K34" s="257"/>
      <c r="L34" s="257"/>
      <c r="M34" s="257"/>
      <c r="N34" s="257"/>
      <c r="O34" s="257"/>
      <c r="P34" s="257"/>
      <c r="Q34" s="271"/>
      <c r="R34" s="257"/>
    </row>
    <row r="35" spans="1:18" ht="12.75">
      <c r="A35" s="255">
        <v>14</v>
      </c>
      <c r="B35" s="29"/>
      <c r="C35" s="255" t="s">
        <v>851</v>
      </c>
      <c r="D35" s="45"/>
      <c r="E35" s="293" t="s">
        <v>147</v>
      </c>
      <c r="F35" s="281" t="s">
        <v>678</v>
      </c>
      <c r="G35" s="281" t="s">
        <v>621</v>
      </c>
      <c r="H35" s="255" t="s">
        <v>852</v>
      </c>
      <c r="I35" s="264" t="s">
        <v>846</v>
      </c>
      <c r="J35" s="255" t="s">
        <v>249</v>
      </c>
      <c r="K35" s="255">
        <v>2005</v>
      </c>
      <c r="L35" s="255">
        <v>250</v>
      </c>
      <c r="M35" s="255" t="s">
        <v>853</v>
      </c>
      <c r="N35" s="255">
        <v>2005</v>
      </c>
      <c r="O35" s="255" t="s">
        <v>854</v>
      </c>
      <c r="P35" s="255">
        <v>32</v>
      </c>
      <c r="Q35" s="10" t="s">
        <v>855</v>
      </c>
      <c r="R35" s="255"/>
    </row>
    <row r="36" spans="1:18" ht="12.75">
      <c r="A36" s="256"/>
      <c r="B36" s="29" t="s">
        <v>856</v>
      </c>
      <c r="C36" s="256"/>
      <c r="D36" s="45" t="s">
        <v>163</v>
      </c>
      <c r="E36" s="294"/>
      <c r="F36" s="279"/>
      <c r="G36" s="279"/>
      <c r="H36" s="256"/>
      <c r="I36" s="256"/>
      <c r="J36" s="256"/>
      <c r="K36" s="256"/>
      <c r="L36" s="256"/>
      <c r="M36" s="256"/>
      <c r="N36" s="256"/>
      <c r="O36" s="256"/>
      <c r="P36" s="256"/>
      <c r="Q36" s="25" t="s">
        <v>857</v>
      </c>
      <c r="R36" s="256"/>
    </row>
    <row r="37" spans="1:18" ht="12.75">
      <c r="A37" s="256"/>
      <c r="B37" s="29" t="s">
        <v>858</v>
      </c>
      <c r="C37" s="256"/>
      <c r="D37" s="45" t="s">
        <v>170</v>
      </c>
      <c r="E37" s="294"/>
      <c r="F37" s="279"/>
      <c r="G37" s="279"/>
      <c r="H37" s="256"/>
      <c r="I37" s="256"/>
      <c r="J37" s="256"/>
      <c r="K37" s="256"/>
      <c r="L37" s="256"/>
      <c r="M37" s="256"/>
      <c r="N37" s="256"/>
      <c r="O37" s="256"/>
      <c r="P37" s="256"/>
      <c r="Q37" s="25" t="s">
        <v>860</v>
      </c>
      <c r="R37" s="256"/>
    </row>
    <row r="38" spans="1:18" ht="12.75">
      <c r="A38" s="257"/>
      <c r="B38" s="30"/>
      <c r="C38" s="257"/>
      <c r="D38" s="15"/>
      <c r="E38" s="295"/>
      <c r="F38" s="280"/>
      <c r="G38" s="280"/>
      <c r="H38" s="257"/>
      <c r="I38" s="257"/>
      <c r="J38" s="257"/>
      <c r="K38" s="257"/>
      <c r="L38" s="257"/>
      <c r="M38" s="257"/>
      <c r="N38" s="257"/>
      <c r="O38" s="257"/>
      <c r="P38" s="257"/>
      <c r="Q38" s="15" t="s">
        <v>926</v>
      </c>
      <c r="R38" s="257"/>
    </row>
    <row r="39" spans="1:18" ht="12.75">
      <c r="A39" s="255">
        <v>15</v>
      </c>
      <c r="B39" s="29" t="s">
        <v>694</v>
      </c>
      <c r="C39" s="255" t="s">
        <v>695</v>
      </c>
      <c r="D39" s="45" t="s">
        <v>174</v>
      </c>
      <c r="E39" s="293" t="s">
        <v>332</v>
      </c>
      <c r="F39" s="281" t="s">
        <v>692</v>
      </c>
      <c r="G39" s="281" t="s">
        <v>288</v>
      </c>
      <c r="H39" s="255" t="s">
        <v>696</v>
      </c>
      <c r="I39" s="264" t="s">
        <v>622</v>
      </c>
      <c r="J39" s="255" t="s">
        <v>194</v>
      </c>
      <c r="K39" s="255" t="s">
        <v>194</v>
      </c>
      <c r="L39" s="255" t="s">
        <v>194</v>
      </c>
      <c r="M39" s="255" t="s">
        <v>36</v>
      </c>
      <c r="N39" s="255">
        <v>2007</v>
      </c>
      <c r="O39" s="255" t="s">
        <v>250</v>
      </c>
      <c r="P39" s="255">
        <v>38</v>
      </c>
      <c r="Q39" s="255" t="s">
        <v>927</v>
      </c>
      <c r="R39" s="255"/>
    </row>
    <row r="40" spans="1:18" ht="12.75">
      <c r="A40" s="257"/>
      <c r="B40" s="30" t="s">
        <v>698</v>
      </c>
      <c r="C40" s="257"/>
      <c r="D40" s="15" t="s">
        <v>170</v>
      </c>
      <c r="E40" s="295"/>
      <c r="F40" s="280"/>
      <c r="G40" s="280"/>
      <c r="H40" s="257"/>
      <c r="I40" s="257"/>
      <c r="J40" s="257"/>
      <c r="K40" s="257"/>
      <c r="L40" s="257"/>
      <c r="M40" s="257"/>
      <c r="N40" s="257"/>
      <c r="O40" s="257"/>
      <c r="P40" s="257"/>
      <c r="Q40" s="257"/>
      <c r="R40" s="257"/>
    </row>
    <row r="41" spans="1:18" ht="12.75">
      <c r="A41" s="255">
        <v>16</v>
      </c>
      <c r="B41" s="137" t="s">
        <v>928</v>
      </c>
      <c r="C41" s="255" t="s">
        <v>929</v>
      </c>
      <c r="D41" s="45" t="s">
        <v>174</v>
      </c>
      <c r="E41" s="293" t="s">
        <v>332</v>
      </c>
      <c r="F41" s="281" t="s">
        <v>692</v>
      </c>
      <c r="G41" s="281" t="s">
        <v>288</v>
      </c>
      <c r="H41" s="255" t="s">
        <v>863</v>
      </c>
      <c r="I41" s="264" t="s">
        <v>622</v>
      </c>
      <c r="J41" s="255" t="s">
        <v>249</v>
      </c>
      <c r="K41" s="255">
        <v>2013</v>
      </c>
      <c r="L41" s="255">
        <v>250</v>
      </c>
      <c r="M41" s="255" t="s">
        <v>36</v>
      </c>
      <c r="N41" s="255">
        <v>2012</v>
      </c>
      <c r="O41" s="269" t="s">
        <v>930</v>
      </c>
      <c r="P41" s="255">
        <v>40</v>
      </c>
      <c r="Q41" s="10" t="s">
        <v>931</v>
      </c>
      <c r="R41" s="255"/>
    </row>
    <row r="42" spans="1:18" ht="12.75">
      <c r="A42" s="257"/>
      <c r="B42" s="105" t="s">
        <v>864</v>
      </c>
      <c r="C42" s="256"/>
      <c r="D42" s="15" t="s">
        <v>170</v>
      </c>
      <c r="E42" s="294"/>
      <c r="F42" s="279"/>
      <c r="G42" s="279"/>
      <c r="H42" s="256"/>
      <c r="I42" s="256"/>
      <c r="J42" s="256"/>
      <c r="K42" s="256"/>
      <c r="L42" s="256"/>
      <c r="M42" s="256"/>
      <c r="N42" s="256"/>
      <c r="O42" s="271"/>
      <c r="P42" s="256"/>
      <c r="Q42" s="15" t="s">
        <v>932</v>
      </c>
      <c r="R42" s="257"/>
    </row>
    <row r="43" spans="1:18" ht="12.75">
      <c r="A43" s="255">
        <v>17</v>
      </c>
      <c r="B43" s="106" t="s">
        <v>933</v>
      </c>
      <c r="C43" s="255" t="s">
        <v>704</v>
      </c>
      <c r="D43" s="32" t="s">
        <v>174</v>
      </c>
      <c r="E43" s="293" t="s">
        <v>846</v>
      </c>
      <c r="F43" s="278">
        <v>16</v>
      </c>
      <c r="G43" s="281" t="s">
        <v>653</v>
      </c>
      <c r="H43" s="255" t="s">
        <v>705</v>
      </c>
      <c r="I43" s="261" t="s">
        <v>631</v>
      </c>
      <c r="J43" s="255" t="s">
        <v>866</v>
      </c>
      <c r="K43" s="255">
        <v>2013</v>
      </c>
      <c r="L43" s="255">
        <v>250</v>
      </c>
      <c r="M43" s="255" t="s">
        <v>36</v>
      </c>
      <c r="N43" s="255">
        <v>2013</v>
      </c>
      <c r="O43" s="255" t="s">
        <v>919</v>
      </c>
      <c r="P43" s="255">
        <v>46</v>
      </c>
      <c r="Q43" s="10" t="s">
        <v>706</v>
      </c>
      <c r="R43" s="255"/>
    </row>
    <row r="44" spans="1:18" ht="12.75">
      <c r="A44" s="257"/>
      <c r="B44" s="30" t="s">
        <v>707</v>
      </c>
      <c r="C44" s="257"/>
      <c r="D44" s="25" t="s">
        <v>170</v>
      </c>
      <c r="E44" s="295"/>
      <c r="F44" s="280"/>
      <c r="G44" s="280"/>
      <c r="H44" s="257"/>
      <c r="I44" s="263"/>
      <c r="J44" s="257"/>
      <c r="K44" s="257"/>
      <c r="L44" s="257"/>
      <c r="M44" s="257"/>
      <c r="N44" s="257"/>
      <c r="O44" s="257"/>
      <c r="P44" s="257"/>
      <c r="Q44" s="15" t="s">
        <v>708</v>
      </c>
      <c r="R44" s="257"/>
    </row>
    <row r="45" spans="1:18" ht="12.75">
      <c r="A45" s="255">
        <v>18</v>
      </c>
      <c r="B45" s="106" t="s">
        <v>709</v>
      </c>
      <c r="C45" s="255" t="s">
        <v>867</v>
      </c>
      <c r="D45" s="32" t="s">
        <v>174</v>
      </c>
      <c r="E45" s="293" t="s">
        <v>846</v>
      </c>
      <c r="F45" s="278">
        <v>12</v>
      </c>
      <c r="G45" s="281" t="s">
        <v>634</v>
      </c>
      <c r="H45" s="255" t="s">
        <v>711</v>
      </c>
      <c r="I45" s="261" t="s">
        <v>631</v>
      </c>
      <c r="J45" s="255" t="s">
        <v>194</v>
      </c>
      <c r="K45" s="255" t="s">
        <v>194</v>
      </c>
      <c r="L45" s="255" t="s">
        <v>194</v>
      </c>
      <c r="M45" s="255" t="s">
        <v>110</v>
      </c>
      <c r="N45" s="255">
        <v>2003</v>
      </c>
      <c r="O45" s="255" t="s">
        <v>918</v>
      </c>
      <c r="P45" s="255">
        <v>41</v>
      </c>
      <c r="Q45" s="255" t="s">
        <v>712</v>
      </c>
      <c r="R45" s="255"/>
    </row>
    <row r="46" spans="1:18" ht="12.75">
      <c r="A46" s="257"/>
      <c r="B46" s="30" t="s">
        <v>713</v>
      </c>
      <c r="C46" s="257"/>
      <c r="D46" s="25" t="s">
        <v>170</v>
      </c>
      <c r="E46" s="295"/>
      <c r="F46" s="280"/>
      <c r="G46" s="280"/>
      <c r="H46" s="257"/>
      <c r="I46" s="263"/>
      <c r="J46" s="257"/>
      <c r="K46" s="257"/>
      <c r="L46" s="257"/>
      <c r="M46" s="257"/>
      <c r="N46" s="257"/>
      <c r="O46" s="257"/>
      <c r="P46" s="257"/>
      <c r="Q46" s="257"/>
      <c r="R46" s="257"/>
    </row>
    <row r="47" spans="1:18" ht="12.75">
      <c r="A47" s="255">
        <v>19</v>
      </c>
      <c r="B47" s="29" t="s">
        <v>934</v>
      </c>
      <c r="C47" s="255" t="s">
        <v>281</v>
      </c>
      <c r="D47" s="10" t="s">
        <v>163</v>
      </c>
      <c r="E47" s="293" t="s">
        <v>935</v>
      </c>
      <c r="F47" s="278">
        <v>11</v>
      </c>
      <c r="G47" s="281" t="s">
        <v>629</v>
      </c>
      <c r="H47" s="255" t="s">
        <v>282</v>
      </c>
      <c r="I47" s="264" t="s">
        <v>276</v>
      </c>
      <c r="J47" s="255" t="s">
        <v>194</v>
      </c>
      <c r="K47" s="255" t="s">
        <v>194</v>
      </c>
      <c r="L47" s="255" t="s">
        <v>194</v>
      </c>
      <c r="M47" s="255" t="s">
        <v>36</v>
      </c>
      <c r="N47" s="255">
        <v>2013</v>
      </c>
      <c r="O47" s="255" t="s">
        <v>905</v>
      </c>
      <c r="P47" s="255">
        <v>42</v>
      </c>
      <c r="Q47" s="256" t="s">
        <v>204</v>
      </c>
      <c r="R47" s="255"/>
    </row>
    <row r="48" spans="1:18" ht="12.75">
      <c r="A48" s="257"/>
      <c r="B48" s="30" t="s">
        <v>283</v>
      </c>
      <c r="C48" s="257"/>
      <c r="D48" s="15" t="s">
        <v>170</v>
      </c>
      <c r="E48" s="295"/>
      <c r="F48" s="280"/>
      <c r="G48" s="280"/>
      <c r="H48" s="257"/>
      <c r="I48" s="257"/>
      <c r="J48" s="257"/>
      <c r="K48" s="257"/>
      <c r="L48" s="257"/>
      <c r="M48" s="257"/>
      <c r="N48" s="257"/>
      <c r="O48" s="257"/>
      <c r="P48" s="257"/>
      <c r="Q48" s="257"/>
      <c r="R48" s="257"/>
    </row>
    <row r="49" spans="1:18" ht="12.75">
      <c r="A49" s="255">
        <v>20</v>
      </c>
      <c r="B49" s="29" t="s">
        <v>714</v>
      </c>
      <c r="C49" s="255" t="s">
        <v>715</v>
      </c>
      <c r="D49" s="10" t="s">
        <v>163</v>
      </c>
      <c r="E49" s="293" t="s">
        <v>936</v>
      </c>
      <c r="F49" s="281" t="s">
        <v>692</v>
      </c>
      <c r="G49" s="281" t="s">
        <v>621</v>
      </c>
      <c r="H49" s="255" t="s">
        <v>686</v>
      </c>
      <c r="I49" s="264" t="s">
        <v>716</v>
      </c>
      <c r="J49" s="255" t="s">
        <v>194</v>
      </c>
      <c r="K49" s="255" t="s">
        <v>194</v>
      </c>
      <c r="L49" s="255" t="s">
        <v>194</v>
      </c>
      <c r="M49" s="255" t="s">
        <v>110</v>
      </c>
      <c r="N49" s="255">
        <v>2002</v>
      </c>
      <c r="O49" s="255" t="s">
        <v>717</v>
      </c>
      <c r="P49" s="255">
        <v>38</v>
      </c>
      <c r="Q49" s="255" t="s">
        <v>718</v>
      </c>
      <c r="R49" s="255"/>
    </row>
    <row r="50" spans="1:18" ht="12.75">
      <c r="A50" s="257"/>
      <c r="B50" s="30" t="s">
        <v>719</v>
      </c>
      <c r="C50" s="257"/>
      <c r="D50" s="15" t="s">
        <v>170</v>
      </c>
      <c r="E50" s="295"/>
      <c r="F50" s="280"/>
      <c r="G50" s="280"/>
      <c r="H50" s="257"/>
      <c r="I50" s="257"/>
      <c r="J50" s="257"/>
      <c r="K50" s="257"/>
      <c r="L50" s="257"/>
      <c r="M50" s="257"/>
      <c r="N50" s="257"/>
      <c r="O50" s="257"/>
      <c r="P50" s="257"/>
      <c r="Q50" s="257"/>
      <c r="R50" s="257"/>
    </row>
    <row r="51" spans="1:18" ht="12.75">
      <c r="A51" s="255">
        <v>21</v>
      </c>
      <c r="B51" s="114" t="s">
        <v>723</v>
      </c>
      <c r="C51" s="255" t="s">
        <v>316</v>
      </c>
      <c r="D51" s="25" t="s">
        <v>274</v>
      </c>
      <c r="E51" s="297" t="s">
        <v>724</v>
      </c>
      <c r="F51" s="281" t="s">
        <v>692</v>
      </c>
      <c r="G51" s="278">
        <v>10</v>
      </c>
      <c r="H51" s="255" t="s">
        <v>686</v>
      </c>
      <c r="I51" s="264" t="s">
        <v>725</v>
      </c>
      <c r="J51" s="255" t="s">
        <v>194</v>
      </c>
      <c r="K51" s="255" t="s">
        <v>194</v>
      </c>
      <c r="L51" s="255" t="s">
        <v>194</v>
      </c>
      <c r="M51" s="255" t="s">
        <v>110</v>
      </c>
      <c r="N51" s="255">
        <v>2001</v>
      </c>
      <c r="O51" s="255" t="s">
        <v>937</v>
      </c>
      <c r="P51" s="255">
        <v>38</v>
      </c>
      <c r="Q51" s="256" t="s">
        <v>204</v>
      </c>
      <c r="R51" s="255"/>
    </row>
    <row r="52" spans="1:18" ht="12.75">
      <c r="A52" s="257"/>
      <c r="B52" s="30" t="s">
        <v>868</v>
      </c>
      <c r="C52" s="257"/>
      <c r="D52" s="15" t="s">
        <v>938</v>
      </c>
      <c r="E52" s="298"/>
      <c r="F52" s="280"/>
      <c r="G52" s="280"/>
      <c r="H52" s="257"/>
      <c r="I52" s="257"/>
      <c r="J52" s="257"/>
      <c r="K52" s="257"/>
      <c r="L52" s="257"/>
      <c r="M52" s="257"/>
      <c r="N52" s="257"/>
      <c r="O52" s="257"/>
      <c r="P52" s="257"/>
      <c r="Q52" s="257"/>
      <c r="R52" s="257"/>
    </row>
    <row r="53" spans="1:18" ht="12.75">
      <c r="A53" s="255">
        <v>22</v>
      </c>
      <c r="B53" s="107" t="s">
        <v>726</v>
      </c>
      <c r="C53" s="255" t="s">
        <v>727</v>
      </c>
      <c r="D53" s="10" t="s">
        <v>258</v>
      </c>
      <c r="E53" s="293" t="s">
        <v>620</v>
      </c>
      <c r="F53" s="281" t="s">
        <v>728</v>
      </c>
      <c r="G53" s="281" t="s">
        <v>692</v>
      </c>
      <c r="H53" s="255" t="s">
        <v>686</v>
      </c>
      <c r="I53" s="264" t="s">
        <v>729</v>
      </c>
      <c r="J53" s="256" t="s">
        <v>194</v>
      </c>
      <c r="K53" s="256" t="s">
        <v>194</v>
      </c>
      <c r="L53" s="256" t="s">
        <v>194</v>
      </c>
      <c r="M53" s="255" t="s">
        <v>110</v>
      </c>
      <c r="N53" s="255">
        <v>2005</v>
      </c>
      <c r="O53" s="255" t="s">
        <v>681</v>
      </c>
      <c r="P53" s="255">
        <v>32</v>
      </c>
      <c r="Q53" s="255" t="s">
        <v>939</v>
      </c>
      <c r="R53" s="255"/>
    </row>
    <row r="54" spans="1:18" ht="12.75">
      <c r="A54" s="257"/>
      <c r="B54" s="108" t="s">
        <v>732</v>
      </c>
      <c r="C54" s="257"/>
      <c r="D54" s="15" t="s">
        <v>938</v>
      </c>
      <c r="E54" s="295"/>
      <c r="F54" s="280"/>
      <c r="G54" s="280"/>
      <c r="H54" s="257"/>
      <c r="I54" s="257"/>
      <c r="J54" s="257"/>
      <c r="K54" s="257"/>
      <c r="L54" s="257"/>
      <c r="M54" s="257"/>
      <c r="N54" s="257"/>
      <c r="O54" s="257"/>
      <c r="P54" s="257"/>
      <c r="Q54" s="257"/>
      <c r="R54" s="257"/>
    </row>
    <row r="55" spans="1:18" ht="12.75">
      <c r="A55" s="255">
        <v>23</v>
      </c>
      <c r="B55" s="29" t="s">
        <v>940</v>
      </c>
      <c r="C55" s="255" t="s">
        <v>743</v>
      </c>
      <c r="D55" s="25" t="s">
        <v>274</v>
      </c>
      <c r="E55" s="297" t="s">
        <v>935</v>
      </c>
      <c r="F55" s="281" t="s">
        <v>728</v>
      </c>
      <c r="G55" s="284" t="s">
        <v>679</v>
      </c>
      <c r="H55" s="256" t="s">
        <v>686</v>
      </c>
      <c r="I55" s="264" t="s">
        <v>725</v>
      </c>
      <c r="J55" s="256" t="s">
        <v>194</v>
      </c>
      <c r="K55" s="256" t="s">
        <v>194</v>
      </c>
      <c r="L55" s="256" t="s">
        <v>194</v>
      </c>
      <c r="M55" s="255" t="s">
        <v>36</v>
      </c>
      <c r="N55" s="255">
        <v>2013</v>
      </c>
      <c r="O55" s="255" t="s">
        <v>905</v>
      </c>
      <c r="P55" s="255">
        <v>31</v>
      </c>
      <c r="Q55" s="256" t="s">
        <v>736</v>
      </c>
      <c r="R55" s="255"/>
    </row>
    <row r="56" spans="1:18" ht="12.75">
      <c r="A56" s="257"/>
      <c r="B56" s="29" t="s">
        <v>588</v>
      </c>
      <c r="C56" s="257"/>
      <c r="D56" s="15" t="s">
        <v>938</v>
      </c>
      <c r="E56" s="298"/>
      <c r="F56" s="280"/>
      <c r="G56" s="280"/>
      <c r="H56" s="257"/>
      <c r="I56" s="257"/>
      <c r="J56" s="257"/>
      <c r="K56" s="257"/>
      <c r="L56" s="257"/>
      <c r="M56" s="257"/>
      <c r="N56" s="257"/>
      <c r="O56" s="257"/>
      <c r="P56" s="257"/>
      <c r="Q56" s="257"/>
      <c r="R56" s="257"/>
    </row>
    <row r="57" spans="1:18" ht="12.75">
      <c r="A57" s="255">
        <v>24</v>
      </c>
      <c r="B57" s="68" t="s">
        <v>345</v>
      </c>
      <c r="C57" s="256" t="s">
        <v>346</v>
      </c>
      <c r="D57" s="25" t="s">
        <v>274</v>
      </c>
      <c r="E57" s="299" t="s">
        <v>936</v>
      </c>
      <c r="F57" s="284" t="s">
        <v>288</v>
      </c>
      <c r="G57" s="284" t="s">
        <v>728</v>
      </c>
      <c r="H57" s="256" t="s">
        <v>686</v>
      </c>
      <c r="I57" s="272" t="s">
        <v>725</v>
      </c>
      <c r="J57" s="256" t="s">
        <v>194</v>
      </c>
      <c r="K57" s="256" t="s">
        <v>194</v>
      </c>
      <c r="L57" s="256" t="s">
        <v>194</v>
      </c>
      <c r="M57" s="256" t="s">
        <v>110</v>
      </c>
      <c r="N57" s="256">
        <v>2003</v>
      </c>
      <c r="O57" s="256" t="s">
        <v>717</v>
      </c>
      <c r="P57" s="256">
        <v>37</v>
      </c>
      <c r="Q57" s="256" t="s">
        <v>736</v>
      </c>
      <c r="R57" s="255"/>
    </row>
    <row r="58" spans="1:18" ht="12.75">
      <c r="A58" s="257"/>
      <c r="B58" s="30" t="s">
        <v>350</v>
      </c>
      <c r="C58" s="257"/>
      <c r="D58" s="15" t="s">
        <v>938</v>
      </c>
      <c r="E58" s="298"/>
      <c r="F58" s="280"/>
      <c r="G58" s="280"/>
      <c r="H58" s="257"/>
      <c r="I58" s="257"/>
      <c r="J58" s="257"/>
      <c r="K58" s="257"/>
      <c r="L58" s="257"/>
      <c r="M58" s="257"/>
      <c r="N58" s="257"/>
      <c r="O58" s="257"/>
      <c r="P58" s="257"/>
      <c r="Q58" s="257"/>
      <c r="R58" s="257"/>
    </row>
    <row r="59" spans="1:18" ht="12.75">
      <c r="A59" s="255">
        <v>25</v>
      </c>
      <c r="B59" s="106" t="s">
        <v>733</v>
      </c>
      <c r="C59" s="255" t="s">
        <v>312</v>
      </c>
      <c r="D59" s="25" t="s">
        <v>258</v>
      </c>
      <c r="E59" s="293" t="s">
        <v>294</v>
      </c>
      <c r="F59" s="278">
        <v>16</v>
      </c>
      <c r="G59" s="278">
        <v>11</v>
      </c>
      <c r="H59" s="255" t="s">
        <v>686</v>
      </c>
      <c r="I59" s="264" t="s">
        <v>725</v>
      </c>
      <c r="J59" s="256" t="s">
        <v>194</v>
      </c>
      <c r="K59" s="256" t="s">
        <v>194</v>
      </c>
      <c r="L59" s="256" t="s">
        <v>194</v>
      </c>
      <c r="M59" s="255" t="s">
        <v>313</v>
      </c>
      <c r="N59" s="255">
        <v>1989</v>
      </c>
      <c r="O59" s="255" t="s">
        <v>194</v>
      </c>
      <c r="P59" s="255">
        <v>44</v>
      </c>
      <c r="Q59" s="255" t="s">
        <v>204</v>
      </c>
      <c r="R59" s="255"/>
    </row>
    <row r="60" spans="1:18" ht="12.75">
      <c r="A60" s="257"/>
      <c r="B60" s="108" t="s">
        <v>869</v>
      </c>
      <c r="C60" s="257"/>
      <c r="D60" s="15" t="s">
        <v>734</v>
      </c>
      <c r="E60" s="295"/>
      <c r="F60" s="280"/>
      <c r="G60" s="280"/>
      <c r="H60" s="257"/>
      <c r="I60" s="257"/>
      <c r="J60" s="257"/>
      <c r="K60" s="257"/>
      <c r="L60" s="257"/>
      <c r="M60" s="257"/>
      <c r="N60" s="257"/>
      <c r="O60" s="257"/>
      <c r="P60" s="257"/>
      <c r="Q60" s="257"/>
      <c r="R60" s="257"/>
    </row>
    <row r="61" spans="1:18" ht="12.75">
      <c r="A61" s="255">
        <v>26</v>
      </c>
      <c r="B61" s="107" t="s">
        <v>737</v>
      </c>
      <c r="C61" s="255" t="s">
        <v>738</v>
      </c>
      <c r="D61" s="10" t="s">
        <v>258</v>
      </c>
      <c r="E61" s="293" t="s">
        <v>739</v>
      </c>
      <c r="F61" s="281" t="s">
        <v>679</v>
      </c>
      <c r="G61" s="281" t="s">
        <v>728</v>
      </c>
      <c r="H61" s="255" t="s">
        <v>686</v>
      </c>
      <c r="I61" s="264" t="s">
        <v>620</v>
      </c>
      <c r="J61" s="256" t="s">
        <v>194</v>
      </c>
      <c r="K61" s="256" t="s">
        <v>194</v>
      </c>
      <c r="L61" s="256" t="s">
        <v>194</v>
      </c>
      <c r="M61" s="255" t="s">
        <v>110</v>
      </c>
      <c r="N61" s="255">
        <v>2005</v>
      </c>
      <c r="O61" s="255" t="s">
        <v>150</v>
      </c>
      <c r="P61" s="255">
        <v>39</v>
      </c>
      <c r="Q61" s="255" t="s">
        <v>740</v>
      </c>
      <c r="R61" s="255"/>
    </row>
    <row r="62" spans="1:18" ht="12.75">
      <c r="A62" s="257"/>
      <c r="B62" s="108" t="s">
        <v>870</v>
      </c>
      <c r="C62" s="257"/>
      <c r="D62" s="15" t="s">
        <v>734</v>
      </c>
      <c r="E62" s="295"/>
      <c r="F62" s="280"/>
      <c r="G62" s="280"/>
      <c r="H62" s="257"/>
      <c r="I62" s="257"/>
      <c r="J62" s="257"/>
      <c r="K62" s="257"/>
      <c r="L62" s="257"/>
      <c r="M62" s="257"/>
      <c r="N62" s="257"/>
      <c r="O62" s="257"/>
      <c r="P62" s="257"/>
      <c r="Q62" s="257"/>
      <c r="R62" s="257"/>
    </row>
    <row r="63" spans="1:18" ht="12.75">
      <c r="A63" s="255">
        <v>27</v>
      </c>
      <c r="B63" s="106" t="s">
        <v>745</v>
      </c>
      <c r="C63" s="255" t="s">
        <v>590</v>
      </c>
      <c r="D63" s="10" t="s">
        <v>274</v>
      </c>
      <c r="E63" s="297" t="s">
        <v>724</v>
      </c>
      <c r="F63" s="281" t="s">
        <v>653</v>
      </c>
      <c r="G63" s="284" t="s">
        <v>728</v>
      </c>
      <c r="H63" s="256" t="s">
        <v>686</v>
      </c>
      <c r="I63" s="264" t="s">
        <v>725</v>
      </c>
      <c r="J63" s="256" t="s">
        <v>194</v>
      </c>
      <c r="K63" s="256" t="s">
        <v>194</v>
      </c>
      <c r="L63" s="256" t="s">
        <v>194</v>
      </c>
      <c r="M63" s="255" t="s">
        <v>110</v>
      </c>
      <c r="N63" s="255" t="s">
        <v>194</v>
      </c>
      <c r="O63" s="255" t="s">
        <v>717</v>
      </c>
      <c r="P63" s="255">
        <v>32</v>
      </c>
      <c r="Q63" s="256" t="s">
        <v>736</v>
      </c>
      <c r="R63" s="255"/>
    </row>
    <row r="64" spans="1:18" ht="12.75">
      <c r="A64" s="257"/>
      <c r="B64" s="30" t="s">
        <v>591</v>
      </c>
      <c r="C64" s="257"/>
      <c r="D64" s="15" t="s">
        <v>734</v>
      </c>
      <c r="E64" s="298"/>
      <c r="F64" s="280"/>
      <c r="G64" s="280"/>
      <c r="H64" s="257"/>
      <c r="I64" s="257"/>
      <c r="J64" s="257"/>
      <c r="K64" s="257"/>
      <c r="L64" s="257"/>
      <c r="M64" s="257"/>
      <c r="N64" s="257"/>
      <c r="O64" s="257"/>
      <c r="P64" s="257"/>
      <c r="Q64" s="257"/>
      <c r="R64" s="257"/>
    </row>
    <row r="65" spans="1:18" ht="12.75">
      <c r="A65" s="255">
        <v>28</v>
      </c>
      <c r="B65" s="86" t="s">
        <v>746</v>
      </c>
      <c r="C65" s="264" t="s">
        <v>376</v>
      </c>
      <c r="D65" s="25" t="s">
        <v>274</v>
      </c>
      <c r="E65" s="293" t="s">
        <v>620</v>
      </c>
      <c r="F65" s="278">
        <v>14</v>
      </c>
      <c r="G65" s="281" t="s">
        <v>629</v>
      </c>
      <c r="H65" s="255" t="s">
        <v>686</v>
      </c>
      <c r="I65" s="264" t="s">
        <v>725</v>
      </c>
      <c r="J65" s="256" t="s">
        <v>194</v>
      </c>
      <c r="K65" s="256" t="s">
        <v>194</v>
      </c>
      <c r="L65" s="256" t="s">
        <v>194</v>
      </c>
      <c r="M65" s="255" t="s">
        <v>110</v>
      </c>
      <c r="N65" s="255">
        <v>2012</v>
      </c>
      <c r="O65" s="255" t="s">
        <v>195</v>
      </c>
      <c r="P65" s="255">
        <v>42</v>
      </c>
      <c r="Q65" s="255" t="s">
        <v>204</v>
      </c>
      <c r="R65" s="255"/>
    </row>
    <row r="66" spans="1:18" ht="12.75">
      <c r="A66" s="257"/>
      <c r="B66" s="69" t="s">
        <v>378</v>
      </c>
      <c r="C66" s="257"/>
      <c r="D66" s="15" t="s">
        <v>734</v>
      </c>
      <c r="E66" s="295"/>
      <c r="F66" s="280"/>
      <c r="G66" s="280"/>
      <c r="H66" s="257"/>
      <c r="I66" s="257"/>
      <c r="J66" s="257"/>
      <c r="K66" s="257"/>
      <c r="L66" s="257"/>
      <c r="M66" s="257"/>
      <c r="N66" s="257"/>
      <c r="O66" s="257"/>
      <c r="P66" s="257"/>
      <c r="Q66" s="257"/>
      <c r="R66" s="257"/>
    </row>
    <row r="67" spans="1:18" ht="12.75">
      <c r="A67" s="79"/>
      <c r="B67" s="138"/>
      <c r="C67" s="79"/>
      <c r="D67" s="79"/>
      <c r="E67" s="139"/>
      <c r="F67" s="140"/>
      <c r="G67" s="140"/>
      <c r="H67" s="79"/>
      <c r="I67" s="79"/>
      <c r="J67" s="79"/>
      <c r="K67" s="79"/>
      <c r="L67" s="79"/>
      <c r="M67" s="79"/>
      <c r="N67" s="79"/>
      <c r="O67" s="79"/>
      <c r="P67" s="79"/>
      <c r="Q67" s="79"/>
      <c r="R67" s="79"/>
    </row>
    <row r="68" spans="1:18" ht="12.75">
      <c r="A68" s="10" t="s">
        <v>3</v>
      </c>
      <c r="B68" s="10" t="s">
        <v>4</v>
      </c>
      <c r="C68" s="255" t="s">
        <v>903</v>
      </c>
      <c r="D68" s="252" t="s">
        <v>6</v>
      </c>
      <c r="E68" s="253"/>
      <c r="F68" s="252" t="s">
        <v>9</v>
      </c>
      <c r="G68" s="253"/>
      <c r="H68" s="255" t="s">
        <v>7</v>
      </c>
      <c r="I68" s="255" t="s">
        <v>617</v>
      </c>
      <c r="J68" s="252" t="s">
        <v>10</v>
      </c>
      <c r="K68" s="254"/>
      <c r="L68" s="253"/>
      <c r="M68" s="252" t="s">
        <v>11</v>
      </c>
      <c r="N68" s="254"/>
      <c r="O68" s="253"/>
      <c r="P68" s="255" t="s">
        <v>12</v>
      </c>
      <c r="Q68" s="10" t="s">
        <v>13</v>
      </c>
      <c r="R68" s="255" t="s">
        <v>14</v>
      </c>
    </row>
    <row r="69" spans="1:18" ht="12.75">
      <c r="A69" s="15" t="s">
        <v>15</v>
      </c>
      <c r="B69" s="15" t="s">
        <v>16</v>
      </c>
      <c r="C69" s="257"/>
      <c r="D69" s="15" t="s">
        <v>18</v>
      </c>
      <c r="E69" s="17" t="s">
        <v>8</v>
      </c>
      <c r="F69" s="15" t="s">
        <v>19</v>
      </c>
      <c r="G69" s="15" t="s">
        <v>20</v>
      </c>
      <c r="H69" s="257"/>
      <c r="I69" s="257"/>
      <c r="J69" s="15" t="s">
        <v>21</v>
      </c>
      <c r="K69" s="15" t="s">
        <v>22</v>
      </c>
      <c r="L69" s="15" t="s">
        <v>23</v>
      </c>
      <c r="M69" s="15" t="s">
        <v>24</v>
      </c>
      <c r="N69" s="15" t="s">
        <v>25</v>
      </c>
      <c r="O69" s="15" t="s">
        <v>26</v>
      </c>
      <c r="P69" s="257"/>
      <c r="Q69" s="15" t="s">
        <v>27</v>
      </c>
      <c r="R69" s="257"/>
    </row>
    <row r="70" spans="1:18" ht="12.75">
      <c r="A70" s="9">
        <v>1</v>
      </c>
      <c r="B70" s="9">
        <v>2</v>
      </c>
      <c r="C70" s="9">
        <v>3</v>
      </c>
      <c r="D70" s="9">
        <v>4</v>
      </c>
      <c r="E70" s="9">
        <v>5</v>
      </c>
      <c r="F70" s="151">
        <v>8</v>
      </c>
      <c r="G70" s="9">
        <v>9</v>
      </c>
      <c r="H70" s="152">
        <v>6</v>
      </c>
      <c r="I70" s="9">
        <v>7</v>
      </c>
      <c r="J70" s="9">
        <v>10</v>
      </c>
      <c r="K70" s="9">
        <v>11</v>
      </c>
      <c r="L70" s="9">
        <v>12</v>
      </c>
      <c r="M70" s="9">
        <v>13</v>
      </c>
      <c r="N70" s="9">
        <v>14</v>
      </c>
      <c r="O70" s="9">
        <v>15</v>
      </c>
      <c r="P70" s="9">
        <v>16</v>
      </c>
      <c r="Q70" s="9">
        <v>17</v>
      </c>
      <c r="R70" s="9">
        <v>18</v>
      </c>
    </row>
    <row r="71" spans="1:18" ht="12.75">
      <c r="A71" s="255">
        <v>29</v>
      </c>
      <c r="B71" s="86" t="s">
        <v>747</v>
      </c>
      <c r="C71" s="264" t="s">
        <v>391</v>
      </c>
      <c r="D71" s="25" t="s">
        <v>274</v>
      </c>
      <c r="E71" s="293" t="s">
        <v>620</v>
      </c>
      <c r="F71" s="279">
        <v>13</v>
      </c>
      <c r="G71" s="281" t="s">
        <v>165</v>
      </c>
      <c r="H71" s="255" t="s">
        <v>686</v>
      </c>
      <c r="I71" s="264" t="s">
        <v>725</v>
      </c>
      <c r="J71" s="256" t="s">
        <v>194</v>
      </c>
      <c r="K71" s="256" t="s">
        <v>194</v>
      </c>
      <c r="L71" s="256" t="s">
        <v>194</v>
      </c>
      <c r="M71" s="255" t="s">
        <v>110</v>
      </c>
      <c r="N71" s="255">
        <v>2012</v>
      </c>
      <c r="O71" s="255" t="s">
        <v>195</v>
      </c>
      <c r="P71" s="255">
        <v>40</v>
      </c>
      <c r="Q71" s="255" t="s">
        <v>204</v>
      </c>
      <c r="R71" s="255"/>
    </row>
    <row r="72" spans="1:18" ht="12.75">
      <c r="A72" s="257"/>
      <c r="B72" s="69" t="s">
        <v>871</v>
      </c>
      <c r="C72" s="257"/>
      <c r="D72" s="15" t="s">
        <v>734</v>
      </c>
      <c r="E72" s="295"/>
      <c r="F72" s="280"/>
      <c r="G72" s="280"/>
      <c r="H72" s="257"/>
      <c r="I72" s="257"/>
      <c r="J72" s="257"/>
      <c r="K72" s="257"/>
      <c r="L72" s="257"/>
      <c r="M72" s="257"/>
      <c r="N72" s="257"/>
      <c r="O72" s="257"/>
      <c r="P72" s="257"/>
      <c r="Q72" s="257"/>
      <c r="R72" s="257"/>
    </row>
    <row r="73" spans="1:18" ht="12.75">
      <c r="A73" s="255">
        <v>30</v>
      </c>
      <c r="B73" s="68" t="s">
        <v>749</v>
      </c>
      <c r="C73" s="264" t="s">
        <v>750</v>
      </c>
      <c r="D73" s="10" t="s">
        <v>258</v>
      </c>
      <c r="E73" s="293" t="s">
        <v>620</v>
      </c>
      <c r="F73" s="278">
        <v>12</v>
      </c>
      <c r="G73" s="281" t="s">
        <v>679</v>
      </c>
      <c r="H73" s="255" t="s">
        <v>686</v>
      </c>
      <c r="I73" s="264" t="s">
        <v>725</v>
      </c>
      <c r="J73" s="255" t="s">
        <v>194</v>
      </c>
      <c r="K73" s="255" t="s">
        <v>194</v>
      </c>
      <c r="L73" s="255" t="s">
        <v>194</v>
      </c>
      <c r="M73" s="255" t="s">
        <v>110</v>
      </c>
      <c r="N73" s="255">
        <v>2010</v>
      </c>
      <c r="O73" s="255" t="s">
        <v>195</v>
      </c>
      <c r="P73" s="255">
        <v>40</v>
      </c>
      <c r="Q73" s="255" t="s">
        <v>204</v>
      </c>
      <c r="R73" s="255"/>
    </row>
    <row r="74" spans="1:18" ht="12.75">
      <c r="A74" s="257"/>
      <c r="B74" s="69" t="s">
        <v>386</v>
      </c>
      <c r="C74" s="257"/>
      <c r="D74" s="15" t="s">
        <v>734</v>
      </c>
      <c r="E74" s="295"/>
      <c r="F74" s="280"/>
      <c r="G74" s="280"/>
      <c r="H74" s="257"/>
      <c r="I74" s="257"/>
      <c r="J74" s="257"/>
      <c r="K74" s="257"/>
      <c r="L74" s="257"/>
      <c r="M74" s="257"/>
      <c r="N74" s="257"/>
      <c r="O74" s="257"/>
      <c r="P74" s="257"/>
      <c r="Q74" s="257"/>
      <c r="R74" s="257"/>
    </row>
    <row r="75" spans="1:18" ht="12.75">
      <c r="A75" s="255">
        <v>31</v>
      </c>
      <c r="B75" s="86" t="s">
        <v>751</v>
      </c>
      <c r="C75" s="255" t="s">
        <v>752</v>
      </c>
      <c r="D75" s="25" t="s">
        <v>274</v>
      </c>
      <c r="E75" s="293" t="s">
        <v>620</v>
      </c>
      <c r="F75" s="281" t="s">
        <v>629</v>
      </c>
      <c r="G75" s="281" t="s">
        <v>621</v>
      </c>
      <c r="H75" s="255" t="s">
        <v>686</v>
      </c>
      <c r="I75" s="264" t="s">
        <v>753</v>
      </c>
      <c r="J75" s="256" t="s">
        <v>194</v>
      </c>
      <c r="K75" s="256" t="s">
        <v>194</v>
      </c>
      <c r="L75" s="256" t="s">
        <v>194</v>
      </c>
      <c r="M75" s="255" t="s">
        <v>110</v>
      </c>
      <c r="N75" s="255">
        <v>2010</v>
      </c>
      <c r="O75" s="255" t="s">
        <v>150</v>
      </c>
      <c r="P75" s="255">
        <v>37</v>
      </c>
      <c r="Q75" s="255" t="s">
        <v>754</v>
      </c>
      <c r="R75" s="255"/>
    </row>
    <row r="76" spans="1:18" ht="12.75">
      <c r="A76" s="257"/>
      <c r="B76" s="69" t="s">
        <v>941</v>
      </c>
      <c r="C76" s="257"/>
      <c r="D76" s="15" t="s">
        <v>734</v>
      </c>
      <c r="E76" s="295"/>
      <c r="F76" s="280"/>
      <c r="G76" s="280"/>
      <c r="H76" s="257"/>
      <c r="I76" s="257"/>
      <c r="J76" s="257"/>
      <c r="K76" s="257"/>
      <c r="L76" s="257"/>
      <c r="M76" s="257"/>
      <c r="N76" s="257"/>
      <c r="O76" s="257"/>
      <c r="P76" s="257"/>
      <c r="Q76" s="257"/>
      <c r="R76" s="257"/>
    </row>
    <row r="77" spans="1:18" ht="12.75">
      <c r="A77" s="255">
        <v>32</v>
      </c>
      <c r="B77" s="42" t="s">
        <v>873</v>
      </c>
      <c r="C77" s="258" t="s">
        <v>419</v>
      </c>
      <c r="D77" s="10" t="s">
        <v>258</v>
      </c>
      <c r="E77" s="293" t="s">
        <v>846</v>
      </c>
      <c r="F77" s="282">
        <v>12</v>
      </c>
      <c r="G77" s="285" t="s">
        <v>653</v>
      </c>
      <c r="H77" s="260" t="s">
        <v>686</v>
      </c>
      <c r="I77" s="265" t="s">
        <v>725</v>
      </c>
      <c r="J77" s="260" t="s">
        <v>194</v>
      </c>
      <c r="K77" s="260" t="s">
        <v>194</v>
      </c>
      <c r="L77" s="260" t="s">
        <v>194</v>
      </c>
      <c r="M77" s="255" t="s">
        <v>110</v>
      </c>
      <c r="N77" s="258">
        <v>2011</v>
      </c>
      <c r="O77" s="255" t="s">
        <v>195</v>
      </c>
      <c r="P77" s="258">
        <v>38</v>
      </c>
      <c r="Q77" s="258" t="s">
        <v>204</v>
      </c>
      <c r="R77" s="42"/>
    </row>
    <row r="78" spans="1:18" ht="12.75">
      <c r="A78" s="257"/>
      <c r="B78" s="43" t="s">
        <v>421</v>
      </c>
      <c r="C78" s="259"/>
      <c r="D78" s="15" t="s">
        <v>734</v>
      </c>
      <c r="E78" s="295"/>
      <c r="F78" s="283"/>
      <c r="G78" s="283"/>
      <c r="H78" s="259"/>
      <c r="I78" s="259"/>
      <c r="J78" s="259"/>
      <c r="K78" s="259"/>
      <c r="L78" s="259"/>
      <c r="M78" s="257"/>
      <c r="N78" s="259"/>
      <c r="O78" s="257"/>
      <c r="P78" s="259"/>
      <c r="Q78" s="259"/>
      <c r="R78" s="43"/>
    </row>
    <row r="79" spans="1:18" ht="12.75">
      <c r="A79" s="255">
        <v>33</v>
      </c>
      <c r="B79" s="42" t="s">
        <v>874</v>
      </c>
      <c r="C79" s="265" t="s">
        <v>771</v>
      </c>
      <c r="D79" s="10" t="s">
        <v>258</v>
      </c>
      <c r="E79" s="293" t="s">
        <v>846</v>
      </c>
      <c r="F79" s="282">
        <v>12</v>
      </c>
      <c r="G79" s="285" t="s">
        <v>653</v>
      </c>
      <c r="H79" s="260" t="s">
        <v>686</v>
      </c>
      <c r="I79" s="265" t="s">
        <v>725</v>
      </c>
      <c r="J79" s="260" t="s">
        <v>194</v>
      </c>
      <c r="K79" s="260" t="s">
        <v>194</v>
      </c>
      <c r="L79" s="260" t="s">
        <v>194</v>
      </c>
      <c r="M79" s="255" t="s">
        <v>110</v>
      </c>
      <c r="N79" s="258">
        <v>2011</v>
      </c>
      <c r="O79" s="255" t="s">
        <v>195</v>
      </c>
      <c r="P79" s="258">
        <v>42</v>
      </c>
      <c r="Q79" s="258" t="s">
        <v>204</v>
      </c>
      <c r="R79" s="42"/>
    </row>
    <row r="80" spans="1:18" ht="12.75">
      <c r="A80" s="257"/>
      <c r="B80" s="43" t="s">
        <v>875</v>
      </c>
      <c r="C80" s="259"/>
      <c r="D80" s="15" t="s">
        <v>734</v>
      </c>
      <c r="E80" s="295"/>
      <c r="F80" s="283"/>
      <c r="G80" s="283"/>
      <c r="H80" s="259"/>
      <c r="I80" s="259"/>
      <c r="J80" s="259"/>
      <c r="K80" s="259"/>
      <c r="L80" s="259"/>
      <c r="M80" s="257"/>
      <c r="N80" s="259"/>
      <c r="O80" s="257"/>
      <c r="P80" s="259"/>
      <c r="Q80" s="259"/>
      <c r="R80" s="43"/>
    </row>
    <row r="81" spans="1:18" ht="12.75">
      <c r="A81" s="255">
        <v>34</v>
      </c>
      <c r="B81" s="42" t="s">
        <v>876</v>
      </c>
      <c r="C81" s="258" t="s">
        <v>773</v>
      </c>
      <c r="D81" s="10" t="s">
        <v>258</v>
      </c>
      <c r="E81" s="293" t="s">
        <v>846</v>
      </c>
      <c r="F81" s="282">
        <v>11</v>
      </c>
      <c r="G81" s="285" t="s">
        <v>679</v>
      </c>
      <c r="H81" s="260" t="s">
        <v>686</v>
      </c>
      <c r="I81" s="265" t="s">
        <v>725</v>
      </c>
      <c r="J81" s="260" t="s">
        <v>194</v>
      </c>
      <c r="K81" s="260" t="s">
        <v>194</v>
      </c>
      <c r="L81" s="260" t="s">
        <v>194</v>
      </c>
      <c r="M81" s="255" t="s">
        <v>110</v>
      </c>
      <c r="N81" s="258">
        <v>2011</v>
      </c>
      <c r="O81" s="255" t="s">
        <v>195</v>
      </c>
      <c r="P81" s="258">
        <v>37</v>
      </c>
      <c r="Q81" s="258" t="s">
        <v>204</v>
      </c>
      <c r="R81" s="258"/>
    </row>
    <row r="82" spans="1:18" ht="12.75">
      <c r="A82" s="257"/>
      <c r="B82" s="43" t="s">
        <v>424</v>
      </c>
      <c r="C82" s="259"/>
      <c r="D82" s="15" t="s">
        <v>734</v>
      </c>
      <c r="E82" s="295"/>
      <c r="F82" s="283"/>
      <c r="G82" s="283"/>
      <c r="H82" s="259"/>
      <c r="I82" s="259"/>
      <c r="J82" s="259"/>
      <c r="K82" s="259"/>
      <c r="L82" s="259"/>
      <c r="M82" s="257"/>
      <c r="N82" s="259"/>
      <c r="O82" s="257"/>
      <c r="P82" s="259"/>
      <c r="Q82" s="259"/>
      <c r="R82" s="259"/>
    </row>
    <row r="83" spans="1:18" ht="12.75">
      <c r="A83" s="255">
        <v>35</v>
      </c>
      <c r="B83" s="68" t="s">
        <v>942</v>
      </c>
      <c r="C83" s="264" t="s">
        <v>462</v>
      </c>
      <c r="D83" s="66" t="s">
        <v>274</v>
      </c>
      <c r="E83" s="293" t="s">
        <v>935</v>
      </c>
      <c r="F83" s="278">
        <v>12</v>
      </c>
      <c r="G83" s="281" t="s">
        <v>629</v>
      </c>
      <c r="H83" s="256" t="s">
        <v>686</v>
      </c>
      <c r="I83" s="264" t="s">
        <v>725</v>
      </c>
      <c r="J83" s="256" t="s">
        <v>194</v>
      </c>
      <c r="K83" s="256" t="s">
        <v>194</v>
      </c>
      <c r="L83" s="256" t="s">
        <v>194</v>
      </c>
      <c r="M83" s="255" t="s">
        <v>110</v>
      </c>
      <c r="N83" s="255">
        <v>2013</v>
      </c>
      <c r="O83" s="255" t="s">
        <v>195</v>
      </c>
      <c r="P83" s="255">
        <v>40</v>
      </c>
      <c r="Q83" s="255" t="s">
        <v>204</v>
      </c>
      <c r="R83" s="258"/>
    </row>
    <row r="84" spans="1:18" ht="12.75">
      <c r="A84" s="257"/>
      <c r="B84" s="69" t="s">
        <v>463</v>
      </c>
      <c r="C84" s="257"/>
      <c r="D84" s="60" t="s">
        <v>734</v>
      </c>
      <c r="E84" s="295"/>
      <c r="F84" s="280"/>
      <c r="G84" s="280"/>
      <c r="H84" s="257"/>
      <c r="I84" s="257"/>
      <c r="J84" s="257"/>
      <c r="K84" s="257"/>
      <c r="L84" s="257"/>
      <c r="M84" s="257"/>
      <c r="N84" s="257"/>
      <c r="O84" s="257"/>
      <c r="P84" s="257"/>
      <c r="Q84" s="257"/>
      <c r="R84" s="259"/>
    </row>
    <row r="85" spans="1:18" ht="12.75">
      <c r="A85" s="255">
        <v>36</v>
      </c>
      <c r="B85" s="86" t="s">
        <v>943</v>
      </c>
      <c r="C85" s="264" t="s">
        <v>481</v>
      </c>
      <c r="D85" s="57" t="s">
        <v>274</v>
      </c>
      <c r="E85" s="293" t="s">
        <v>935</v>
      </c>
      <c r="F85" s="281" t="s">
        <v>634</v>
      </c>
      <c r="G85" s="281" t="s">
        <v>679</v>
      </c>
      <c r="H85" s="256" t="s">
        <v>686</v>
      </c>
      <c r="I85" s="264" t="s">
        <v>725</v>
      </c>
      <c r="J85" s="255" t="s">
        <v>194</v>
      </c>
      <c r="K85" s="255" t="s">
        <v>194</v>
      </c>
      <c r="L85" s="255" t="s">
        <v>194</v>
      </c>
      <c r="M85" s="255" t="s">
        <v>110</v>
      </c>
      <c r="N85" s="255">
        <v>2013</v>
      </c>
      <c r="O85" s="255" t="s">
        <v>930</v>
      </c>
      <c r="P85" s="255">
        <v>33</v>
      </c>
      <c r="Q85" s="255" t="s">
        <v>204</v>
      </c>
      <c r="R85" s="258"/>
    </row>
    <row r="86" spans="1:18" ht="12.75">
      <c r="A86" s="257"/>
      <c r="B86" s="69" t="s">
        <v>482</v>
      </c>
      <c r="C86" s="257"/>
      <c r="D86" s="60" t="s">
        <v>734</v>
      </c>
      <c r="E86" s="295"/>
      <c r="F86" s="280"/>
      <c r="G86" s="280"/>
      <c r="H86" s="257"/>
      <c r="I86" s="257"/>
      <c r="J86" s="257"/>
      <c r="K86" s="257"/>
      <c r="L86" s="257"/>
      <c r="M86" s="257"/>
      <c r="N86" s="257"/>
      <c r="O86" s="257"/>
      <c r="P86" s="257"/>
      <c r="Q86" s="257"/>
      <c r="R86" s="259"/>
    </row>
    <row r="87" spans="1:18" ht="12.75">
      <c r="A87" s="255">
        <v>37</v>
      </c>
      <c r="B87" s="61" t="s">
        <v>944</v>
      </c>
      <c r="C87" s="266" t="s">
        <v>498</v>
      </c>
      <c r="D87" s="57" t="s">
        <v>258</v>
      </c>
      <c r="E87" s="300" t="s">
        <v>935</v>
      </c>
      <c r="F87" s="281" t="s">
        <v>653</v>
      </c>
      <c r="G87" s="281" t="s">
        <v>679</v>
      </c>
      <c r="H87" s="256" t="s">
        <v>686</v>
      </c>
      <c r="I87" s="264" t="s">
        <v>725</v>
      </c>
      <c r="J87" s="256" t="s">
        <v>194</v>
      </c>
      <c r="K87" s="256" t="s">
        <v>194</v>
      </c>
      <c r="L87" s="256" t="s">
        <v>194</v>
      </c>
      <c r="M87" s="255" t="s">
        <v>110</v>
      </c>
      <c r="N87" s="255">
        <v>2013</v>
      </c>
      <c r="O87" s="255" t="s">
        <v>195</v>
      </c>
      <c r="P87" s="255">
        <v>39</v>
      </c>
      <c r="Q87" s="255" t="s">
        <v>204</v>
      </c>
      <c r="R87" s="258"/>
    </row>
    <row r="88" spans="1:18" ht="12.75">
      <c r="A88" s="257"/>
      <c r="B88" s="59" t="s">
        <v>499</v>
      </c>
      <c r="C88" s="249"/>
      <c r="D88" s="60" t="s">
        <v>734</v>
      </c>
      <c r="E88" s="301"/>
      <c r="F88" s="280"/>
      <c r="G88" s="280"/>
      <c r="H88" s="257"/>
      <c r="I88" s="257"/>
      <c r="J88" s="257"/>
      <c r="K88" s="257"/>
      <c r="L88" s="257"/>
      <c r="M88" s="257"/>
      <c r="N88" s="257"/>
      <c r="O88" s="257"/>
      <c r="P88" s="257"/>
      <c r="Q88" s="257"/>
      <c r="R88" s="259"/>
    </row>
    <row r="89" spans="1:18" ht="12.75">
      <c r="A89" s="255">
        <v>38</v>
      </c>
      <c r="B89" s="106" t="s">
        <v>756</v>
      </c>
      <c r="C89" s="255" t="s">
        <v>359</v>
      </c>
      <c r="D89" s="10" t="s">
        <v>360</v>
      </c>
      <c r="E89" s="293" t="s">
        <v>332</v>
      </c>
      <c r="F89" s="278">
        <v>18</v>
      </c>
      <c r="G89" s="281" t="s">
        <v>621</v>
      </c>
      <c r="H89" s="255" t="s">
        <v>686</v>
      </c>
      <c r="I89" s="264" t="s">
        <v>725</v>
      </c>
      <c r="J89" s="255" t="s">
        <v>194</v>
      </c>
      <c r="K89" s="255" t="s">
        <v>194</v>
      </c>
      <c r="L89" s="255" t="s">
        <v>194</v>
      </c>
      <c r="M89" s="255" t="s">
        <v>362</v>
      </c>
      <c r="N89" s="255">
        <v>1995</v>
      </c>
      <c r="O89" s="255" t="s">
        <v>945</v>
      </c>
      <c r="P89" s="255">
        <v>49</v>
      </c>
      <c r="Q89" s="255" t="s">
        <v>204</v>
      </c>
      <c r="R89" s="258"/>
    </row>
    <row r="90" spans="1:18" ht="12.75">
      <c r="A90" s="257"/>
      <c r="B90" s="30" t="s">
        <v>946</v>
      </c>
      <c r="C90" s="257"/>
      <c r="D90" s="15" t="s">
        <v>947</v>
      </c>
      <c r="E90" s="295"/>
      <c r="F90" s="280"/>
      <c r="G90" s="280"/>
      <c r="H90" s="257"/>
      <c r="I90" s="257"/>
      <c r="J90" s="257"/>
      <c r="K90" s="257"/>
      <c r="L90" s="257"/>
      <c r="M90" s="257"/>
      <c r="N90" s="257"/>
      <c r="O90" s="257"/>
      <c r="P90" s="257"/>
      <c r="Q90" s="257"/>
      <c r="R90" s="259"/>
    </row>
    <row r="91" spans="1:18" ht="12.75">
      <c r="A91" s="255">
        <v>39</v>
      </c>
      <c r="B91" s="86" t="s">
        <v>759</v>
      </c>
      <c r="C91" s="264" t="s">
        <v>381</v>
      </c>
      <c r="D91" s="25" t="s">
        <v>377</v>
      </c>
      <c r="E91" s="293" t="s">
        <v>332</v>
      </c>
      <c r="F91" s="278">
        <v>22</v>
      </c>
      <c r="G91" s="281" t="s">
        <v>653</v>
      </c>
      <c r="H91" s="256" t="s">
        <v>686</v>
      </c>
      <c r="I91" s="264" t="s">
        <v>725</v>
      </c>
      <c r="J91" s="256" t="s">
        <v>194</v>
      </c>
      <c r="K91" s="256" t="s">
        <v>194</v>
      </c>
      <c r="L91" s="256" t="s">
        <v>194</v>
      </c>
      <c r="M91" s="255" t="s">
        <v>313</v>
      </c>
      <c r="N91" s="255">
        <v>1988</v>
      </c>
      <c r="O91" s="255" t="s">
        <v>194</v>
      </c>
      <c r="P91" s="255">
        <v>47</v>
      </c>
      <c r="Q91" s="255" t="s">
        <v>204</v>
      </c>
      <c r="R91" s="258"/>
    </row>
    <row r="92" spans="1:18" ht="12.75">
      <c r="A92" s="257"/>
      <c r="B92" s="69" t="s">
        <v>877</v>
      </c>
      <c r="C92" s="257"/>
      <c r="D92" s="15" t="s">
        <v>948</v>
      </c>
      <c r="E92" s="295"/>
      <c r="F92" s="280"/>
      <c r="G92" s="280"/>
      <c r="H92" s="257"/>
      <c r="I92" s="257"/>
      <c r="J92" s="257"/>
      <c r="K92" s="257"/>
      <c r="L92" s="257"/>
      <c r="M92" s="257"/>
      <c r="N92" s="257"/>
      <c r="O92" s="257"/>
      <c r="P92" s="257"/>
      <c r="Q92" s="257"/>
      <c r="R92" s="259"/>
    </row>
    <row r="93" spans="1:18" ht="12.75">
      <c r="A93" s="255">
        <v>40</v>
      </c>
      <c r="B93" s="86" t="s">
        <v>760</v>
      </c>
      <c r="C93" s="255" t="s">
        <v>761</v>
      </c>
      <c r="D93" s="25" t="s">
        <v>377</v>
      </c>
      <c r="E93" s="293" t="s">
        <v>332</v>
      </c>
      <c r="F93" s="278">
        <v>16</v>
      </c>
      <c r="G93" s="284" t="s">
        <v>621</v>
      </c>
      <c r="H93" s="256" t="s">
        <v>686</v>
      </c>
      <c r="I93" s="264" t="s">
        <v>725</v>
      </c>
      <c r="J93" s="256" t="s">
        <v>194</v>
      </c>
      <c r="K93" s="256" t="s">
        <v>194</v>
      </c>
      <c r="L93" s="256" t="s">
        <v>194</v>
      </c>
      <c r="M93" s="255" t="s">
        <v>261</v>
      </c>
      <c r="N93" s="255">
        <v>1989</v>
      </c>
      <c r="O93" s="255" t="s">
        <v>388</v>
      </c>
      <c r="P93" s="255">
        <v>47</v>
      </c>
      <c r="Q93" s="255" t="s">
        <v>204</v>
      </c>
      <c r="R93" s="258"/>
    </row>
    <row r="94" spans="1:18" ht="12.75">
      <c r="A94" s="257"/>
      <c r="B94" s="69" t="s">
        <v>878</v>
      </c>
      <c r="C94" s="257"/>
      <c r="D94" s="15" t="s">
        <v>948</v>
      </c>
      <c r="E94" s="295"/>
      <c r="F94" s="280"/>
      <c r="G94" s="280"/>
      <c r="H94" s="257"/>
      <c r="I94" s="257"/>
      <c r="J94" s="257"/>
      <c r="K94" s="257"/>
      <c r="L94" s="257"/>
      <c r="M94" s="257"/>
      <c r="N94" s="257"/>
      <c r="O94" s="257"/>
      <c r="P94" s="257"/>
      <c r="Q94" s="257"/>
      <c r="R94" s="259"/>
    </row>
    <row r="95" spans="1:18" ht="12.75">
      <c r="A95" s="255">
        <v>41</v>
      </c>
      <c r="B95" s="86" t="s">
        <v>762</v>
      </c>
      <c r="C95" s="264" t="s">
        <v>395</v>
      </c>
      <c r="D95" s="25" t="s">
        <v>377</v>
      </c>
      <c r="E95" s="293" t="s">
        <v>332</v>
      </c>
      <c r="F95" s="281" t="s">
        <v>679</v>
      </c>
      <c r="G95" s="281" t="s">
        <v>728</v>
      </c>
      <c r="H95" s="256" t="s">
        <v>686</v>
      </c>
      <c r="I95" s="264" t="s">
        <v>725</v>
      </c>
      <c r="J95" s="256" t="s">
        <v>194</v>
      </c>
      <c r="K95" s="256" t="s">
        <v>194</v>
      </c>
      <c r="L95" s="256" t="s">
        <v>194</v>
      </c>
      <c r="M95" s="255" t="s">
        <v>313</v>
      </c>
      <c r="N95" s="255">
        <v>1992</v>
      </c>
      <c r="O95" s="255" t="s">
        <v>194</v>
      </c>
      <c r="P95" s="255">
        <v>43</v>
      </c>
      <c r="Q95" s="255" t="s">
        <v>204</v>
      </c>
      <c r="R95" s="258"/>
    </row>
    <row r="96" spans="1:18" ht="12.75">
      <c r="A96" s="257"/>
      <c r="B96" s="69" t="s">
        <v>879</v>
      </c>
      <c r="C96" s="257"/>
      <c r="D96" s="15" t="s">
        <v>948</v>
      </c>
      <c r="E96" s="295"/>
      <c r="F96" s="280"/>
      <c r="G96" s="280"/>
      <c r="H96" s="257"/>
      <c r="I96" s="257"/>
      <c r="J96" s="257"/>
      <c r="K96" s="257"/>
      <c r="L96" s="257"/>
      <c r="M96" s="257"/>
      <c r="N96" s="257"/>
      <c r="O96" s="257"/>
      <c r="P96" s="257"/>
      <c r="Q96" s="257"/>
      <c r="R96" s="259"/>
    </row>
    <row r="97" spans="1:18" ht="12.75">
      <c r="A97" s="255">
        <v>42</v>
      </c>
      <c r="B97" s="42" t="s">
        <v>774</v>
      </c>
      <c r="C97" s="265" t="s">
        <v>429</v>
      </c>
      <c r="D97" s="45" t="s">
        <v>377</v>
      </c>
      <c r="E97" s="293" t="s">
        <v>724</v>
      </c>
      <c r="F97" s="282">
        <v>15</v>
      </c>
      <c r="G97" s="285" t="s">
        <v>653</v>
      </c>
      <c r="H97" s="260" t="s">
        <v>686</v>
      </c>
      <c r="I97" s="265" t="s">
        <v>725</v>
      </c>
      <c r="J97" s="260" t="s">
        <v>194</v>
      </c>
      <c r="K97" s="260" t="s">
        <v>194</v>
      </c>
      <c r="L97" s="260" t="s">
        <v>194</v>
      </c>
      <c r="M97" s="258" t="s">
        <v>313</v>
      </c>
      <c r="N97" s="258" t="s">
        <v>194</v>
      </c>
      <c r="O97" s="258" t="s">
        <v>949</v>
      </c>
      <c r="P97" s="258">
        <v>40</v>
      </c>
      <c r="Q97" s="258" t="s">
        <v>204</v>
      </c>
      <c r="R97" s="42"/>
    </row>
    <row r="98" spans="1:18" ht="12.75">
      <c r="A98" s="257"/>
      <c r="B98" s="43" t="s">
        <v>950</v>
      </c>
      <c r="C98" s="259"/>
      <c r="D98" s="15" t="s">
        <v>948</v>
      </c>
      <c r="E98" s="295"/>
      <c r="F98" s="283"/>
      <c r="G98" s="283"/>
      <c r="H98" s="259"/>
      <c r="I98" s="259"/>
      <c r="J98" s="259"/>
      <c r="K98" s="259"/>
      <c r="L98" s="259"/>
      <c r="M98" s="259"/>
      <c r="N98" s="259"/>
      <c r="O98" s="259"/>
      <c r="P98" s="259"/>
      <c r="Q98" s="259"/>
      <c r="R98" s="43"/>
    </row>
    <row r="99" spans="1:18" ht="12.75">
      <c r="A99" s="255">
        <v>43</v>
      </c>
      <c r="B99" s="42" t="s">
        <v>775</v>
      </c>
      <c r="C99" s="258" t="s">
        <v>776</v>
      </c>
      <c r="D99" s="45" t="s">
        <v>377</v>
      </c>
      <c r="E99" s="293" t="s">
        <v>724</v>
      </c>
      <c r="F99" s="282">
        <v>15</v>
      </c>
      <c r="G99" s="286" t="s">
        <v>621</v>
      </c>
      <c r="H99" s="260" t="s">
        <v>686</v>
      </c>
      <c r="I99" s="265" t="s">
        <v>725</v>
      </c>
      <c r="J99" s="260" t="s">
        <v>194</v>
      </c>
      <c r="K99" s="260" t="s">
        <v>194</v>
      </c>
      <c r="L99" s="260" t="s">
        <v>194</v>
      </c>
      <c r="M99" s="258" t="s">
        <v>313</v>
      </c>
      <c r="N99" s="258" t="s">
        <v>194</v>
      </c>
      <c r="O99" s="258" t="s">
        <v>194</v>
      </c>
      <c r="P99" s="258">
        <v>36</v>
      </c>
      <c r="Q99" s="258" t="s">
        <v>204</v>
      </c>
      <c r="R99" s="42"/>
    </row>
    <row r="100" spans="1:18" ht="12.75">
      <c r="A100" s="257"/>
      <c r="B100" s="43" t="s">
        <v>881</v>
      </c>
      <c r="C100" s="259"/>
      <c r="D100" s="15" t="s">
        <v>948</v>
      </c>
      <c r="E100" s="295"/>
      <c r="F100" s="283"/>
      <c r="G100" s="283"/>
      <c r="H100" s="259"/>
      <c r="I100" s="259"/>
      <c r="J100" s="259"/>
      <c r="K100" s="259"/>
      <c r="L100" s="259"/>
      <c r="M100" s="259"/>
      <c r="N100" s="259"/>
      <c r="O100" s="259"/>
      <c r="P100" s="259"/>
      <c r="Q100" s="259"/>
      <c r="R100" s="43"/>
    </row>
    <row r="101" spans="1:18" ht="12.75">
      <c r="A101" s="255">
        <v>44</v>
      </c>
      <c r="B101" s="42" t="s">
        <v>777</v>
      </c>
      <c r="C101" s="265" t="s">
        <v>426</v>
      </c>
      <c r="D101" s="45" t="s">
        <v>377</v>
      </c>
      <c r="E101" s="293" t="s">
        <v>724</v>
      </c>
      <c r="F101" s="282">
        <v>13</v>
      </c>
      <c r="G101" s="285" t="s">
        <v>653</v>
      </c>
      <c r="H101" s="260" t="s">
        <v>686</v>
      </c>
      <c r="I101" s="265" t="s">
        <v>725</v>
      </c>
      <c r="J101" s="260" t="s">
        <v>194</v>
      </c>
      <c r="K101" s="260" t="s">
        <v>194</v>
      </c>
      <c r="L101" s="260" t="s">
        <v>194</v>
      </c>
      <c r="M101" s="258" t="s">
        <v>313</v>
      </c>
      <c r="N101" s="258">
        <v>1998</v>
      </c>
      <c r="O101" s="258" t="s">
        <v>338</v>
      </c>
      <c r="P101" s="258">
        <v>35</v>
      </c>
      <c r="Q101" s="258" t="s">
        <v>204</v>
      </c>
      <c r="R101" s="42"/>
    </row>
    <row r="102" spans="1:18" ht="12.75">
      <c r="A102" s="257"/>
      <c r="B102" s="43" t="s">
        <v>882</v>
      </c>
      <c r="C102" s="259"/>
      <c r="D102" s="15" t="s">
        <v>948</v>
      </c>
      <c r="E102" s="295"/>
      <c r="F102" s="283"/>
      <c r="G102" s="283"/>
      <c r="H102" s="259"/>
      <c r="I102" s="259"/>
      <c r="J102" s="259"/>
      <c r="K102" s="259"/>
      <c r="L102" s="259"/>
      <c r="M102" s="259"/>
      <c r="N102" s="259"/>
      <c r="O102" s="259"/>
      <c r="P102" s="259"/>
      <c r="Q102" s="259"/>
      <c r="R102" s="43"/>
    </row>
    <row r="103" spans="1:18" ht="12.75">
      <c r="A103" s="255">
        <v>45</v>
      </c>
      <c r="B103" s="42" t="s">
        <v>778</v>
      </c>
      <c r="C103" s="265" t="s">
        <v>438</v>
      </c>
      <c r="D103" s="45" t="s">
        <v>377</v>
      </c>
      <c r="E103" s="293" t="s">
        <v>724</v>
      </c>
      <c r="F103" s="282">
        <v>10</v>
      </c>
      <c r="G103" s="285" t="s">
        <v>653</v>
      </c>
      <c r="H103" s="260" t="s">
        <v>686</v>
      </c>
      <c r="I103" s="265" t="s">
        <v>725</v>
      </c>
      <c r="J103" s="260" t="s">
        <v>194</v>
      </c>
      <c r="K103" s="260" t="s">
        <v>194</v>
      </c>
      <c r="L103" s="260" t="s">
        <v>194</v>
      </c>
      <c r="M103" s="258" t="s">
        <v>313</v>
      </c>
      <c r="N103" s="258" t="s">
        <v>194</v>
      </c>
      <c r="O103" s="258" t="s">
        <v>194</v>
      </c>
      <c r="P103" s="258">
        <v>38</v>
      </c>
      <c r="Q103" s="258" t="s">
        <v>204</v>
      </c>
      <c r="R103" s="42"/>
    </row>
    <row r="104" spans="1:18" ht="12.75">
      <c r="A104" s="257"/>
      <c r="B104" s="43" t="s">
        <v>883</v>
      </c>
      <c r="C104" s="259"/>
      <c r="D104" s="15" t="s">
        <v>948</v>
      </c>
      <c r="E104" s="295"/>
      <c r="F104" s="283"/>
      <c r="G104" s="283"/>
      <c r="H104" s="259"/>
      <c r="I104" s="259"/>
      <c r="J104" s="259"/>
      <c r="K104" s="259"/>
      <c r="L104" s="259"/>
      <c r="M104" s="259"/>
      <c r="N104" s="259"/>
      <c r="O104" s="259"/>
      <c r="P104" s="259"/>
      <c r="Q104" s="259"/>
      <c r="R104" s="43"/>
    </row>
    <row r="105" spans="1:18" ht="12.75">
      <c r="A105" s="255">
        <v>46</v>
      </c>
      <c r="B105" s="68" t="s">
        <v>951</v>
      </c>
      <c r="C105" s="255" t="s">
        <v>952</v>
      </c>
      <c r="D105" s="45" t="s">
        <v>377</v>
      </c>
      <c r="E105" s="293" t="s">
        <v>936</v>
      </c>
      <c r="F105" s="281" t="s">
        <v>288</v>
      </c>
      <c r="G105" s="281" t="s">
        <v>728</v>
      </c>
      <c r="H105" s="256" t="s">
        <v>686</v>
      </c>
      <c r="I105" s="264" t="s">
        <v>936</v>
      </c>
      <c r="J105" s="256" t="s">
        <v>194</v>
      </c>
      <c r="K105" s="256" t="s">
        <v>194</v>
      </c>
      <c r="L105" s="256" t="s">
        <v>194</v>
      </c>
      <c r="M105" s="255" t="s">
        <v>95</v>
      </c>
      <c r="N105" s="255">
        <v>2000</v>
      </c>
      <c r="O105" s="255" t="s">
        <v>953</v>
      </c>
      <c r="P105" s="255">
        <v>33</v>
      </c>
      <c r="Q105" s="269" t="s">
        <v>954</v>
      </c>
      <c r="R105" s="258"/>
    </row>
    <row r="106" spans="1:18" ht="12.75">
      <c r="A106" s="257"/>
      <c r="B106" s="69" t="s">
        <v>955</v>
      </c>
      <c r="C106" s="257"/>
      <c r="D106" s="15" t="s">
        <v>948</v>
      </c>
      <c r="E106" s="295"/>
      <c r="F106" s="280"/>
      <c r="G106" s="280"/>
      <c r="H106" s="257"/>
      <c r="I106" s="257"/>
      <c r="J106" s="257"/>
      <c r="K106" s="257"/>
      <c r="L106" s="257"/>
      <c r="M106" s="257"/>
      <c r="N106" s="257"/>
      <c r="O106" s="257"/>
      <c r="P106" s="257"/>
      <c r="Q106" s="271"/>
      <c r="R106" s="259"/>
    </row>
    <row r="107" spans="1:18" ht="12.75">
      <c r="A107" s="255">
        <v>47</v>
      </c>
      <c r="B107" s="86" t="s">
        <v>779</v>
      </c>
      <c r="C107" s="255" t="s">
        <v>780</v>
      </c>
      <c r="D107" s="25" t="s">
        <v>399</v>
      </c>
      <c r="E107" s="302" t="s">
        <v>407</v>
      </c>
      <c r="F107" s="278">
        <v>10</v>
      </c>
      <c r="G107" s="281" t="s">
        <v>288</v>
      </c>
      <c r="H107" s="256" t="s">
        <v>686</v>
      </c>
      <c r="I107" s="264" t="s">
        <v>725</v>
      </c>
      <c r="J107" s="256" t="s">
        <v>194</v>
      </c>
      <c r="K107" s="256" t="s">
        <v>194</v>
      </c>
      <c r="L107" s="256" t="s">
        <v>194</v>
      </c>
      <c r="M107" s="255" t="s">
        <v>402</v>
      </c>
      <c r="N107" s="255" t="s">
        <v>194</v>
      </c>
      <c r="O107" s="255" t="s">
        <v>194</v>
      </c>
      <c r="P107" s="255">
        <v>52</v>
      </c>
      <c r="Q107" s="255" t="s">
        <v>204</v>
      </c>
      <c r="R107" s="258"/>
    </row>
    <row r="108" spans="1:18" ht="12.75">
      <c r="A108" s="257"/>
      <c r="B108" s="69" t="s">
        <v>408</v>
      </c>
      <c r="C108" s="257"/>
      <c r="D108" s="15" t="s">
        <v>404</v>
      </c>
      <c r="E108" s="295"/>
      <c r="F108" s="280"/>
      <c r="G108" s="280"/>
      <c r="H108" s="257"/>
      <c r="I108" s="257"/>
      <c r="J108" s="257"/>
      <c r="K108" s="257"/>
      <c r="L108" s="257"/>
      <c r="M108" s="257"/>
      <c r="N108" s="257"/>
      <c r="O108" s="257"/>
      <c r="P108" s="257"/>
      <c r="Q108" s="257"/>
      <c r="R108" s="259"/>
    </row>
    <row r="109" spans="1:18" ht="12.75">
      <c r="A109" s="255">
        <v>48</v>
      </c>
      <c r="B109" s="68" t="s">
        <v>781</v>
      </c>
      <c r="C109" s="255" t="s">
        <v>782</v>
      </c>
      <c r="D109" s="10" t="s">
        <v>399</v>
      </c>
      <c r="E109" s="293" t="s">
        <v>783</v>
      </c>
      <c r="F109" s="278">
        <v>8</v>
      </c>
      <c r="G109" s="281" t="s">
        <v>653</v>
      </c>
      <c r="H109" s="256" t="s">
        <v>686</v>
      </c>
      <c r="I109" s="264" t="s">
        <v>784</v>
      </c>
      <c r="J109" s="256" t="s">
        <v>194</v>
      </c>
      <c r="K109" s="256" t="s">
        <v>194</v>
      </c>
      <c r="L109" s="256" t="s">
        <v>194</v>
      </c>
      <c r="M109" s="255" t="s">
        <v>766</v>
      </c>
      <c r="N109" s="255">
        <v>1999</v>
      </c>
      <c r="O109" s="255" t="s">
        <v>338</v>
      </c>
      <c r="P109" s="255">
        <v>33</v>
      </c>
      <c r="Q109" s="269" t="s">
        <v>956</v>
      </c>
      <c r="R109" s="258"/>
    </row>
    <row r="110" spans="1:18" ht="12.75">
      <c r="A110" s="257"/>
      <c r="B110" s="69" t="s">
        <v>785</v>
      </c>
      <c r="C110" s="257"/>
      <c r="D110" s="15" t="s">
        <v>417</v>
      </c>
      <c r="E110" s="295"/>
      <c r="F110" s="280"/>
      <c r="G110" s="280"/>
      <c r="H110" s="257"/>
      <c r="I110" s="257"/>
      <c r="J110" s="257"/>
      <c r="K110" s="257"/>
      <c r="L110" s="257"/>
      <c r="M110" s="257"/>
      <c r="N110" s="257"/>
      <c r="O110" s="257"/>
      <c r="P110" s="257"/>
      <c r="Q110" s="271"/>
      <c r="R110" s="259"/>
    </row>
    <row r="111" spans="1:18" ht="12.75">
      <c r="A111" s="255">
        <v>49</v>
      </c>
      <c r="B111" s="68" t="s">
        <v>786</v>
      </c>
      <c r="C111" s="264" t="s">
        <v>456</v>
      </c>
      <c r="D111" s="10" t="s">
        <v>399</v>
      </c>
      <c r="E111" s="293" t="s">
        <v>332</v>
      </c>
      <c r="F111" s="278">
        <v>15</v>
      </c>
      <c r="G111" s="281" t="s">
        <v>653</v>
      </c>
      <c r="H111" s="256" t="s">
        <v>686</v>
      </c>
      <c r="I111" s="264" t="s">
        <v>725</v>
      </c>
      <c r="J111" s="256" t="s">
        <v>194</v>
      </c>
      <c r="K111" s="256" t="s">
        <v>194</v>
      </c>
      <c r="L111" s="256" t="s">
        <v>194</v>
      </c>
      <c r="M111" s="255" t="s">
        <v>313</v>
      </c>
      <c r="N111" s="255">
        <v>2009</v>
      </c>
      <c r="O111" s="255" t="s">
        <v>338</v>
      </c>
      <c r="P111" s="255">
        <v>53</v>
      </c>
      <c r="Q111" s="255" t="s">
        <v>204</v>
      </c>
      <c r="R111" s="258"/>
    </row>
    <row r="112" spans="1:18" ht="12.75">
      <c r="A112" s="257"/>
      <c r="B112" s="69" t="s">
        <v>884</v>
      </c>
      <c r="C112" s="257"/>
      <c r="D112" s="15" t="s">
        <v>417</v>
      </c>
      <c r="E112" s="295"/>
      <c r="F112" s="280"/>
      <c r="G112" s="280"/>
      <c r="H112" s="257"/>
      <c r="I112" s="257"/>
      <c r="J112" s="257"/>
      <c r="K112" s="257"/>
      <c r="L112" s="257"/>
      <c r="M112" s="257"/>
      <c r="N112" s="257"/>
      <c r="O112" s="257"/>
      <c r="P112" s="257"/>
      <c r="Q112" s="257"/>
      <c r="R112" s="259"/>
    </row>
    <row r="113" spans="1:18" ht="12.75">
      <c r="A113" s="255">
        <v>50</v>
      </c>
      <c r="B113" s="68" t="s">
        <v>787</v>
      </c>
      <c r="C113" s="264" t="s">
        <v>459</v>
      </c>
      <c r="D113" s="66" t="s">
        <v>399</v>
      </c>
      <c r="E113" s="293" t="s">
        <v>332</v>
      </c>
      <c r="F113" s="278">
        <v>11</v>
      </c>
      <c r="G113" s="281" t="s">
        <v>653</v>
      </c>
      <c r="H113" s="256" t="s">
        <v>686</v>
      </c>
      <c r="I113" s="264" t="s">
        <v>725</v>
      </c>
      <c r="J113" s="256" t="s">
        <v>194</v>
      </c>
      <c r="K113" s="256" t="s">
        <v>194</v>
      </c>
      <c r="L113" s="256" t="s">
        <v>194</v>
      </c>
      <c r="M113" s="255" t="s">
        <v>392</v>
      </c>
      <c r="N113" s="255">
        <v>2009</v>
      </c>
      <c r="O113" s="255" t="s">
        <v>194</v>
      </c>
      <c r="P113" s="255">
        <v>49</v>
      </c>
      <c r="Q113" s="255" t="s">
        <v>204</v>
      </c>
      <c r="R113" s="258"/>
    </row>
    <row r="114" spans="1:18" ht="12.75">
      <c r="A114" s="257"/>
      <c r="B114" s="69" t="s">
        <v>957</v>
      </c>
      <c r="C114" s="257"/>
      <c r="D114" s="60" t="s">
        <v>417</v>
      </c>
      <c r="E114" s="295"/>
      <c r="F114" s="280"/>
      <c r="G114" s="280"/>
      <c r="H114" s="257"/>
      <c r="I114" s="257"/>
      <c r="J114" s="257"/>
      <c r="K114" s="257"/>
      <c r="L114" s="257"/>
      <c r="M114" s="257"/>
      <c r="N114" s="257"/>
      <c r="O114" s="257"/>
      <c r="P114" s="257"/>
      <c r="Q114" s="257"/>
      <c r="R114" s="259"/>
    </row>
    <row r="115" spans="1:18" ht="12.75">
      <c r="A115" s="255">
        <v>51</v>
      </c>
      <c r="B115" s="86" t="s">
        <v>788</v>
      </c>
      <c r="C115" s="264" t="s">
        <v>789</v>
      </c>
      <c r="D115" s="25" t="s">
        <v>399</v>
      </c>
      <c r="E115" s="293" t="s">
        <v>332</v>
      </c>
      <c r="F115" s="281" t="s">
        <v>288</v>
      </c>
      <c r="G115" s="281" t="s">
        <v>634</v>
      </c>
      <c r="H115" s="256" t="s">
        <v>686</v>
      </c>
      <c r="I115" s="264" t="s">
        <v>725</v>
      </c>
      <c r="J115" s="256" t="s">
        <v>194</v>
      </c>
      <c r="K115" s="256" t="s">
        <v>194</v>
      </c>
      <c r="L115" s="256" t="s">
        <v>194</v>
      </c>
      <c r="M115" s="255" t="s">
        <v>313</v>
      </c>
      <c r="N115" s="255">
        <v>2008</v>
      </c>
      <c r="O115" s="255" t="s">
        <v>194</v>
      </c>
      <c r="P115" s="255">
        <v>46</v>
      </c>
      <c r="Q115" s="255" t="s">
        <v>204</v>
      </c>
      <c r="R115" s="258"/>
    </row>
    <row r="116" spans="1:18" ht="12.75">
      <c r="A116" s="257"/>
      <c r="B116" s="69" t="s">
        <v>454</v>
      </c>
      <c r="C116" s="257"/>
      <c r="D116" s="15" t="s">
        <v>417</v>
      </c>
      <c r="E116" s="295"/>
      <c r="F116" s="280"/>
      <c r="G116" s="280"/>
      <c r="H116" s="257"/>
      <c r="I116" s="257"/>
      <c r="J116" s="257"/>
      <c r="K116" s="257"/>
      <c r="L116" s="257"/>
      <c r="M116" s="257"/>
      <c r="N116" s="257"/>
      <c r="O116" s="257"/>
      <c r="P116" s="257"/>
      <c r="Q116" s="257"/>
      <c r="R116" s="259"/>
    </row>
    <row r="117" spans="1:18" ht="12.75">
      <c r="A117" s="255">
        <v>52</v>
      </c>
      <c r="B117" s="86" t="s">
        <v>790</v>
      </c>
      <c r="C117" s="255" t="s">
        <v>791</v>
      </c>
      <c r="D117" s="66" t="s">
        <v>399</v>
      </c>
      <c r="E117" s="297" t="s">
        <v>267</v>
      </c>
      <c r="F117" s="278">
        <v>15</v>
      </c>
      <c r="G117" s="281" t="s">
        <v>653</v>
      </c>
      <c r="H117" s="256" t="s">
        <v>686</v>
      </c>
      <c r="I117" s="264" t="s">
        <v>725</v>
      </c>
      <c r="J117" s="256" t="s">
        <v>194</v>
      </c>
      <c r="K117" s="256" t="s">
        <v>194</v>
      </c>
      <c r="L117" s="256" t="s">
        <v>194</v>
      </c>
      <c r="M117" s="255" t="s">
        <v>392</v>
      </c>
      <c r="N117" s="255">
        <v>2009</v>
      </c>
      <c r="O117" s="255" t="s">
        <v>194</v>
      </c>
      <c r="P117" s="255">
        <v>51</v>
      </c>
      <c r="Q117" s="255" t="s">
        <v>204</v>
      </c>
      <c r="R117" s="258"/>
    </row>
    <row r="118" spans="1:18" ht="12.75">
      <c r="A118" s="257"/>
      <c r="B118" s="69" t="s">
        <v>885</v>
      </c>
      <c r="C118" s="257"/>
      <c r="D118" s="60" t="s">
        <v>417</v>
      </c>
      <c r="E118" s="298"/>
      <c r="F118" s="280"/>
      <c r="G118" s="280"/>
      <c r="H118" s="257"/>
      <c r="I118" s="257"/>
      <c r="J118" s="257"/>
      <c r="K118" s="257"/>
      <c r="L118" s="257"/>
      <c r="M118" s="257"/>
      <c r="N118" s="257"/>
      <c r="O118" s="257"/>
      <c r="P118" s="257"/>
      <c r="Q118" s="257"/>
      <c r="R118" s="259"/>
    </row>
    <row r="119" spans="1:18" ht="12.75">
      <c r="A119" s="255">
        <v>53</v>
      </c>
      <c r="B119" s="61" t="s">
        <v>792</v>
      </c>
      <c r="C119" s="248" t="s">
        <v>509</v>
      </c>
      <c r="D119" s="57" t="s">
        <v>377</v>
      </c>
      <c r="E119" s="297" t="s">
        <v>267</v>
      </c>
      <c r="F119" s="278">
        <v>12</v>
      </c>
      <c r="G119" s="281" t="s">
        <v>679</v>
      </c>
      <c r="H119" s="256" t="s">
        <v>686</v>
      </c>
      <c r="I119" s="264" t="s">
        <v>725</v>
      </c>
      <c r="J119" s="255" t="s">
        <v>194</v>
      </c>
      <c r="K119" s="255" t="s">
        <v>194</v>
      </c>
      <c r="L119" s="255" t="s">
        <v>194</v>
      </c>
      <c r="M119" s="255" t="s">
        <v>392</v>
      </c>
      <c r="N119" s="255">
        <v>2009</v>
      </c>
      <c r="O119" s="255" t="s">
        <v>194</v>
      </c>
      <c r="P119" s="255">
        <v>42</v>
      </c>
      <c r="Q119" s="255" t="s">
        <v>204</v>
      </c>
      <c r="R119" s="258"/>
    </row>
    <row r="120" spans="1:18" ht="12.75">
      <c r="A120" s="257"/>
      <c r="B120" s="59" t="s">
        <v>510</v>
      </c>
      <c r="C120" s="249"/>
      <c r="D120" s="60" t="s">
        <v>417</v>
      </c>
      <c r="E120" s="298"/>
      <c r="F120" s="280"/>
      <c r="G120" s="280"/>
      <c r="H120" s="257"/>
      <c r="I120" s="257"/>
      <c r="J120" s="257"/>
      <c r="K120" s="257"/>
      <c r="L120" s="257"/>
      <c r="M120" s="257"/>
      <c r="N120" s="257"/>
      <c r="O120" s="257"/>
      <c r="P120" s="257"/>
      <c r="Q120" s="257"/>
      <c r="R120" s="259"/>
    </row>
    <row r="121" spans="1:18" ht="12.75">
      <c r="A121" s="255">
        <v>54</v>
      </c>
      <c r="B121" s="61" t="s">
        <v>793</v>
      </c>
      <c r="C121" s="248" t="s">
        <v>491</v>
      </c>
      <c r="D121" s="57" t="s">
        <v>399</v>
      </c>
      <c r="E121" s="300" t="s">
        <v>267</v>
      </c>
      <c r="F121" s="278">
        <v>12</v>
      </c>
      <c r="G121" s="281" t="s">
        <v>165</v>
      </c>
      <c r="H121" s="256" t="s">
        <v>686</v>
      </c>
      <c r="I121" s="264" t="s">
        <v>725</v>
      </c>
      <c r="J121" s="255" t="s">
        <v>194</v>
      </c>
      <c r="K121" s="255" t="s">
        <v>194</v>
      </c>
      <c r="L121" s="255" t="s">
        <v>194</v>
      </c>
      <c r="M121" s="255" t="s">
        <v>392</v>
      </c>
      <c r="N121" s="255">
        <v>2008</v>
      </c>
      <c r="O121" s="255" t="s">
        <v>194</v>
      </c>
      <c r="P121" s="255">
        <v>36</v>
      </c>
      <c r="Q121" s="255" t="s">
        <v>204</v>
      </c>
      <c r="R121" s="258"/>
    </row>
    <row r="122" spans="1:18" ht="12.75">
      <c r="A122" s="257"/>
      <c r="B122" s="59" t="s">
        <v>492</v>
      </c>
      <c r="C122" s="249"/>
      <c r="D122" s="60" t="s">
        <v>417</v>
      </c>
      <c r="E122" s="301"/>
      <c r="F122" s="280"/>
      <c r="G122" s="280"/>
      <c r="H122" s="257"/>
      <c r="I122" s="257"/>
      <c r="J122" s="257"/>
      <c r="K122" s="257"/>
      <c r="L122" s="257"/>
      <c r="M122" s="257"/>
      <c r="N122" s="257"/>
      <c r="O122" s="257"/>
      <c r="P122" s="257"/>
      <c r="Q122" s="257"/>
      <c r="R122" s="259"/>
    </row>
    <row r="123" spans="1:18" ht="12.75">
      <c r="A123" s="255">
        <v>55</v>
      </c>
      <c r="B123" s="56" t="s">
        <v>794</v>
      </c>
      <c r="C123" s="266" t="s">
        <v>473</v>
      </c>
      <c r="D123" s="66" t="s">
        <v>399</v>
      </c>
      <c r="E123" s="300" t="s">
        <v>267</v>
      </c>
      <c r="F123" s="278">
        <v>11</v>
      </c>
      <c r="G123" s="281" t="s">
        <v>629</v>
      </c>
      <c r="H123" s="256" t="s">
        <v>686</v>
      </c>
      <c r="I123" s="264" t="s">
        <v>725</v>
      </c>
      <c r="J123" s="256" t="s">
        <v>194</v>
      </c>
      <c r="K123" s="256" t="s">
        <v>194</v>
      </c>
      <c r="L123" s="256" t="s">
        <v>194</v>
      </c>
      <c r="M123" s="255" t="s">
        <v>392</v>
      </c>
      <c r="N123" s="255">
        <v>2006</v>
      </c>
      <c r="O123" s="255" t="s">
        <v>194</v>
      </c>
      <c r="P123" s="255">
        <v>44</v>
      </c>
      <c r="Q123" s="255" t="s">
        <v>204</v>
      </c>
      <c r="R123" s="258"/>
    </row>
    <row r="124" spans="1:18" ht="12.75">
      <c r="A124" s="257"/>
      <c r="B124" s="59" t="s">
        <v>475</v>
      </c>
      <c r="C124" s="249"/>
      <c r="D124" s="60" t="s">
        <v>417</v>
      </c>
      <c r="E124" s="301"/>
      <c r="F124" s="280"/>
      <c r="G124" s="280"/>
      <c r="H124" s="257"/>
      <c r="I124" s="257"/>
      <c r="J124" s="257"/>
      <c r="K124" s="257"/>
      <c r="L124" s="257"/>
      <c r="M124" s="257"/>
      <c r="N124" s="257"/>
      <c r="O124" s="257"/>
      <c r="P124" s="257"/>
      <c r="Q124" s="257"/>
      <c r="R124" s="259"/>
    </row>
    <row r="125" spans="1:18" ht="12.75">
      <c r="A125" s="255">
        <v>56</v>
      </c>
      <c r="B125" s="61" t="s">
        <v>795</v>
      </c>
      <c r="C125" s="266" t="s">
        <v>573</v>
      </c>
      <c r="D125" s="66" t="s">
        <v>399</v>
      </c>
      <c r="E125" s="300" t="s">
        <v>267</v>
      </c>
      <c r="F125" s="281" t="s">
        <v>679</v>
      </c>
      <c r="G125" s="281" t="s">
        <v>165</v>
      </c>
      <c r="H125" s="256" t="s">
        <v>686</v>
      </c>
      <c r="I125" s="264" t="s">
        <v>725</v>
      </c>
      <c r="J125" s="256" t="s">
        <v>194</v>
      </c>
      <c r="K125" s="256" t="s">
        <v>194</v>
      </c>
      <c r="L125" s="256" t="s">
        <v>194</v>
      </c>
      <c r="M125" s="255" t="s">
        <v>392</v>
      </c>
      <c r="N125" s="255">
        <v>2008</v>
      </c>
      <c r="O125" s="255" t="s">
        <v>194</v>
      </c>
      <c r="P125" s="255">
        <v>38</v>
      </c>
      <c r="Q125" s="255" t="s">
        <v>204</v>
      </c>
      <c r="R125" s="258"/>
    </row>
    <row r="126" spans="1:18" ht="12.75">
      <c r="A126" s="257"/>
      <c r="B126" s="59" t="s">
        <v>886</v>
      </c>
      <c r="C126" s="249"/>
      <c r="D126" s="60" t="s">
        <v>417</v>
      </c>
      <c r="E126" s="301"/>
      <c r="F126" s="280"/>
      <c r="G126" s="280"/>
      <c r="H126" s="257"/>
      <c r="I126" s="257"/>
      <c r="J126" s="257"/>
      <c r="K126" s="257"/>
      <c r="L126" s="257"/>
      <c r="M126" s="257"/>
      <c r="N126" s="257"/>
      <c r="O126" s="257"/>
      <c r="P126" s="257"/>
      <c r="Q126" s="257"/>
      <c r="R126" s="259"/>
    </row>
    <row r="127" spans="1:18" ht="12.75">
      <c r="A127" s="255">
        <v>57</v>
      </c>
      <c r="B127" s="61" t="s">
        <v>797</v>
      </c>
      <c r="C127" s="266" t="s">
        <v>576</v>
      </c>
      <c r="D127" s="57" t="s">
        <v>399</v>
      </c>
      <c r="E127" s="300" t="s">
        <v>267</v>
      </c>
      <c r="F127" s="281" t="s">
        <v>679</v>
      </c>
      <c r="G127" s="281" t="s">
        <v>629</v>
      </c>
      <c r="H127" s="256" t="s">
        <v>686</v>
      </c>
      <c r="I127" s="264" t="s">
        <v>725</v>
      </c>
      <c r="J127" s="256" t="s">
        <v>194</v>
      </c>
      <c r="K127" s="256" t="s">
        <v>194</v>
      </c>
      <c r="L127" s="256" t="s">
        <v>194</v>
      </c>
      <c r="M127" s="255" t="s">
        <v>392</v>
      </c>
      <c r="N127" s="255">
        <v>2008</v>
      </c>
      <c r="O127" s="255" t="s">
        <v>194</v>
      </c>
      <c r="P127" s="255">
        <v>35</v>
      </c>
      <c r="Q127" s="255" t="s">
        <v>204</v>
      </c>
      <c r="R127" s="258"/>
    </row>
    <row r="128" spans="1:18" ht="12.75">
      <c r="A128" s="257"/>
      <c r="B128" s="59" t="s">
        <v>887</v>
      </c>
      <c r="C128" s="249"/>
      <c r="D128" s="60" t="s">
        <v>417</v>
      </c>
      <c r="E128" s="301"/>
      <c r="F128" s="280"/>
      <c r="G128" s="280"/>
      <c r="H128" s="257"/>
      <c r="I128" s="257"/>
      <c r="J128" s="257"/>
      <c r="K128" s="257"/>
      <c r="L128" s="257"/>
      <c r="M128" s="257"/>
      <c r="N128" s="257"/>
      <c r="O128" s="257"/>
      <c r="P128" s="257"/>
      <c r="Q128" s="257"/>
      <c r="R128" s="259"/>
    </row>
    <row r="129" spans="1:18" s="3" customFormat="1" ht="12.75">
      <c r="A129" s="255">
        <v>58</v>
      </c>
      <c r="B129" s="143" t="s">
        <v>798</v>
      </c>
      <c r="C129" s="267" t="s">
        <v>799</v>
      </c>
      <c r="D129" s="159" t="s">
        <v>399</v>
      </c>
      <c r="E129" s="300" t="s">
        <v>267</v>
      </c>
      <c r="F129" s="285" t="s">
        <v>679</v>
      </c>
      <c r="G129" s="285" t="s">
        <v>629</v>
      </c>
      <c r="H129" s="256" t="s">
        <v>686</v>
      </c>
      <c r="I129" s="265" t="s">
        <v>725</v>
      </c>
      <c r="J129" s="258" t="s">
        <v>194</v>
      </c>
      <c r="K129" s="258" t="s">
        <v>194</v>
      </c>
      <c r="L129" s="258" t="s">
        <v>194</v>
      </c>
      <c r="M129" s="258" t="s">
        <v>392</v>
      </c>
      <c r="N129" s="258">
        <v>2008</v>
      </c>
      <c r="O129" s="258" t="s">
        <v>194</v>
      </c>
      <c r="P129" s="258">
        <v>45</v>
      </c>
      <c r="Q129" s="258" t="s">
        <v>204</v>
      </c>
      <c r="R129" s="116"/>
    </row>
    <row r="130" spans="1:18" s="3" customFormat="1" ht="12.75">
      <c r="A130" s="257"/>
      <c r="B130" s="144" t="s">
        <v>525</v>
      </c>
      <c r="C130" s="268"/>
      <c r="D130" s="145" t="s">
        <v>417</v>
      </c>
      <c r="E130" s="301"/>
      <c r="F130" s="283"/>
      <c r="G130" s="283"/>
      <c r="H130" s="257"/>
      <c r="I130" s="259"/>
      <c r="J130" s="259"/>
      <c r="K130" s="259"/>
      <c r="L130" s="259"/>
      <c r="M130" s="259"/>
      <c r="N130" s="259"/>
      <c r="O130" s="259"/>
      <c r="P130" s="259"/>
      <c r="Q130" s="259"/>
      <c r="R130" s="43"/>
    </row>
    <row r="131" spans="1:18" ht="12.75">
      <c r="A131" s="255">
        <v>59</v>
      </c>
      <c r="B131" s="61" t="s">
        <v>796</v>
      </c>
      <c r="C131" s="248" t="s">
        <v>494</v>
      </c>
      <c r="D131" s="57" t="s">
        <v>399</v>
      </c>
      <c r="E131" s="300" t="s">
        <v>267</v>
      </c>
      <c r="F131" s="281" t="s">
        <v>692</v>
      </c>
      <c r="G131" s="281" t="s">
        <v>629</v>
      </c>
      <c r="H131" s="256" t="s">
        <v>686</v>
      </c>
      <c r="I131" s="264" t="s">
        <v>725</v>
      </c>
      <c r="J131" s="256" t="s">
        <v>194</v>
      </c>
      <c r="K131" s="256" t="s">
        <v>194</v>
      </c>
      <c r="L131" s="256" t="s">
        <v>194</v>
      </c>
      <c r="M131" s="255" t="s">
        <v>392</v>
      </c>
      <c r="N131" s="255">
        <v>2010</v>
      </c>
      <c r="O131" s="255" t="s">
        <v>194</v>
      </c>
      <c r="P131" s="255">
        <v>39</v>
      </c>
      <c r="Q131" s="255" t="s">
        <v>204</v>
      </c>
      <c r="R131" s="258"/>
    </row>
    <row r="132" spans="1:18" ht="12.75">
      <c r="A132" s="257"/>
      <c r="B132" s="59" t="s">
        <v>496</v>
      </c>
      <c r="C132" s="249"/>
      <c r="D132" s="60" t="s">
        <v>417</v>
      </c>
      <c r="E132" s="301"/>
      <c r="F132" s="280"/>
      <c r="G132" s="280"/>
      <c r="H132" s="257"/>
      <c r="I132" s="257"/>
      <c r="J132" s="257"/>
      <c r="K132" s="257"/>
      <c r="L132" s="257"/>
      <c r="M132" s="257"/>
      <c r="N132" s="257"/>
      <c r="O132" s="257"/>
      <c r="P132" s="257"/>
      <c r="Q132" s="257"/>
      <c r="R132" s="259"/>
    </row>
    <row r="133" spans="1:18" ht="12.75">
      <c r="A133" s="255">
        <v>60</v>
      </c>
      <c r="B133" s="56" t="s">
        <v>800</v>
      </c>
      <c r="C133" s="266" t="s">
        <v>478</v>
      </c>
      <c r="D133" s="66" t="s">
        <v>399</v>
      </c>
      <c r="E133" s="300" t="s">
        <v>267</v>
      </c>
      <c r="F133" s="281" t="s">
        <v>629</v>
      </c>
      <c r="G133" s="281" t="s">
        <v>679</v>
      </c>
      <c r="H133" s="256" t="s">
        <v>686</v>
      </c>
      <c r="I133" s="264" t="s">
        <v>725</v>
      </c>
      <c r="J133" s="256" t="s">
        <v>194</v>
      </c>
      <c r="K133" s="256" t="s">
        <v>194</v>
      </c>
      <c r="L133" s="256" t="s">
        <v>194</v>
      </c>
      <c r="M133" s="255" t="s">
        <v>392</v>
      </c>
      <c r="N133" s="255">
        <v>2010</v>
      </c>
      <c r="O133" s="255" t="s">
        <v>194</v>
      </c>
      <c r="P133" s="255">
        <v>31</v>
      </c>
      <c r="Q133" s="255" t="s">
        <v>204</v>
      </c>
      <c r="R133" s="258"/>
    </row>
    <row r="134" spans="1:18" ht="12.75">
      <c r="A134" s="257"/>
      <c r="B134" s="59" t="s">
        <v>479</v>
      </c>
      <c r="C134" s="249"/>
      <c r="D134" s="60" t="s">
        <v>417</v>
      </c>
      <c r="E134" s="301"/>
      <c r="F134" s="280"/>
      <c r="G134" s="280"/>
      <c r="H134" s="257"/>
      <c r="I134" s="257"/>
      <c r="J134" s="257"/>
      <c r="K134" s="257"/>
      <c r="L134" s="257"/>
      <c r="M134" s="257"/>
      <c r="N134" s="257"/>
      <c r="O134" s="257"/>
      <c r="P134" s="257"/>
      <c r="Q134" s="257"/>
      <c r="R134" s="259"/>
    </row>
    <row r="135" spans="1:18" s="2" customFormat="1" ht="12.75">
      <c r="A135" s="47"/>
      <c r="B135" s="48"/>
      <c r="C135" s="49"/>
      <c r="D135" s="49"/>
      <c r="E135" s="50"/>
      <c r="F135" s="51"/>
      <c r="G135" s="51"/>
      <c r="H135" s="47"/>
      <c r="I135" s="47"/>
      <c r="J135" s="47"/>
      <c r="K135" s="47"/>
      <c r="L135" s="47"/>
      <c r="M135" s="47"/>
      <c r="N135" s="47"/>
      <c r="O135" s="47"/>
      <c r="P135" s="47"/>
      <c r="Q135" s="47"/>
      <c r="R135" s="36"/>
    </row>
    <row r="136" spans="1:18" ht="12.75">
      <c r="A136" s="10" t="s">
        <v>3</v>
      </c>
      <c r="B136" s="10" t="s">
        <v>4</v>
      </c>
      <c r="C136" s="255" t="s">
        <v>903</v>
      </c>
      <c r="D136" s="252" t="s">
        <v>6</v>
      </c>
      <c r="E136" s="253"/>
      <c r="F136" s="252" t="s">
        <v>9</v>
      </c>
      <c r="G136" s="253"/>
      <c r="H136" s="255" t="s">
        <v>7</v>
      </c>
      <c r="I136" s="255" t="s">
        <v>617</v>
      </c>
      <c r="J136" s="252" t="s">
        <v>10</v>
      </c>
      <c r="K136" s="254"/>
      <c r="L136" s="253"/>
      <c r="M136" s="252" t="s">
        <v>11</v>
      </c>
      <c r="N136" s="254"/>
      <c r="O136" s="253"/>
      <c r="P136" s="255" t="s">
        <v>12</v>
      </c>
      <c r="Q136" s="10" t="s">
        <v>13</v>
      </c>
      <c r="R136" s="255" t="s">
        <v>14</v>
      </c>
    </row>
    <row r="137" spans="1:18" ht="12.75">
      <c r="A137" s="15" t="s">
        <v>15</v>
      </c>
      <c r="B137" s="15" t="s">
        <v>16</v>
      </c>
      <c r="C137" s="257"/>
      <c r="D137" s="15" t="s">
        <v>18</v>
      </c>
      <c r="E137" s="17" t="s">
        <v>8</v>
      </c>
      <c r="F137" s="15" t="s">
        <v>19</v>
      </c>
      <c r="G137" s="15" t="s">
        <v>20</v>
      </c>
      <c r="H137" s="257"/>
      <c r="I137" s="257"/>
      <c r="J137" s="15" t="s">
        <v>21</v>
      </c>
      <c r="K137" s="15" t="s">
        <v>22</v>
      </c>
      <c r="L137" s="15" t="s">
        <v>23</v>
      </c>
      <c r="M137" s="15" t="s">
        <v>24</v>
      </c>
      <c r="N137" s="15" t="s">
        <v>25</v>
      </c>
      <c r="O137" s="15" t="s">
        <v>26</v>
      </c>
      <c r="P137" s="257"/>
      <c r="Q137" s="15" t="s">
        <v>27</v>
      </c>
      <c r="R137" s="257"/>
    </row>
    <row r="138" spans="1:18" ht="12.75">
      <c r="A138" s="9">
        <v>1</v>
      </c>
      <c r="B138" s="9">
        <v>2</v>
      </c>
      <c r="C138" s="9">
        <v>3</v>
      </c>
      <c r="D138" s="9">
        <v>4</v>
      </c>
      <c r="E138" s="83">
        <v>5</v>
      </c>
      <c r="F138" s="151">
        <v>8</v>
      </c>
      <c r="G138" s="9">
        <v>9</v>
      </c>
      <c r="H138" s="152">
        <v>6</v>
      </c>
      <c r="I138" s="9">
        <v>7</v>
      </c>
      <c r="J138" s="9">
        <v>10</v>
      </c>
      <c r="K138" s="9">
        <v>11</v>
      </c>
      <c r="L138" s="9">
        <v>12</v>
      </c>
      <c r="M138" s="9">
        <v>13</v>
      </c>
      <c r="N138" s="9">
        <v>14</v>
      </c>
      <c r="O138" s="9">
        <v>15</v>
      </c>
      <c r="P138" s="9">
        <v>16</v>
      </c>
      <c r="Q138" s="9">
        <v>17</v>
      </c>
      <c r="R138" s="9">
        <v>18</v>
      </c>
    </row>
    <row r="139" spans="1:18" ht="12.75">
      <c r="A139" s="255">
        <v>61</v>
      </c>
      <c r="B139" s="68" t="s">
        <v>801</v>
      </c>
      <c r="C139" s="264" t="s">
        <v>484</v>
      </c>
      <c r="D139" s="66" t="s">
        <v>399</v>
      </c>
      <c r="E139" s="300" t="s">
        <v>267</v>
      </c>
      <c r="F139" s="281" t="s">
        <v>165</v>
      </c>
      <c r="G139" s="281" t="s">
        <v>679</v>
      </c>
      <c r="H139" s="256" t="s">
        <v>686</v>
      </c>
      <c r="I139" s="264" t="s">
        <v>725</v>
      </c>
      <c r="J139" s="256" t="s">
        <v>194</v>
      </c>
      <c r="K139" s="256" t="s">
        <v>194</v>
      </c>
      <c r="L139" s="256" t="s">
        <v>194</v>
      </c>
      <c r="M139" s="255" t="s">
        <v>392</v>
      </c>
      <c r="N139" s="255">
        <v>2008</v>
      </c>
      <c r="O139" s="255" t="s">
        <v>194</v>
      </c>
      <c r="P139" s="255">
        <v>46</v>
      </c>
      <c r="Q139" s="255" t="s">
        <v>204</v>
      </c>
      <c r="R139" s="258"/>
    </row>
    <row r="140" spans="1:18" ht="12.75">
      <c r="A140" s="257"/>
      <c r="B140" s="69" t="s">
        <v>486</v>
      </c>
      <c r="C140" s="257"/>
      <c r="D140" s="60" t="s">
        <v>417</v>
      </c>
      <c r="E140" s="301"/>
      <c r="F140" s="280"/>
      <c r="G140" s="280"/>
      <c r="H140" s="257"/>
      <c r="I140" s="257"/>
      <c r="J140" s="257"/>
      <c r="K140" s="257"/>
      <c r="L140" s="257"/>
      <c r="M140" s="257"/>
      <c r="N140" s="257"/>
      <c r="O140" s="257"/>
      <c r="P140" s="257"/>
      <c r="Q140" s="257"/>
      <c r="R140" s="259"/>
    </row>
    <row r="141" spans="1:18" ht="12.75">
      <c r="A141" s="255">
        <v>62</v>
      </c>
      <c r="B141" s="61" t="s">
        <v>802</v>
      </c>
      <c r="C141" s="266" t="s">
        <v>501</v>
      </c>
      <c r="D141" s="57" t="s">
        <v>399</v>
      </c>
      <c r="E141" s="300" t="s">
        <v>267</v>
      </c>
      <c r="F141" s="281" t="s">
        <v>165</v>
      </c>
      <c r="G141" s="281" t="s">
        <v>629</v>
      </c>
      <c r="H141" s="256" t="s">
        <v>686</v>
      </c>
      <c r="I141" s="264" t="s">
        <v>725</v>
      </c>
      <c r="J141" s="255" t="s">
        <v>194</v>
      </c>
      <c r="K141" s="255" t="s">
        <v>194</v>
      </c>
      <c r="L141" s="255" t="s">
        <v>194</v>
      </c>
      <c r="M141" s="255" t="s">
        <v>392</v>
      </c>
      <c r="N141" s="255">
        <v>2008</v>
      </c>
      <c r="O141" s="255" t="s">
        <v>194</v>
      </c>
      <c r="P141" s="255">
        <v>45</v>
      </c>
      <c r="Q141" s="255" t="s">
        <v>204</v>
      </c>
      <c r="R141" s="258"/>
    </row>
    <row r="142" spans="1:18" ht="12.75">
      <c r="A142" s="257"/>
      <c r="B142" s="59" t="s">
        <v>502</v>
      </c>
      <c r="C142" s="249"/>
      <c r="D142" s="60" t="s">
        <v>417</v>
      </c>
      <c r="E142" s="301"/>
      <c r="F142" s="280"/>
      <c r="G142" s="280"/>
      <c r="H142" s="257"/>
      <c r="I142" s="257"/>
      <c r="J142" s="257"/>
      <c r="K142" s="257"/>
      <c r="L142" s="257"/>
      <c r="M142" s="257"/>
      <c r="N142" s="257"/>
      <c r="O142" s="257"/>
      <c r="P142" s="257"/>
      <c r="Q142" s="257"/>
      <c r="R142" s="259"/>
    </row>
    <row r="143" spans="1:18" ht="12.75">
      <c r="A143" s="255">
        <v>63</v>
      </c>
      <c r="B143" s="61" t="s">
        <v>803</v>
      </c>
      <c r="C143" s="266" t="s">
        <v>567</v>
      </c>
      <c r="D143" s="57" t="s">
        <v>399</v>
      </c>
      <c r="E143" s="300" t="s">
        <v>267</v>
      </c>
      <c r="F143" s="281" t="s">
        <v>678</v>
      </c>
      <c r="G143" s="281" t="s">
        <v>629</v>
      </c>
      <c r="H143" s="256" t="s">
        <v>686</v>
      </c>
      <c r="I143" s="264" t="s">
        <v>725</v>
      </c>
      <c r="J143" s="256" t="s">
        <v>194</v>
      </c>
      <c r="K143" s="256" t="s">
        <v>194</v>
      </c>
      <c r="L143" s="256" t="s">
        <v>194</v>
      </c>
      <c r="M143" s="255" t="s">
        <v>392</v>
      </c>
      <c r="N143" s="255">
        <v>2008</v>
      </c>
      <c r="O143" s="255" t="s">
        <v>194</v>
      </c>
      <c r="P143" s="255">
        <v>32</v>
      </c>
      <c r="Q143" s="255" t="s">
        <v>204</v>
      </c>
      <c r="R143" s="258"/>
    </row>
    <row r="144" spans="1:18" ht="12.75">
      <c r="A144" s="257"/>
      <c r="B144" s="64" t="s">
        <v>888</v>
      </c>
      <c r="C144" s="249"/>
      <c r="D144" s="60" t="s">
        <v>417</v>
      </c>
      <c r="E144" s="301"/>
      <c r="F144" s="280"/>
      <c r="G144" s="280"/>
      <c r="H144" s="257"/>
      <c r="I144" s="257"/>
      <c r="J144" s="257"/>
      <c r="K144" s="257"/>
      <c r="L144" s="257"/>
      <c r="M144" s="257"/>
      <c r="N144" s="257"/>
      <c r="O144" s="257"/>
      <c r="P144" s="257"/>
      <c r="Q144" s="257"/>
      <c r="R144" s="259"/>
    </row>
    <row r="145" spans="1:18" ht="12.75">
      <c r="A145" s="255">
        <v>64</v>
      </c>
      <c r="B145" s="61" t="s">
        <v>804</v>
      </c>
      <c r="C145" s="266" t="s">
        <v>570</v>
      </c>
      <c r="D145" s="57" t="s">
        <v>399</v>
      </c>
      <c r="E145" s="300" t="s">
        <v>267</v>
      </c>
      <c r="F145" s="281" t="s">
        <v>678</v>
      </c>
      <c r="G145" s="281" t="s">
        <v>629</v>
      </c>
      <c r="H145" s="256" t="s">
        <v>686</v>
      </c>
      <c r="I145" s="264" t="s">
        <v>725</v>
      </c>
      <c r="J145" s="256" t="s">
        <v>194</v>
      </c>
      <c r="K145" s="256" t="s">
        <v>194</v>
      </c>
      <c r="L145" s="256" t="s">
        <v>194</v>
      </c>
      <c r="M145" s="255" t="s">
        <v>392</v>
      </c>
      <c r="N145" s="255">
        <v>2008</v>
      </c>
      <c r="O145" s="255" t="s">
        <v>194</v>
      </c>
      <c r="P145" s="255">
        <v>30</v>
      </c>
      <c r="Q145" s="255" t="s">
        <v>204</v>
      </c>
      <c r="R145" s="258"/>
    </row>
    <row r="146" spans="1:18" ht="12.75">
      <c r="A146" s="257"/>
      <c r="B146" s="59" t="s">
        <v>889</v>
      </c>
      <c r="C146" s="249"/>
      <c r="D146" s="60" t="s">
        <v>476</v>
      </c>
      <c r="E146" s="301"/>
      <c r="F146" s="280"/>
      <c r="G146" s="280"/>
      <c r="H146" s="257"/>
      <c r="I146" s="257"/>
      <c r="J146" s="257"/>
      <c r="K146" s="257"/>
      <c r="L146" s="257"/>
      <c r="M146" s="257"/>
      <c r="N146" s="257"/>
      <c r="O146" s="257"/>
      <c r="P146" s="257"/>
      <c r="Q146" s="257"/>
      <c r="R146" s="259"/>
    </row>
    <row r="147" spans="1:18" ht="12.75">
      <c r="A147" s="255">
        <v>65</v>
      </c>
      <c r="B147" s="86" t="s">
        <v>806</v>
      </c>
      <c r="C147" s="264" t="s">
        <v>535</v>
      </c>
      <c r="D147" s="149" t="s">
        <v>399</v>
      </c>
      <c r="E147" s="303" t="s">
        <v>267</v>
      </c>
      <c r="F147" s="281" t="s">
        <v>678</v>
      </c>
      <c r="G147" s="281" t="s">
        <v>629</v>
      </c>
      <c r="H147" s="256" t="s">
        <v>686</v>
      </c>
      <c r="I147" s="264" t="s">
        <v>725</v>
      </c>
      <c r="J147" s="256" t="s">
        <v>194</v>
      </c>
      <c r="K147" s="256" t="s">
        <v>194</v>
      </c>
      <c r="L147" s="256" t="s">
        <v>194</v>
      </c>
      <c r="M147" s="255" t="s">
        <v>392</v>
      </c>
      <c r="N147" s="255">
        <v>2008</v>
      </c>
      <c r="O147" s="255" t="s">
        <v>194</v>
      </c>
      <c r="P147" s="255">
        <v>37</v>
      </c>
      <c r="Q147" s="255" t="s">
        <v>204</v>
      </c>
      <c r="R147" s="255"/>
    </row>
    <row r="148" spans="1:18" ht="12.75">
      <c r="A148" s="257"/>
      <c r="B148" s="69" t="s">
        <v>890</v>
      </c>
      <c r="C148" s="257"/>
      <c r="D148" s="15" t="s">
        <v>404</v>
      </c>
      <c r="E148" s="304"/>
      <c r="F148" s="280"/>
      <c r="G148" s="280"/>
      <c r="H148" s="257"/>
      <c r="I148" s="257"/>
      <c r="J148" s="257"/>
      <c r="K148" s="257"/>
      <c r="L148" s="257"/>
      <c r="M148" s="257"/>
      <c r="N148" s="257"/>
      <c r="O148" s="257"/>
      <c r="P148" s="257"/>
      <c r="Q148" s="257"/>
      <c r="R148" s="256"/>
    </row>
    <row r="149" spans="1:18" ht="12.75">
      <c r="A149" s="255">
        <v>66</v>
      </c>
      <c r="B149" s="56" t="s">
        <v>808</v>
      </c>
      <c r="C149" s="266" t="s">
        <v>538</v>
      </c>
      <c r="D149" s="66" t="s">
        <v>399</v>
      </c>
      <c r="E149" s="300" t="s">
        <v>267</v>
      </c>
      <c r="F149" s="281" t="s">
        <v>288</v>
      </c>
      <c r="G149" s="284" t="s">
        <v>692</v>
      </c>
      <c r="H149" s="256" t="s">
        <v>686</v>
      </c>
      <c r="I149" s="264" t="s">
        <v>725</v>
      </c>
      <c r="J149" s="256" t="s">
        <v>194</v>
      </c>
      <c r="K149" s="256" t="s">
        <v>194</v>
      </c>
      <c r="L149" s="256" t="s">
        <v>194</v>
      </c>
      <c r="M149" s="255" t="s">
        <v>392</v>
      </c>
      <c r="N149" s="255">
        <v>2008</v>
      </c>
      <c r="O149" s="255" t="s">
        <v>194</v>
      </c>
      <c r="P149" s="255">
        <v>39</v>
      </c>
      <c r="Q149" s="255" t="s">
        <v>204</v>
      </c>
      <c r="R149" s="256"/>
    </row>
    <row r="150" spans="1:18" ht="12.75">
      <c r="A150" s="257"/>
      <c r="B150" s="59" t="s">
        <v>891</v>
      </c>
      <c r="C150" s="249"/>
      <c r="D150" s="60" t="s">
        <v>417</v>
      </c>
      <c r="E150" s="301"/>
      <c r="F150" s="280"/>
      <c r="G150" s="280"/>
      <c r="H150" s="257"/>
      <c r="I150" s="257"/>
      <c r="J150" s="257"/>
      <c r="K150" s="257"/>
      <c r="L150" s="257"/>
      <c r="M150" s="257"/>
      <c r="N150" s="257"/>
      <c r="O150" s="257"/>
      <c r="P150" s="257"/>
      <c r="Q150" s="257"/>
      <c r="R150" s="257"/>
    </row>
    <row r="151" spans="1:18" ht="12.75">
      <c r="A151" s="255">
        <v>67</v>
      </c>
      <c r="B151" s="61" t="s">
        <v>809</v>
      </c>
      <c r="C151" s="248" t="s">
        <v>810</v>
      </c>
      <c r="D151" s="57" t="s">
        <v>399</v>
      </c>
      <c r="E151" s="300" t="s">
        <v>267</v>
      </c>
      <c r="F151" s="281" t="s">
        <v>728</v>
      </c>
      <c r="G151" s="281" t="s">
        <v>679</v>
      </c>
      <c r="H151" s="255" t="s">
        <v>686</v>
      </c>
      <c r="I151" s="264" t="s">
        <v>725</v>
      </c>
      <c r="J151" s="255" t="s">
        <v>194</v>
      </c>
      <c r="K151" s="255" t="s">
        <v>194</v>
      </c>
      <c r="L151" s="255" t="s">
        <v>194</v>
      </c>
      <c r="M151" s="255" t="s">
        <v>392</v>
      </c>
      <c r="N151" s="255">
        <v>2010</v>
      </c>
      <c r="O151" s="255" t="s">
        <v>194</v>
      </c>
      <c r="P151" s="255">
        <v>40</v>
      </c>
      <c r="Q151" s="255" t="s">
        <v>204</v>
      </c>
      <c r="R151" s="258"/>
    </row>
    <row r="152" spans="1:18" ht="12.75">
      <c r="A152" s="257"/>
      <c r="B152" s="59" t="s">
        <v>892</v>
      </c>
      <c r="C152" s="249"/>
      <c r="D152" s="60" t="s">
        <v>417</v>
      </c>
      <c r="E152" s="301"/>
      <c r="F152" s="280"/>
      <c r="G152" s="280"/>
      <c r="H152" s="257"/>
      <c r="I152" s="257"/>
      <c r="J152" s="257"/>
      <c r="K152" s="257"/>
      <c r="L152" s="257"/>
      <c r="M152" s="257"/>
      <c r="N152" s="257"/>
      <c r="O152" s="257"/>
      <c r="P152" s="257"/>
      <c r="Q152" s="257"/>
      <c r="R152" s="259"/>
    </row>
    <row r="153" spans="1:18" ht="12.75">
      <c r="A153" s="255">
        <v>68</v>
      </c>
      <c r="B153" s="68" t="s">
        <v>811</v>
      </c>
      <c r="C153" s="255" t="s">
        <v>506</v>
      </c>
      <c r="D153" s="10" t="s">
        <v>399</v>
      </c>
      <c r="E153" s="300" t="s">
        <v>267</v>
      </c>
      <c r="F153" s="281" t="s">
        <v>634</v>
      </c>
      <c r="G153" s="281" t="s">
        <v>629</v>
      </c>
      <c r="H153" s="255" t="s">
        <v>686</v>
      </c>
      <c r="I153" s="264" t="s">
        <v>725</v>
      </c>
      <c r="J153" s="255" t="s">
        <v>194</v>
      </c>
      <c r="K153" s="255" t="s">
        <v>194</v>
      </c>
      <c r="L153" s="255" t="s">
        <v>194</v>
      </c>
      <c r="M153" s="255" t="s">
        <v>392</v>
      </c>
      <c r="N153" s="255">
        <v>2008</v>
      </c>
      <c r="O153" s="255" t="s">
        <v>194</v>
      </c>
      <c r="P153" s="255">
        <v>35</v>
      </c>
      <c r="Q153" s="255" t="s">
        <v>204</v>
      </c>
      <c r="R153" s="258"/>
    </row>
    <row r="154" spans="1:18" ht="12.75">
      <c r="A154" s="257"/>
      <c r="B154" s="69" t="s">
        <v>507</v>
      </c>
      <c r="C154" s="257"/>
      <c r="D154" s="15" t="s">
        <v>404</v>
      </c>
      <c r="E154" s="301"/>
      <c r="F154" s="280"/>
      <c r="G154" s="280"/>
      <c r="H154" s="257"/>
      <c r="I154" s="257"/>
      <c r="J154" s="257"/>
      <c r="K154" s="257"/>
      <c r="L154" s="257"/>
      <c r="M154" s="257"/>
      <c r="N154" s="257"/>
      <c r="O154" s="257"/>
      <c r="P154" s="257"/>
      <c r="Q154" s="257"/>
      <c r="R154" s="259"/>
    </row>
    <row r="155" spans="1:18" ht="12.75">
      <c r="A155" s="255">
        <v>69</v>
      </c>
      <c r="B155" s="68" t="s">
        <v>813</v>
      </c>
      <c r="C155" s="255" t="s">
        <v>512</v>
      </c>
      <c r="D155" s="66" t="s">
        <v>399</v>
      </c>
      <c r="E155" s="297" t="s">
        <v>724</v>
      </c>
      <c r="F155" s="278">
        <v>22</v>
      </c>
      <c r="G155" s="281" t="s">
        <v>653</v>
      </c>
      <c r="H155" s="256" t="s">
        <v>686</v>
      </c>
      <c r="I155" s="264" t="s">
        <v>725</v>
      </c>
      <c r="J155" s="256" t="s">
        <v>194</v>
      </c>
      <c r="K155" s="256" t="s">
        <v>194</v>
      </c>
      <c r="L155" s="256" t="s">
        <v>194</v>
      </c>
      <c r="M155" s="255" t="s">
        <v>392</v>
      </c>
      <c r="N155" s="255" t="s">
        <v>194</v>
      </c>
      <c r="O155" s="255" t="s">
        <v>194</v>
      </c>
      <c r="P155" s="255">
        <v>45</v>
      </c>
      <c r="Q155" s="255" t="s">
        <v>204</v>
      </c>
      <c r="R155" s="255"/>
    </row>
    <row r="156" spans="1:18" ht="12.75">
      <c r="A156" s="257"/>
      <c r="B156" s="69" t="s">
        <v>514</v>
      </c>
      <c r="C156" s="257"/>
      <c r="D156" s="15" t="s">
        <v>404</v>
      </c>
      <c r="E156" s="298"/>
      <c r="F156" s="280"/>
      <c r="G156" s="280"/>
      <c r="H156" s="257"/>
      <c r="I156" s="257"/>
      <c r="J156" s="257"/>
      <c r="K156" s="257"/>
      <c r="L156" s="257"/>
      <c r="M156" s="257"/>
      <c r="N156" s="257"/>
      <c r="O156" s="257"/>
      <c r="P156" s="257"/>
      <c r="Q156" s="257"/>
      <c r="R156" s="257"/>
    </row>
    <row r="157" spans="1:18" ht="12.75">
      <c r="A157" s="255">
        <v>70</v>
      </c>
      <c r="B157" s="68" t="s">
        <v>813</v>
      </c>
      <c r="C157" s="264" t="s">
        <v>814</v>
      </c>
      <c r="D157" s="66" t="s">
        <v>399</v>
      </c>
      <c r="E157" s="297" t="s">
        <v>724</v>
      </c>
      <c r="F157" s="281" t="s">
        <v>678</v>
      </c>
      <c r="G157" s="281" t="s">
        <v>728</v>
      </c>
      <c r="H157" s="256" t="s">
        <v>686</v>
      </c>
      <c r="I157" s="264" t="s">
        <v>725</v>
      </c>
      <c r="J157" s="256" t="s">
        <v>194</v>
      </c>
      <c r="K157" s="256" t="s">
        <v>194</v>
      </c>
      <c r="L157" s="256" t="s">
        <v>194</v>
      </c>
      <c r="M157" s="255" t="s">
        <v>392</v>
      </c>
      <c r="N157" s="255" t="s">
        <v>194</v>
      </c>
      <c r="O157" s="255" t="s">
        <v>194</v>
      </c>
      <c r="P157" s="255">
        <v>35</v>
      </c>
      <c r="Q157" s="255" t="s">
        <v>204</v>
      </c>
      <c r="R157" s="258"/>
    </row>
    <row r="158" spans="1:18" ht="12.75">
      <c r="A158" s="257"/>
      <c r="B158" s="69" t="s">
        <v>815</v>
      </c>
      <c r="C158" s="257"/>
      <c r="D158" s="60" t="s">
        <v>417</v>
      </c>
      <c r="E158" s="298"/>
      <c r="F158" s="280"/>
      <c r="G158" s="280"/>
      <c r="H158" s="257"/>
      <c r="I158" s="257"/>
      <c r="J158" s="257"/>
      <c r="K158" s="257"/>
      <c r="L158" s="257"/>
      <c r="M158" s="257"/>
      <c r="N158" s="257"/>
      <c r="O158" s="257"/>
      <c r="P158" s="257"/>
      <c r="Q158" s="257"/>
      <c r="R158" s="259"/>
    </row>
    <row r="159" spans="1:18" ht="12.75">
      <c r="A159" s="255">
        <v>71</v>
      </c>
      <c r="B159" s="86" t="s">
        <v>817</v>
      </c>
      <c r="C159" s="264" t="s">
        <v>556</v>
      </c>
      <c r="D159" s="66" t="s">
        <v>399</v>
      </c>
      <c r="E159" s="293" t="s">
        <v>620</v>
      </c>
      <c r="F159" s="281" t="s">
        <v>679</v>
      </c>
      <c r="G159" s="281" t="s">
        <v>629</v>
      </c>
      <c r="H159" s="256" t="s">
        <v>686</v>
      </c>
      <c r="I159" s="264" t="s">
        <v>725</v>
      </c>
      <c r="J159" s="256" t="s">
        <v>194</v>
      </c>
      <c r="K159" s="256" t="s">
        <v>194</v>
      </c>
      <c r="L159" s="256" t="s">
        <v>194</v>
      </c>
      <c r="M159" s="255" t="s">
        <v>392</v>
      </c>
      <c r="N159" s="255">
        <v>2010</v>
      </c>
      <c r="O159" s="255" t="s">
        <v>194</v>
      </c>
      <c r="P159" s="255">
        <v>44</v>
      </c>
      <c r="Q159" s="255" t="s">
        <v>204</v>
      </c>
      <c r="R159" s="255"/>
    </row>
    <row r="160" spans="1:18" ht="12.75">
      <c r="A160" s="257"/>
      <c r="B160" s="69" t="s">
        <v>893</v>
      </c>
      <c r="C160" s="257"/>
      <c r="D160" s="15" t="s">
        <v>404</v>
      </c>
      <c r="E160" s="295"/>
      <c r="F160" s="280"/>
      <c r="G160" s="280"/>
      <c r="H160" s="257"/>
      <c r="I160" s="257"/>
      <c r="J160" s="257"/>
      <c r="K160" s="257"/>
      <c r="L160" s="257"/>
      <c r="M160" s="257"/>
      <c r="N160" s="257"/>
      <c r="O160" s="257"/>
      <c r="P160" s="257"/>
      <c r="Q160" s="257"/>
      <c r="R160" s="257"/>
    </row>
    <row r="161" spans="1:18" ht="12.75">
      <c r="A161" s="255">
        <v>72</v>
      </c>
      <c r="B161" s="61" t="s">
        <v>824</v>
      </c>
      <c r="C161" s="266" t="s">
        <v>564</v>
      </c>
      <c r="D161" s="66" t="s">
        <v>399</v>
      </c>
      <c r="E161" s="300" t="s">
        <v>936</v>
      </c>
      <c r="F161" s="278">
        <v>12</v>
      </c>
      <c r="G161" s="281" t="s">
        <v>621</v>
      </c>
      <c r="H161" s="256" t="s">
        <v>686</v>
      </c>
      <c r="I161" s="264" t="s">
        <v>725</v>
      </c>
      <c r="J161" s="256" t="s">
        <v>194</v>
      </c>
      <c r="K161" s="256" t="s">
        <v>194</v>
      </c>
      <c r="L161" s="256" t="s">
        <v>194</v>
      </c>
      <c r="M161" s="255" t="s">
        <v>392</v>
      </c>
      <c r="N161" s="255">
        <v>2007</v>
      </c>
      <c r="O161" s="255" t="s">
        <v>194</v>
      </c>
      <c r="P161" s="255">
        <v>52</v>
      </c>
      <c r="Q161" s="255" t="s">
        <v>204</v>
      </c>
      <c r="R161" s="255"/>
    </row>
    <row r="162" spans="1:18" ht="12.75">
      <c r="A162" s="257"/>
      <c r="B162" s="59" t="s">
        <v>958</v>
      </c>
      <c r="C162" s="249"/>
      <c r="D162" s="15" t="s">
        <v>404</v>
      </c>
      <c r="E162" s="301"/>
      <c r="F162" s="280"/>
      <c r="G162" s="280"/>
      <c r="H162" s="257"/>
      <c r="I162" s="257"/>
      <c r="J162" s="257"/>
      <c r="K162" s="257"/>
      <c r="L162" s="257"/>
      <c r="M162" s="257"/>
      <c r="N162" s="257"/>
      <c r="O162" s="257"/>
      <c r="P162" s="257"/>
      <c r="Q162" s="257"/>
      <c r="R162" s="257"/>
    </row>
    <row r="163" spans="1:18" ht="12.75">
      <c r="A163" s="255">
        <v>73</v>
      </c>
      <c r="B163" s="42" t="s">
        <v>823</v>
      </c>
      <c r="C163" s="265" t="s">
        <v>488</v>
      </c>
      <c r="D163" s="66" t="s">
        <v>399</v>
      </c>
      <c r="E163" s="297" t="s">
        <v>936</v>
      </c>
      <c r="F163" s="285" t="s">
        <v>692</v>
      </c>
      <c r="G163" s="285" t="s">
        <v>728</v>
      </c>
      <c r="H163" s="260" t="s">
        <v>686</v>
      </c>
      <c r="I163" s="265" t="s">
        <v>725</v>
      </c>
      <c r="J163" s="260" t="s">
        <v>194</v>
      </c>
      <c r="K163" s="260" t="s">
        <v>194</v>
      </c>
      <c r="L163" s="260" t="s">
        <v>194</v>
      </c>
      <c r="M163" s="255" t="s">
        <v>392</v>
      </c>
      <c r="N163" s="258">
        <v>2011</v>
      </c>
      <c r="O163" s="258" t="s">
        <v>194</v>
      </c>
      <c r="P163" s="258">
        <v>37</v>
      </c>
      <c r="Q163" s="258" t="s">
        <v>204</v>
      </c>
      <c r="R163" s="255"/>
    </row>
    <row r="164" spans="1:18" ht="12.75">
      <c r="A164" s="257"/>
      <c r="B164" s="43" t="s">
        <v>489</v>
      </c>
      <c r="C164" s="259"/>
      <c r="D164" s="15" t="s">
        <v>404</v>
      </c>
      <c r="E164" s="298"/>
      <c r="F164" s="283"/>
      <c r="G164" s="283"/>
      <c r="H164" s="259"/>
      <c r="I164" s="259"/>
      <c r="J164" s="259"/>
      <c r="K164" s="259"/>
      <c r="L164" s="259"/>
      <c r="M164" s="257"/>
      <c r="N164" s="259"/>
      <c r="O164" s="259"/>
      <c r="P164" s="259"/>
      <c r="Q164" s="259"/>
      <c r="R164" s="257"/>
    </row>
    <row r="165" spans="1:18" ht="12.75">
      <c r="A165" s="255">
        <v>74</v>
      </c>
      <c r="B165" s="56" t="s">
        <v>831</v>
      </c>
      <c r="C165" s="266" t="s">
        <v>544</v>
      </c>
      <c r="D165" s="66" t="s">
        <v>399</v>
      </c>
      <c r="E165" s="300" t="s">
        <v>936</v>
      </c>
      <c r="F165" s="281" t="s">
        <v>629</v>
      </c>
      <c r="G165" s="281" t="s">
        <v>728</v>
      </c>
      <c r="H165" s="256" t="s">
        <v>686</v>
      </c>
      <c r="I165" s="264" t="s">
        <v>725</v>
      </c>
      <c r="J165" s="256" t="s">
        <v>194</v>
      </c>
      <c r="K165" s="256" t="s">
        <v>194</v>
      </c>
      <c r="L165" s="256" t="s">
        <v>194</v>
      </c>
      <c r="M165" s="255" t="s">
        <v>392</v>
      </c>
      <c r="N165" s="255">
        <v>2010</v>
      </c>
      <c r="O165" s="255" t="s">
        <v>194</v>
      </c>
      <c r="P165" s="255">
        <v>33</v>
      </c>
      <c r="Q165" s="255" t="s">
        <v>204</v>
      </c>
      <c r="R165" s="255"/>
    </row>
    <row r="166" spans="1:18" ht="12.75">
      <c r="A166" s="257"/>
      <c r="B166" s="59" t="s">
        <v>897</v>
      </c>
      <c r="C166" s="249"/>
      <c r="D166" s="15" t="s">
        <v>404</v>
      </c>
      <c r="E166" s="301"/>
      <c r="F166" s="280"/>
      <c r="G166" s="280"/>
      <c r="H166" s="257"/>
      <c r="I166" s="257"/>
      <c r="J166" s="257"/>
      <c r="K166" s="257"/>
      <c r="L166" s="257"/>
      <c r="M166" s="257"/>
      <c r="N166" s="257"/>
      <c r="O166" s="257"/>
      <c r="P166" s="257"/>
      <c r="Q166" s="257"/>
      <c r="R166" s="257"/>
    </row>
    <row r="167" spans="1:18" ht="12.75">
      <c r="A167" s="255">
        <v>75</v>
      </c>
      <c r="B167" s="61" t="s">
        <v>836</v>
      </c>
      <c r="C167" s="248" t="s">
        <v>550</v>
      </c>
      <c r="D167" s="66" t="s">
        <v>399</v>
      </c>
      <c r="E167" s="300" t="s">
        <v>936</v>
      </c>
      <c r="F167" s="281" t="s">
        <v>165</v>
      </c>
      <c r="G167" s="281" t="s">
        <v>634</v>
      </c>
      <c r="H167" s="256" t="s">
        <v>686</v>
      </c>
      <c r="I167" s="264" t="s">
        <v>725</v>
      </c>
      <c r="J167" s="256" t="s">
        <v>194</v>
      </c>
      <c r="K167" s="256" t="s">
        <v>194</v>
      </c>
      <c r="L167" s="256" t="s">
        <v>194</v>
      </c>
      <c r="M167" s="255" t="s">
        <v>392</v>
      </c>
      <c r="N167" s="255">
        <v>2013</v>
      </c>
      <c r="O167" s="255" t="s">
        <v>194</v>
      </c>
      <c r="P167" s="255">
        <v>43</v>
      </c>
      <c r="Q167" s="255" t="s">
        <v>204</v>
      </c>
      <c r="R167" s="255"/>
    </row>
    <row r="168" spans="1:18" ht="12.75">
      <c r="A168" s="257"/>
      <c r="B168" s="59" t="s">
        <v>900</v>
      </c>
      <c r="C168" s="249"/>
      <c r="D168" s="15" t="s">
        <v>404</v>
      </c>
      <c r="E168" s="301"/>
      <c r="F168" s="280"/>
      <c r="G168" s="280"/>
      <c r="H168" s="257"/>
      <c r="I168" s="257"/>
      <c r="J168" s="257"/>
      <c r="K168" s="257"/>
      <c r="L168" s="257"/>
      <c r="M168" s="257"/>
      <c r="N168" s="257"/>
      <c r="O168" s="257"/>
      <c r="P168" s="257"/>
      <c r="Q168" s="257"/>
      <c r="R168" s="257"/>
    </row>
    <row r="169" spans="1:18" ht="12.75">
      <c r="A169" s="255">
        <v>76</v>
      </c>
      <c r="B169" s="116" t="s">
        <v>819</v>
      </c>
      <c r="C169" s="258" t="s">
        <v>820</v>
      </c>
      <c r="D169" s="150" t="s">
        <v>821</v>
      </c>
      <c r="E169" s="297" t="s">
        <v>724</v>
      </c>
      <c r="F169" s="282">
        <v>13</v>
      </c>
      <c r="G169" s="282">
        <v>3</v>
      </c>
      <c r="H169" s="260" t="s">
        <v>686</v>
      </c>
      <c r="I169" s="265" t="s">
        <v>725</v>
      </c>
      <c r="J169" s="260" t="s">
        <v>194</v>
      </c>
      <c r="K169" s="260" t="s">
        <v>194</v>
      </c>
      <c r="L169" s="260" t="s">
        <v>194</v>
      </c>
      <c r="M169" s="258" t="s">
        <v>453</v>
      </c>
      <c r="N169" s="258" t="s">
        <v>194</v>
      </c>
      <c r="O169" s="258" t="s">
        <v>194</v>
      </c>
      <c r="P169" s="258">
        <v>33</v>
      </c>
      <c r="Q169" s="258" t="s">
        <v>204</v>
      </c>
      <c r="R169" s="255"/>
    </row>
    <row r="170" spans="1:18" ht="12.75">
      <c r="A170" s="257"/>
      <c r="B170" s="43" t="s">
        <v>504</v>
      </c>
      <c r="C170" s="259"/>
      <c r="D170" s="34" t="s">
        <v>822</v>
      </c>
      <c r="E170" s="298"/>
      <c r="F170" s="283"/>
      <c r="G170" s="283"/>
      <c r="H170" s="259"/>
      <c r="I170" s="259"/>
      <c r="J170" s="259"/>
      <c r="K170" s="259"/>
      <c r="L170" s="259"/>
      <c r="M170" s="259"/>
      <c r="N170" s="259"/>
      <c r="O170" s="259"/>
      <c r="P170" s="259"/>
      <c r="Q170" s="259"/>
      <c r="R170" s="257"/>
    </row>
    <row r="171" spans="1:18" ht="12.75">
      <c r="A171" s="255">
        <v>77</v>
      </c>
      <c r="B171" s="86" t="s">
        <v>827</v>
      </c>
      <c r="C171" s="264" t="s">
        <v>527</v>
      </c>
      <c r="D171" s="57" t="s">
        <v>828</v>
      </c>
      <c r="E171" s="303" t="s">
        <v>267</v>
      </c>
      <c r="F171" s="278">
        <v>15</v>
      </c>
      <c r="G171" s="281" t="s">
        <v>165</v>
      </c>
      <c r="H171" s="256" t="s">
        <v>686</v>
      </c>
      <c r="I171" s="264" t="s">
        <v>725</v>
      </c>
      <c r="J171" s="256" t="s">
        <v>194</v>
      </c>
      <c r="K171" s="256" t="s">
        <v>194</v>
      </c>
      <c r="L171" s="256" t="s">
        <v>194</v>
      </c>
      <c r="M171" s="255" t="s">
        <v>825</v>
      </c>
      <c r="N171" s="255">
        <v>2010</v>
      </c>
      <c r="O171" s="255" t="s">
        <v>194</v>
      </c>
      <c r="P171" s="255">
        <v>51</v>
      </c>
      <c r="Q171" s="255" t="s">
        <v>204</v>
      </c>
      <c r="R171" s="255"/>
    </row>
    <row r="172" spans="1:18" ht="12.75">
      <c r="A172" s="257"/>
      <c r="B172" s="86" t="s">
        <v>529</v>
      </c>
      <c r="C172" s="257"/>
      <c r="D172" s="60" t="s">
        <v>826</v>
      </c>
      <c r="E172" s="304"/>
      <c r="F172" s="280"/>
      <c r="G172" s="280"/>
      <c r="H172" s="257"/>
      <c r="I172" s="257"/>
      <c r="J172" s="257"/>
      <c r="K172" s="257"/>
      <c r="L172" s="257"/>
      <c r="M172" s="257"/>
      <c r="N172" s="257"/>
      <c r="O172" s="257"/>
      <c r="P172" s="257"/>
      <c r="Q172" s="257"/>
      <c r="R172" s="257"/>
    </row>
    <row r="173" spans="1:18" ht="12.75">
      <c r="A173" s="255">
        <v>78</v>
      </c>
      <c r="B173" s="61" t="s">
        <v>829</v>
      </c>
      <c r="C173" s="266" t="s">
        <v>559</v>
      </c>
      <c r="D173" s="57" t="s">
        <v>828</v>
      </c>
      <c r="E173" s="303" t="s">
        <v>267</v>
      </c>
      <c r="F173" s="278">
        <v>14</v>
      </c>
      <c r="G173" s="281" t="s">
        <v>165</v>
      </c>
      <c r="H173" s="256" t="s">
        <v>686</v>
      </c>
      <c r="I173" s="264" t="s">
        <v>725</v>
      </c>
      <c r="J173" s="256" t="s">
        <v>194</v>
      </c>
      <c r="K173" s="256" t="s">
        <v>194</v>
      </c>
      <c r="L173" s="256" t="s">
        <v>194</v>
      </c>
      <c r="M173" s="255" t="s">
        <v>825</v>
      </c>
      <c r="N173" s="255">
        <v>2010</v>
      </c>
      <c r="O173" s="255" t="s">
        <v>194</v>
      </c>
      <c r="P173" s="255">
        <v>43</v>
      </c>
      <c r="Q173" s="255" t="s">
        <v>204</v>
      </c>
      <c r="R173" s="255"/>
    </row>
    <row r="174" spans="1:18" ht="12.75">
      <c r="A174" s="257"/>
      <c r="B174" s="59" t="s">
        <v>895</v>
      </c>
      <c r="C174" s="249"/>
      <c r="D174" s="60" t="s">
        <v>826</v>
      </c>
      <c r="E174" s="304"/>
      <c r="F174" s="280"/>
      <c r="G174" s="280"/>
      <c r="H174" s="257"/>
      <c r="I174" s="257"/>
      <c r="J174" s="257"/>
      <c r="K174" s="257"/>
      <c r="L174" s="257"/>
      <c r="M174" s="257"/>
      <c r="N174" s="257"/>
      <c r="O174" s="257"/>
      <c r="P174" s="257"/>
      <c r="Q174" s="257"/>
      <c r="R174" s="257"/>
    </row>
    <row r="175" spans="1:18" ht="12.75">
      <c r="A175" s="255">
        <v>79</v>
      </c>
      <c r="B175" s="61" t="s">
        <v>830</v>
      </c>
      <c r="C175" s="266" t="s">
        <v>531</v>
      </c>
      <c r="D175" s="57" t="s">
        <v>828</v>
      </c>
      <c r="E175" s="300" t="s">
        <v>267</v>
      </c>
      <c r="F175" s="278">
        <v>11</v>
      </c>
      <c r="G175" s="281" t="s">
        <v>629</v>
      </c>
      <c r="H175" s="256" t="s">
        <v>686</v>
      </c>
      <c r="I175" s="264" t="s">
        <v>725</v>
      </c>
      <c r="J175" s="256" t="s">
        <v>194</v>
      </c>
      <c r="K175" s="256" t="s">
        <v>194</v>
      </c>
      <c r="L175" s="256" t="s">
        <v>194</v>
      </c>
      <c r="M175" s="255" t="s">
        <v>453</v>
      </c>
      <c r="N175" s="255">
        <v>2006</v>
      </c>
      <c r="O175" s="255" t="s">
        <v>194</v>
      </c>
      <c r="P175" s="255">
        <v>34</v>
      </c>
      <c r="Q175" s="255" t="s">
        <v>204</v>
      </c>
      <c r="R175" s="255"/>
    </row>
    <row r="176" spans="1:18" ht="12.75">
      <c r="A176" s="257"/>
      <c r="B176" s="59" t="s">
        <v>896</v>
      </c>
      <c r="C176" s="249"/>
      <c r="D176" s="60" t="s">
        <v>826</v>
      </c>
      <c r="E176" s="301"/>
      <c r="F176" s="280"/>
      <c r="G176" s="280"/>
      <c r="H176" s="257"/>
      <c r="I176" s="257"/>
      <c r="J176" s="257"/>
      <c r="K176" s="257"/>
      <c r="L176" s="257"/>
      <c r="M176" s="257"/>
      <c r="N176" s="257"/>
      <c r="O176" s="257"/>
      <c r="P176" s="257"/>
      <c r="Q176" s="257"/>
      <c r="R176" s="257"/>
    </row>
    <row r="177" spans="1:18" ht="12.75">
      <c r="A177" s="255">
        <v>80</v>
      </c>
      <c r="B177" s="56" t="s">
        <v>832</v>
      </c>
      <c r="C177" s="266" t="s">
        <v>541</v>
      </c>
      <c r="D177" s="149" t="s">
        <v>466</v>
      </c>
      <c r="E177" s="300" t="s">
        <v>267</v>
      </c>
      <c r="F177" s="278">
        <v>10</v>
      </c>
      <c r="G177" s="281" t="s">
        <v>679</v>
      </c>
      <c r="H177" s="256" t="s">
        <v>686</v>
      </c>
      <c r="I177" s="264" t="s">
        <v>725</v>
      </c>
      <c r="J177" s="256" t="s">
        <v>194</v>
      </c>
      <c r="K177" s="256" t="s">
        <v>194</v>
      </c>
      <c r="L177" s="256" t="s">
        <v>194</v>
      </c>
      <c r="M177" s="255" t="s">
        <v>825</v>
      </c>
      <c r="N177" s="255">
        <v>2005</v>
      </c>
      <c r="O177" s="255" t="s">
        <v>194</v>
      </c>
      <c r="P177" s="255">
        <v>32</v>
      </c>
      <c r="Q177" s="255" t="s">
        <v>204</v>
      </c>
      <c r="R177" s="255"/>
    </row>
    <row r="178" spans="1:18" ht="12.75">
      <c r="A178" s="257"/>
      <c r="B178" s="59" t="s">
        <v>898</v>
      </c>
      <c r="C178" s="249"/>
      <c r="D178" s="60" t="s">
        <v>826</v>
      </c>
      <c r="E178" s="301"/>
      <c r="F178" s="280"/>
      <c r="G178" s="280"/>
      <c r="H178" s="257"/>
      <c r="I178" s="257"/>
      <c r="J178" s="257"/>
      <c r="K178" s="257"/>
      <c r="L178" s="257"/>
      <c r="M178" s="257"/>
      <c r="N178" s="257"/>
      <c r="O178" s="257"/>
      <c r="P178" s="257"/>
      <c r="Q178" s="257"/>
      <c r="R178" s="257"/>
    </row>
    <row r="179" spans="1:18" ht="12.75">
      <c r="A179" s="255">
        <v>81</v>
      </c>
      <c r="B179" s="86" t="s">
        <v>833</v>
      </c>
      <c r="C179" s="255" t="s">
        <v>834</v>
      </c>
      <c r="D179" s="57" t="s">
        <v>466</v>
      </c>
      <c r="E179" s="303" t="s">
        <v>267</v>
      </c>
      <c r="F179" s="278">
        <v>10</v>
      </c>
      <c r="G179" s="281" t="s">
        <v>679</v>
      </c>
      <c r="H179" s="256" t="s">
        <v>686</v>
      </c>
      <c r="I179" s="264" t="s">
        <v>725</v>
      </c>
      <c r="J179" s="256" t="s">
        <v>194</v>
      </c>
      <c r="K179" s="256" t="s">
        <v>194</v>
      </c>
      <c r="L179" s="256" t="s">
        <v>194</v>
      </c>
      <c r="M179" s="255" t="s">
        <v>825</v>
      </c>
      <c r="N179" s="255" t="s">
        <v>194</v>
      </c>
      <c r="O179" s="255" t="s">
        <v>194</v>
      </c>
      <c r="P179" s="255">
        <v>31</v>
      </c>
      <c r="Q179" s="255" t="s">
        <v>204</v>
      </c>
      <c r="R179" s="255"/>
    </row>
    <row r="180" spans="1:18" ht="12.75">
      <c r="A180" s="257"/>
      <c r="B180" s="86" t="s">
        <v>899</v>
      </c>
      <c r="C180" s="257"/>
      <c r="D180" s="25" t="s">
        <v>826</v>
      </c>
      <c r="E180" s="304"/>
      <c r="F180" s="280"/>
      <c r="G180" s="280"/>
      <c r="H180" s="257"/>
      <c r="I180" s="257"/>
      <c r="J180" s="257"/>
      <c r="K180" s="257"/>
      <c r="L180" s="257"/>
      <c r="M180" s="257"/>
      <c r="N180" s="257"/>
      <c r="O180" s="257"/>
      <c r="P180" s="257"/>
      <c r="Q180" s="257"/>
      <c r="R180" s="257"/>
    </row>
    <row r="181" spans="1:18" ht="12.75">
      <c r="A181" s="255">
        <v>82</v>
      </c>
      <c r="B181" s="68" t="s">
        <v>837</v>
      </c>
      <c r="C181" s="255" t="s">
        <v>838</v>
      </c>
      <c r="D181" s="14" t="s">
        <v>959</v>
      </c>
      <c r="E181" s="297" t="s">
        <v>724</v>
      </c>
      <c r="F181" s="278">
        <v>17</v>
      </c>
      <c r="G181" s="281" t="s">
        <v>621</v>
      </c>
      <c r="H181" s="256" t="s">
        <v>686</v>
      </c>
      <c r="I181" s="264" t="s">
        <v>725</v>
      </c>
      <c r="J181" s="256" t="s">
        <v>194</v>
      </c>
      <c r="K181" s="256" t="s">
        <v>194</v>
      </c>
      <c r="L181" s="256" t="s">
        <v>194</v>
      </c>
      <c r="M181" s="255" t="s">
        <v>402</v>
      </c>
      <c r="N181" s="255" t="s">
        <v>194</v>
      </c>
      <c r="O181" s="255" t="s">
        <v>194</v>
      </c>
      <c r="P181" s="255">
        <v>46</v>
      </c>
      <c r="Q181" s="255" t="s">
        <v>204</v>
      </c>
      <c r="R181" s="255"/>
    </row>
    <row r="182" spans="1:18" ht="12.75">
      <c r="A182" s="257"/>
      <c r="B182" s="69" t="s">
        <v>840</v>
      </c>
      <c r="C182" s="257"/>
      <c r="D182" s="19" t="s">
        <v>960</v>
      </c>
      <c r="E182" s="298"/>
      <c r="F182" s="280"/>
      <c r="G182" s="280"/>
      <c r="H182" s="257"/>
      <c r="I182" s="257"/>
      <c r="J182" s="257"/>
      <c r="K182" s="257"/>
      <c r="L182" s="257"/>
      <c r="M182" s="257"/>
      <c r="N182" s="257"/>
      <c r="O182" s="257"/>
      <c r="P182" s="257"/>
      <c r="Q182" s="257"/>
      <c r="R182" s="257"/>
    </row>
    <row r="183" spans="6:18" ht="12.75">
      <c r="F183" s="70"/>
      <c r="G183" s="70"/>
      <c r="R183" s="87"/>
    </row>
    <row r="184" ht="15">
      <c r="Q184" s="71" t="s">
        <v>961</v>
      </c>
    </row>
    <row r="185" ht="15">
      <c r="Q185" s="94" t="s">
        <v>843</v>
      </c>
    </row>
    <row r="186" ht="15">
      <c r="Q186" s="94" t="s">
        <v>184</v>
      </c>
    </row>
    <row r="187" ht="15">
      <c r="Q187" s="94"/>
    </row>
    <row r="188" ht="15">
      <c r="Q188" s="94"/>
    </row>
    <row r="189" ht="15">
      <c r="Q189" s="94"/>
    </row>
    <row r="190" ht="15">
      <c r="Q190" s="74" t="s">
        <v>628</v>
      </c>
    </row>
    <row r="191" ht="15">
      <c r="Q191" s="94" t="s">
        <v>845</v>
      </c>
    </row>
  </sheetData>
  <sheetProtection/>
  <mergeCells count="1325">
    <mergeCell ref="R173:R174"/>
    <mergeCell ref="R175:R176"/>
    <mergeCell ref="R177:R178"/>
    <mergeCell ref="R179:R180"/>
    <mergeCell ref="R181:R182"/>
    <mergeCell ref="R161:R162"/>
    <mergeCell ref="R163:R164"/>
    <mergeCell ref="R165:R166"/>
    <mergeCell ref="R167:R168"/>
    <mergeCell ref="R169:R170"/>
    <mergeCell ref="R171:R172"/>
    <mergeCell ref="R147:R150"/>
    <mergeCell ref="R151:R152"/>
    <mergeCell ref="R153:R154"/>
    <mergeCell ref="R155:R156"/>
    <mergeCell ref="R157:R158"/>
    <mergeCell ref="R159:R160"/>
    <mergeCell ref="R133:R134"/>
    <mergeCell ref="R136:R137"/>
    <mergeCell ref="R139:R140"/>
    <mergeCell ref="R141:R142"/>
    <mergeCell ref="R143:R144"/>
    <mergeCell ref="R145:R146"/>
    <mergeCell ref="R119:R120"/>
    <mergeCell ref="R121:R122"/>
    <mergeCell ref="R123:R124"/>
    <mergeCell ref="R125:R126"/>
    <mergeCell ref="R127:R128"/>
    <mergeCell ref="R131:R132"/>
    <mergeCell ref="R107:R108"/>
    <mergeCell ref="R109:R110"/>
    <mergeCell ref="R111:R112"/>
    <mergeCell ref="R113:R114"/>
    <mergeCell ref="R115:R116"/>
    <mergeCell ref="R117:R118"/>
    <mergeCell ref="R87:R88"/>
    <mergeCell ref="R89:R90"/>
    <mergeCell ref="R91:R92"/>
    <mergeCell ref="R93:R94"/>
    <mergeCell ref="R95:R96"/>
    <mergeCell ref="R105:R106"/>
    <mergeCell ref="R71:R72"/>
    <mergeCell ref="R73:R74"/>
    <mergeCell ref="R75:R76"/>
    <mergeCell ref="R81:R82"/>
    <mergeCell ref="R83:R84"/>
    <mergeCell ref="R85:R86"/>
    <mergeCell ref="R57:R58"/>
    <mergeCell ref="R59:R60"/>
    <mergeCell ref="R61:R62"/>
    <mergeCell ref="R63:R64"/>
    <mergeCell ref="R65:R66"/>
    <mergeCell ref="R68:R69"/>
    <mergeCell ref="R45:R46"/>
    <mergeCell ref="R47:R48"/>
    <mergeCell ref="R49:R50"/>
    <mergeCell ref="R51:R52"/>
    <mergeCell ref="R53:R54"/>
    <mergeCell ref="R55:R56"/>
    <mergeCell ref="R31:R32"/>
    <mergeCell ref="R33:R34"/>
    <mergeCell ref="R35:R38"/>
    <mergeCell ref="R39:R40"/>
    <mergeCell ref="R41:R42"/>
    <mergeCell ref="R43:R44"/>
    <mergeCell ref="R19:R20"/>
    <mergeCell ref="R21:R22"/>
    <mergeCell ref="R23:R24"/>
    <mergeCell ref="R25:R26"/>
    <mergeCell ref="R27:R28"/>
    <mergeCell ref="R29:R30"/>
    <mergeCell ref="Q173:Q174"/>
    <mergeCell ref="Q175:Q176"/>
    <mergeCell ref="Q177:Q178"/>
    <mergeCell ref="Q179:Q180"/>
    <mergeCell ref="Q181:Q182"/>
    <mergeCell ref="R6:R7"/>
    <mergeCell ref="R9:R10"/>
    <mergeCell ref="R11:R12"/>
    <mergeCell ref="R13:R14"/>
    <mergeCell ref="R17:R18"/>
    <mergeCell ref="Q161:Q162"/>
    <mergeCell ref="Q163:Q164"/>
    <mergeCell ref="Q165:Q166"/>
    <mergeCell ref="Q167:Q168"/>
    <mergeCell ref="Q169:Q170"/>
    <mergeCell ref="Q171:Q172"/>
    <mergeCell ref="Q149:Q150"/>
    <mergeCell ref="Q151:Q152"/>
    <mergeCell ref="Q153:Q154"/>
    <mergeCell ref="Q155:Q156"/>
    <mergeCell ref="Q157:Q158"/>
    <mergeCell ref="Q159:Q160"/>
    <mergeCell ref="Q133:Q134"/>
    <mergeCell ref="Q139:Q140"/>
    <mergeCell ref="Q141:Q142"/>
    <mergeCell ref="Q143:Q144"/>
    <mergeCell ref="Q145:Q146"/>
    <mergeCell ref="Q147:Q148"/>
    <mergeCell ref="Q121:Q122"/>
    <mergeCell ref="Q123:Q124"/>
    <mergeCell ref="Q125:Q126"/>
    <mergeCell ref="Q127:Q128"/>
    <mergeCell ref="Q129:Q130"/>
    <mergeCell ref="Q131:Q132"/>
    <mergeCell ref="Q109:Q110"/>
    <mergeCell ref="Q111:Q112"/>
    <mergeCell ref="Q113:Q114"/>
    <mergeCell ref="Q115:Q116"/>
    <mergeCell ref="Q117:Q118"/>
    <mergeCell ref="Q119:Q120"/>
    <mergeCell ref="Q97:Q98"/>
    <mergeCell ref="Q99:Q100"/>
    <mergeCell ref="Q101:Q102"/>
    <mergeCell ref="Q103:Q104"/>
    <mergeCell ref="Q105:Q106"/>
    <mergeCell ref="Q107:Q108"/>
    <mergeCell ref="Q85:Q86"/>
    <mergeCell ref="Q87:Q88"/>
    <mergeCell ref="Q89:Q90"/>
    <mergeCell ref="Q91:Q92"/>
    <mergeCell ref="Q93:Q94"/>
    <mergeCell ref="Q95:Q96"/>
    <mergeCell ref="Q73:Q74"/>
    <mergeCell ref="Q75:Q76"/>
    <mergeCell ref="Q77:Q78"/>
    <mergeCell ref="Q79:Q80"/>
    <mergeCell ref="Q81:Q82"/>
    <mergeCell ref="Q83:Q84"/>
    <mergeCell ref="Q57:Q58"/>
    <mergeCell ref="Q59:Q60"/>
    <mergeCell ref="Q61:Q62"/>
    <mergeCell ref="Q63:Q64"/>
    <mergeCell ref="Q65:Q66"/>
    <mergeCell ref="Q71:Q72"/>
    <mergeCell ref="Q45:Q46"/>
    <mergeCell ref="Q47:Q48"/>
    <mergeCell ref="Q49:Q50"/>
    <mergeCell ref="Q51:Q52"/>
    <mergeCell ref="Q53:Q54"/>
    <mergeCell ref="Q55:Q56"/>
    <mergeCell ref="P181:P182"/>
    <mergeCell ref="Q9:Q10"/>
    <mergeCell ref="Q15:Q16"/>
    <mergeCell ref="Q17:Q18"/>
    <mergeCell ref="Q19:Q20"/>
    <mergeCell ref="Q21:Q22"/>
    <mergeCell ref="Q23:Q24"/>
    <mergeCell ref="Q31:Q32"/>
    <mergeCell ref="Q33:Q34"/>
    <mergeCell ref="Q39:Q40"/>
    <mergeCell ref="P169:P170"/>
    <mergeCell ref="P171:P172"/>
    <mergeCell ref="P173:P174"/>
    <mergeCell ref="P175:P176"/>
    <mergeCell ref="P177:P178"/>
    <mergeCell ref="P179:P180"/>
    <mergeCell ref="P157:P158"/>
    <mergeCell ref="P159:P160"/>
    <mergeCell ref="P161:P162"/>
    <mergeCell ref="P163:P164"/>
    <mergeCell ref="P165:P166"/>
    <mergeCell ref="P167:P168"/>
    <mergeCell ref="P145:P146"/>
    <mergeCell ref="P147:P148"/>
    <mergeCell ref="P149:P150"/>
    <mergeCell ref="P151:P152"/>
    <mergeCell ref="P153:P154"/>
    <mergeCell ref="P155:P156"/>
    <mergeCell ref="P131:P132"/>
    <mergeCell ref="P133:P134"/>
    <mergeCell ref="P136:P137"/>
    <mergeCell ref="P139:P140"/>
    <mergeCell ref="P141:P142"/>
    <mergeCell ref="P143:P144"/>
    <mergeCell ref="P119:P120"/>
    <mergeCell ref="P121:P122"/>
    <mergeCell ref="P123:P124"/>
    <mergeCell ref="P125:P126"/>
    <mergeCell ref="P127:P128"/>
    <mergeCell ref="P129:P130"/>
    <mergeCell ref="P107:P108"/>
    <mergeCell ref="P109:P110"/>
    <mergeCell ref="P111:P112"/>
    <mergeCell ref="P113:P114"/>
    <mergeCell ref="P115:P116"/>
    <mergeCell ref="P117:P118"/>
    <mergeCell ref="P95:P96"/>
    <mergeCell ref="P97:P98"/>
    <mergeCell ref="P99:P100"/>
    <mergeCell ref="P101:P102"/>
    <mergeCell ref="P103:P104"/>
    <mergeCell ref="P105:P106"/>
    <mergeCell ref="P83:P84"/>
    <mergeCell ref="P85:P86"/>
    <mergeCell ref="P87:P88"/>
    <mergeCell ref="P89:P90"/>
    <mergeCell ref="P91:P92"/>
    <mergeCell ref="P93:P94"/>
    <mergeCell ref="P71:P72"/>
    <mergeCell ref="P73:P74"/>
    <mergeCell ref="P75:P76"/>
    <mergeCell ref="P77:P78"/>
    <mergeCell ref="P79:P80"/>
    <mergeCell ref="P81:P82"/>
    <mergeCell ref="P57:P58"/>
    <mergeCell ref="P59:P60"/>
    <mergeCell ref="P61:P62"/>
    <mergeCell ref="P63:P64"/>
    <mergeCell ref="P65:P66"/>
    <mergeCell ref="P68:P69"/>
    <mergeCell ref="P45:P46"/>
    <mergeCell ref="P47:P48"/>
    <mergeCell ref="P49:P50"/>
    <mergeCell ref="P51:P52"/>
    <mergeCell ref="P53:P54"/>
    <mergeCell ref="P55:P56"/>
    <mergeCell ref="P31:P32"/>
    <mergeCell ref="P33:P34"/>
    <mergeCell ref="P35:P38"/>
    <mergeCell ref="P39:P40"/>
    <mergeCell ref="P41:P42"/>
    <mergeCell ref="P43:P44"/>
    <mergeCell ref="P19:P20"/>
    <mergeCell ref="P21:P22"/>
    <mergeCell ref="P23:P24"/>
    <mergeCell ref="P25:P26"/>
    <mergeCell ref="P27:P28"/>
    <mergeCell ref="P29:P30"/>
    <mergeCell ref="O175:O176"/>
    <mergeCell ref="O177:O178"/>
    <mergeCell ref="O179:O180"/>
    <mergeCell ref="O181:O182"/>
    <mergeCell ref="P6:P7"/>
    <mergeCell ref="P9:P10"/>
    <mergeCell ref="P11:P12"/>
    <mergeCell ref="P13:P14"/>
    <mergeCell ref="P15:P16"/>
    <mergeCell ref="P17:P18"/>
    <mergeCell ref="O163:O164"/>
    <mergeCell ref="O165:O166"/>
    <mergeCell ref="O167:O168"/>
    <mergeCell ref="O169:O170"/>
    <mergeCell ref="O171:O172"/>
    <mergeCell ref="O173:O174"/>
    <mergeCell ref="O151:O152"/>
    <mergeCell ref="O153:O154"/>
    <mergeCell ref="O155:O156"/>
    <mergeCell ref="O157:O158"/>
    <mergeCell ref="O159:O160"/>
    <mergeCell ref="O161:O162"/>
    <mergeCell ref="O139:O140"/>
    <mergeCell ref="O141:O142"/>
    <mergeCell ref="O143:O144"/>
    <mergeCell ref="O145:O146"/>
    <mergeCell ref="O147:O148"/>
    <mergeCell ref="O149:O150"/>
    <mergeCell ref="O123:O124"/>
    <mergeCell ref="O125:O126"/>
    <mergeCell ref="O127:O128"/>
    <mergeCell ref="O129:O130"/>
    <mergeCell ref="O131:O132"/>
    <mergeCell ref="O133:O134"/>
    <mergeCell ref="O111:O112"/>
    <mergeCell ref="O113:O114"/>
    <mergeCell ref="O115:O116"/>
    <mergeCell ref="O117:O118"/>
    <mergeCell ref="O119:O120"/>
    <mergeCell ref="O121:O122"/>
    <mergeCell ref="O99:O100"/>
    <mergeCell ref="O101:O102"/>
    <mergeCell ref="O103:O104"/>
    <mergeCell ref="O105:O106"/>
    <mergeCell ref="O107:O108"/>
    <mergeCell ref="O109:O110"/>
    <mergeCell ref="O87:O88"/>
    <mergeCell ref="O89:O90"/>
    <mergeCell ref="O91:O92"/>
    <mergeCell ref="O93:O94"/>
    <mergeCell ref="O95:O96"/>
    <mergeCell ref="O97:O98"/>
    <mergeCell ref="O75:O76"/>
    <mergeCell ref="O77:O78"/>
    <mergeCell ref="O79:O80"/>
    <mergeCell ref="O81:O82"/>
    <mergeCell ref="O83:O84"/>
    <mergeCell ref="O85:O86"/>
    <mergeCell ref="O59:O60"/>
    <mergeCell ref="O61:O62"/>
    <mergeCell ref="O63:O64"/>
    <mergeCell ref="O65:O66"/>
    <mergeCell ref="O71:O72"/>
    <mergeCell ref="O73:O74"/>
    <mergeCell ref="O47:O48"/>
    <mergeCell ref="O49:O50"/>
    <mergeCell ref="O51:O52"/>
    <mergeCell ref="O53:O54"/>
    <mergeCell ref="O55:O56"/>
    <mergeCell ref="O57:O58"/>
    <mergeCell ref="O33:O34"/>
    <mergeCell ref="O35:O38"/>
    <mergeCell ref="O39:O40"/>
    <mergeCell ref="O41:O42"/>
    <mergeCell ref="O43:O44"/>
    <mergeCell ref="O45:O46"/>
    <mergeCell ref="O21:O22"/>
    <mergeCell ref="O23:O24"/>
    <mergeCell ref="O25:O26"/>
    <mergeCell ref="O27:O28"/>
    <mergeCell ref="O29:O30"/>
    <mergeCell ref="O31:O32"/>
    <mergeCell ref="N175:N176"/>
    <mergeCell ref="N177:N178"/>
    <mergeCell ref="N179:N180"/>
    <mergeCell ref="N181:N182"/>
    <mergeCell ref="O9:O10"/>
    <mergeCell ref="O11:O12"/>
    <mergeCell ref="O13:O14"/>
    <mergeCell ref="O15:O16"/>
    <mergeCell ref="O17:O18"/>
    <mergeCell ref="O19:O20"/>
    <mergeCell ref="N163:N164"/>
    <mergeCell ref="N165:N166"/>
    <mergeCell ref="N167:N168"/>
    <mergeCell ref="N169:N170"/>
    <mergeCell ref="N171:N172"/>
    <mergeCell ref="N173:N174"/>
    <mergeCell ref="N151:N152"/>
    <mergeCell ref="N153:N154"/>
    <mergeCell ref="N155:N156"/>
    <mergeCell ref="N157:N158"/>
    <mergeCell ref="N159:N160"/>
    <mergeCell ref="N161:N162"/>
    <mergeCell ref="N139:N140"/>
    <mergeCell ref="N141:N142"/>
    <mergeCell ref="N143:N144"/>
    <mergeCell ref="N145:N146"/>
    <mergeCell ref="N147:N148"/>
    <mergeCell ref="N149:N150"/>
    <mergeCell ref="N123:N124"/>
    <mergeCell ref="N125:N126"/>
    <mergeCell ref="N127:N128"/>
    <mergeCell ref="N129:N130"/>
    <mergeCell ref="N131:N132"/>
    <mergeCell ref="N133:N134"/>
    <mergeCell ref="N111:N112"/>
    <mergeCell ref="N113:N114"/>
    <mergeCell ref="N115:N116"/>
    <mergeCell ref="N117:N118"/>
    <mergeCell ref="N119:N120"/>
    <mergeCell ref="N121:N122"/>
    <mergeCell ref="N99:N100"/>
    <mergeCell ref="N101:N102"/>
    <mergeCell ref="N103:N104"/>
    <mergeCell ref="N105:N106"/>
    <mergeCell ref="N107:N108"/>
    <mergeCell ref="N109:N110"/>
    <mergeCell ref="N87:N88"/>
    <mergeCell ref="N89:N90"/>
    <mergeCell ref="N91:N92"/>
    <mergeCell ref="N93:N94"/>
    <mergeCell ref="N95:N96"/>
    <mergeCell ref="N97:N98"/>
    <mergeCell ref="N75:N76"/>
    <mergeCell ref="N77:N78"/>
    <mergeCell ref="N79:N80"/>
    <mergeCell ref="N81:N82"/>
    <mergeCell ref="N83:N84"/>
    <mergeCell ref="N85:N86"/>
    <mergeCell ref="N59:N60"/>
    <mergeCell ref="N61:N62"/>
    <mergeCell ref="N63:N64"/>
    <mergeCell ref="N65:N66"/>
    <mergeCell ref="N71:N72"/>
    <mergeCell ref="N73:N74"/>
    <mergeCell ref="N47:N48"/>
    <mergeCell ref="N49:N50"/>
    <mergeCell ref="N51:N52"/>
    <mergeCell ref="N53:N54"/>
    <mergeCell ref="N55:N56"/>
    <mergeCell ref="N57:N58"/>
    <mergeCell ref="N33:N34"/>
    <mergeCell ref="N35:N38"/>
    <mergeCell ref="N39:N40"/>
    <mergeCell ref="N41:N42"/>
    <mergeCell ref="N43:N44"/>
    <mergeCell ref="N45:N46"/>
    <mergeCell ref="N21:N22"/>
    <mergeCell ref="N23:N24"/>
    <mergeCell ref="N25:N26"/>
    <mergeCell ref="N27:N28"/>
    <mergeCell ref="N29:N30"/>
    <mergeCell ref="N31:N32"/>
    <mergeCell ref="M175:M176"/>
    <mergeCell ref="M177:M178"/>
    <mergeCell ref="M179:M180"/>
    <mergeCell ref="M181:M182"/>
    <mergeCell ref="N9:N10"/>
    <mergeCell ref="N11:N12"/>
    <mergeCell ref="N13:N14"/>
    <mergeCell ref="N15:N16"/>
    <mergeCell ref="N17:N18"/>
    <mergeCell ref="N19:N20"/>
    <mergeCell ref="M163:M164"/>
    <mergeCell ref="M165:M166"/>
    <mergeCell ref="M167:M168"/>
    <mergeCell ref="M169:M170"/>
    <mergeCell ref="M171:M172"/>
    <mergeCell ref="M173:M174"/>
    <mergeCell ref="M151:M152"/>
    <mergeCell ref="M153:M154"/>
    <mergeCell ref="M155:M156"/>
    <mergeCell ref="M157:M158"/>
    <mergeCell ref="M159:M160"/>
    <mergeCell ref="M161:M162"/>
    <mergeCell ref="M139:M140"/>
    <mergeCell ref="M141:M142"/>
    <mergeCell ref="M143:M144"/>
    <mergeCell ref="M145:M146"/>
    <mergeCell ref="M147:M148"/>
    <mergeCell ref="M149:M150"/>
    <mergeCell ref="M123:M124"/>
    <mergeCell ref="M125:M126"/>
    <mergeCell ref="M127:M128"/>
    <mergeCell ref="M129:M130"/>
    <mergeCell ref="M131:M132"/>
    <mergeCell ref="M133:M134"/>
    <mergeCell ref="M111:M112"/>
    <mergeCell ref="M113:M114"/>
    <mergeCell ref="M115:M116"/>
    <mergeCell ref="M117:M118"/>
    <mergeCell ref="M119:M120"/>
    <mergeCell ref="M121:M122"/>
    <mergeCell ref="M99:M100"/>
    <mergeCell ref="M101:M102"/>
    <mergeCell ref="M103:M104"/>
    <mergeCell ref="M105:M106"/>
    <mergeCell ref="M107:M108"/>
    <mergeCell ref="M109:M110"/>
    <mergeCell ref="M87:M88"/>
    <mergeCell ref="M89:M90"/>
    <mergeCell ref="M91:M92"/>
    <mergeCell ref="M93:M94"/>
    <mergeCell ref="M95:M96"/>
    <mergeCell ref="M97:M98"/>
    <mergeCell ref="M75:M76"/>
    <mergeCell ref="M77:M78"/>
    <mergeCell ref="M79:M80"/>
    <mergeCell ref="M81:M82"/>
    <mergeCell ref="M83:M84"/>
    <mergeCell ref="M85:M86"/>
    <mergeCell ref="M59:M60"/>
    <mergeCell ref="M61:M62"/>
    <mergeCell ref="M63:M64"/>
    <mergeCell ref="M65:M66"/>
    <mergeCell ref="M71:M72"/>
    <mergeCell ref="M73:M74"/>
    <mergeCell ref="M47:M48"/>
    <mergeCell ref="M49:M50"/>
    <mergeCell ref="M51:M52"/>
    <mergeCell ref="M53:M54"/>
    <mergeCell ref="M55:M56"/>
    <mergeCell ref="M57:M58"/>
    <mergeCell ref="M33:M34"/>
    <mergeCell ref="M35:M38"/>
    <mergeCell ref="M39:M40"/>
    <mergeCell ref="M41:M42"/>
    <mergeCell ref="M43:M44"/>
    <mergeCell ref="M45:M46"/>
    <mergeCell ref="M21:M22"/>
    <mergeCell ref="M23:M24"/>
    <mergeCell ref="M25:M26"/>
    <mergeCell ref="M27:M28"/>
    <mergeCell ref="M29:M30"/>
    <mergeCell ref="M31:M32"/>
    <mergeCell ref="L175:L176"/>
    <mergeCell ref="L177:L178"/>
    <mergeCell ref="L179:L180"/>
    <mergeCell ref="L181:L182"/>
    <mergeCell ref="M9:M10"/>
    <mergeCell ref="M11:M12"/>
    <mergeCell ref="M13:M14"/>
    <mergeCell ref="M15:M16"/>
    <mergeCell ref="M17:M18"/>
    <mergeCell ref="M19:M20"/>
    <mergeCell ref="L163:L164"/>
    <mergeCell ref="L165:L166"/>
    <mergeCell ref="L167:L168"/>
    <mergeCell ref="L169:L170"/>
    <mergeCell ref="L171:L172"/>
    <mergeCell ref="L173:L174"/>
    <mergeCell ref="L151:L152"/>
    <mergeCell ref="L153:L154"/>
    <mergeCell ref="L155:L156"/>
    <mergeCell ref="L157:L158"/>
    <mergeCell ref="L159:L160"/>
    <mergeCell ref="L161:L162"/>
    <mergeCell ref="L139:L140"/>
    <mergeCell ref="L141:L142"/>
    <mergeCell ref="L143:L144"/>
    <mergeCell ref="L145:L146"/>
    <mergeCell ref="L147:L148"/>
    <mergeCell ref="L149:L150"/>
    <mergeCell ref="L123:L124"/>
    <mergeCell ref="L125:L126"/>
    <mergeCell ref="L127:L128"/>
    <mergeCell ref="L129:L130"/>
    <mergeCell ref="L131:L132"/>
    <mergeCell ref="L133:L134"/>
    <mergeCell ref="L111:L112"/>
    <mergeCell ref="L113:L114"/>
    <mergeCell ref="L115:L116"/>
    <mergeCell ref="L117:L118"/>
    <mergeCell ref="L119:L120"/>
    <mergeCell ref="L121:L122"/>
    <mergeCell ref="L99:L100"/>
    <mergeCell ref="L101:L102"/>
    <mergeCell ref="L103:L104"/>
    <mergeCell ref="L105:L106"/>
    <mergeCell ref="L107:L108"/>
    <mergeCell ref="L109:L110"/>
    <mergeCell ref="L87:L88"/>
    <mergeCell ref="L89:L90"/>
    <mergeCell ref="L91:L92"/>
    <mergeCell ref="L93:L94"/>
    <mergeCell ref="L95:L96"/>
    <mergeCell ref="L97:L98"/>
    <mergeCell ref="L75:L76"/>
    <mergeCell ref="L77:L78"/>
    <mergeCell ref="L79:L80"/>
    <mergeCell ref="L81:L82"/>
    <mergeCell ref="L83:L84"/>
    <mergeCell ref="L85:L86"/>
    <mergeCell ref="L59:L60"/>
    <mergeCell ref="L61:L62"/>
    <mergeCell ref="L63:L64"/>
    <mergeCell ref="L65:L66"/>
    <mergeCell ref="L71:L72"/>
    <mergeCell ref="L73:L74"/>
    <mergeCell ref="L47:L48"/>
    <mergeCell ref="L49:L50"/>
    <mergeCell ref="L51:L52"/>
    <mergeCell ref="L53:L54"/>
    <mergeCell ref="L55:L56"/>
    <mergeCell ref="L57:L58"/>
    <mergeCell ref="L33:L34"/>
    <mergeCell ref="L35:L38"/>
    <mergeCell ref="L39:L40"/>
    <mergeCell ref="L41:L42"/>
    <mergeCell ref="L43:L44"/>
    <mergeCell ref="L45:L46"/>
    <mergeCell ref="L21:L22"/>
    <mergeCell ref="L23:L24"/>
    <mergeCell ref="L25:L26"/>
    <mergeCell ref="L27:L28"/>
    <mergeCell ref="L29:L30"/>
    <mergeCell ref="L31:L32"/>
    <mergeCell ref="K175:K176"/>
    <mergeCell ref="K177:K178"/>
    <mergeCell ref="K179:K180"/>
    <mergeCell ref="K181:K182"/>
    <mergeCell ref="L9:L10"/>
    <mergeCell ref="L11:L12"/>
    <mergeCell ref="L13:L14"/>
    <mergeCell ref="L15:L16"/>
    <mergeCell ref="L17:L18"/>
    <mergeCell ref="L19:L20"/>
    <mergeCell ref="K163:K164"/>
    <mergeCell ref="K165:K166"/>
    <mergeCell ref="K167:K168"/>
    <mergeCell ref="K169:K170"/>
    <mergeCell ref="K171:K172"/>
    <mergeCell ref="K173:K174"/>
    <mergeCell ref="K151:K152"/>
    <mergeCell ref="K153:K154"/>
    <mergeCell ref="K155:K156"/>
    <mergeCell ref="K157:K158"/>
    <mergeCell ref="K159:K160"/>
    <mergeCell ref="K161:K162"/>
    <mergeCell ref="K139:K140"/>
    <mergeCell ref="K141:K142"/>
    <mergeCell ref="K143:K144"/>
    <mergeCell ref="K145:K146"/>
    <mergeCell ref="K147:K148"/>
    <mergeCell ref="K149:K150"/>
    <mergeCell ref="K123:K124"/>
    <mergeCell ref="K125:K126"/>
    <mergeCell ref="K127:K128"/>
    <mergeCell ref="K129:K130"/>
    <mergeCell ref="K131:K132"/>
    <mergeCell ref="K133:K134"/>
    <mergeCell ref="K111:K112"/>
    <mergeCell ref="K113:K114"/>
    <mergeCell ref="K115:K116"/>
    <mergeCell ref="K117:K118"/>
    <mergeCell ref="K119:K120"/>
    <mergeCell ref="K121:K122"/>
    <mergeCell ref="K99:K100"/>
    <mergeCell ref="K101:K102"/>
    <mergeCell ref="K103:K104"/>
    <mergeCell ref="K105:K106"/>
    <mergeCell ref="K107:K108"/>
    <mergeCell ref="K109:K110"/>
    <mergeCell ref="K87:K88"/>
    <mergeCell ref="K89:K90"/>
    <mergeCell ref="K91:K92"/>
    <mergeCell ref="K93:K94"/>
    <mergeCell ref="K95:K96"/>
    <mergeCell ref="K97:K98"/>
    <mergeCell ref="K75:K76"/>
    <mergeCell ref="K77:K78"/>
    <mergeCell ref="K79:K80"/>
    <mergeCell ref="K81:K82"/>
    <mergeCell ref="K83:K84"/>
    <mergeCell ref="K85:K86"/>
    <mergeCell ref="K59:K60"/>
    <mergeCell ref="K61:K62"/>
    <mergeCell ref="K63:K64"/>
    <mergeCell ref="K65:K66"/>
    <mergeCell ref="K71:K72"/>
    <mergeCell ref="K73:K74"/>
    <mergeCell ref="K47:K48"/>
    <mergeCell ref="K49:K50"/>
    <mergeCell ref="K51:K52"/>
    <mergeCell ref="K53:K54"/>
    <mergeCell ref="K55:K56"/>
    <mergeCell ref="K57:K58"/>
    <mergeCell ref="K33:K34"/>
    <mergeCell ref="K35:K38"/>
    <mergeCell ref="K39:K40"/>
    <mergeCell ref="K41:K42"/>
    <mergeCell ref="K43:K44"/>
    <mergeCell ref="K45:K46"/>
    <mergeCell ref="K21:K22"/>
    <mergeCell ref="K23:K24"/>
    <mergeCell ref="K25:K26"/>
    <mergeCell ref="K27:K28"/>
    <mergeCell ref="K29:K30"/>
    <mergeCell ref="K31:K32"/>
    <mergeCell ref="J175:J176"/>
    <mergeCell ref="J177:J178"/>
    <mergeCell ref="J179:J180"/>
    <mergeCell ref="J181:J182"/>
    <mergeCell ref="K9:K10"/>
    <mergeCell ref="K11:K12"/>
    <mergeCell ref="K13:K14"/>
    <mergeCell ref="K15:K16"/>
    <mergeCell ref="K17:K18"/>
    <mergeCell ref="K19:K20"/>
    <mergeCell ref="J163:J164"/>
    <mergeCell ref="J165:J166"/>
    <mergeCell ref="J167:J168"/>
    <mergeCell ref="J169:J170"/>
    <mergeCell ref="J171:J172"/>
    <mergeCell ref="J173:J174"/>
    <mergeCell ref="J151:J152"/>
    <mergeCell ref="J153:J154"/>
    <mergeCell ref="J155:J156"/>
    <mergeCell ref="J157:J158"/>
    <mergeCell ref="J159:J160"/>
    <mergeCell ref="J161:J162"/>
    <mergeCell ref="J139:J140"/>
    <mergeCell ref="J141:J142"/>
    <mergeCell ref="J143:J144"/>
    <mergeCell ref="J145:J146"/>
    <mergeCell ref="J147:J148"/>
    <mergeCell ref="J149:J150"/>
    <mergeCell ref="J123:J124"/>
    <mergeCell ref="J125:J126"/>
    <mergeCell ref="J127:J128"/>
    <mergeCell ref="J129:J130"/>
    <mergeCell ref="J131:J132"/>
    <mergeCell ref="J133:J134"/>
    <mergeCell ref="J111:J112"/>
    <mergeCell ref="J113:J114"/>
    <mergeCell ref="J115:J116"/>
    <mergeCell ref="J117:J118"/>
    <mergeCell ref="J119:J120"/>
    <mergeCell ref="J121:J122"/>
    <mergeCell ref="J99:J100"/>
    <mergeCell ref="J101:J102"/>
    <mergeCell ref="J103:J104"/>
    <mergeCell ref="J105:J106"/>
    <mergeCell ref="J107:J108"/>
    <mergeCell ref="J109:J110"/>
    <mergeCell ref="J87:J88"/>
    <mergeCell ref="J89:J90"/>
    <mergeCell ref="J91:J92"/>
    <mergeCell ref="J93:J94"/>
    <mergeCell ref="J95:J96"/>
    <mergeCell ref="J97:J98"/>
    <mergeCell ref="J75:J76"/>
    <mergeCell ref="J77:J78"/>
    <mergeCell ref="J79:J80"/>
    <mergeCell ref="J81:J82"/>
    <mergeCell ref="J83:J84"/>
    <mergeCell ref="J85:J86"/>
    <mergeCell ref="J59:J60"/>
    <mergeCell ref="J61:J62"/>
    <mergeCell ref="J63:J64"/>
    <mergeCell ref="J65:J66"/>
    <mergeCell ref="J71:J72"/>
    <mergeCell ref="J73:J74"/>
    <mergeCell ref="J47:J48"/>
    <mergeCell ref="J49:J50"/>
    <mergeCell ref="J51:J52"/>
    <mergeCell ref="J53:J54"/>
    <mergeCell ref="J55:J56"/>
    <mergeCell ref="J57:J58"/>
    <mergeCell ref="J33:J34"/>
    <mergeCell ref="J35:J38"/>
    <mergeCell ref="J39:J40"/>
    <mergeCell ref="J41:J42"/>
    <mergeCell ref="J43:J44"/>
    <mergeCell ref="J45:J46"/>
    <mergeCell ref="J21:J22"/>
    <mergeCell ref="J23:J24"/>
    <mergeCell ref="J25:J26"/>
    <mergeCell ref="J27:J28"/>
    <mergeCell ref="J29:J30"/>
    <mergeCell ref="J31:J32"/>
    <mergeCell ref="I175:I176"/>
    <mergeCell ref="I177:I178"/>
    <mergeCell ref="I179:I180"/>
    <mergeCell ref="I181:I182"/>
    <mergeCell ref="J9:J10"/>
    <mergeCell ref="J11:J12"/>
    <mergeCell ref="J13:J14"/>
    <mergeCell ref="J15:J16"/>
    <mergeCell ref="J17:J18"/>
    <mergeCell ref="J19:J20"/>
    <mergeCell ref="I163:I164"/>
    <mergeCell ref="I165:I166"/>
    <mergeCell ref="I167:I168"/>
    <mergeCell ref="I169:I170"/>
    <mergeCell ref="I171:I172"/>
    <mergeCell ref="I173:I174"/>
    <mergeCell ref="I151:I152"/>
    <mergeCell ref="I153:I154"/>
    <mergeCell ref="I155:I156"/>
    <mergeCell ref="I157:I158"/>
    <mergeCell ref="I159:I160"/>
    <mergeCell ref="I161:I162"/>
    <mergeCell ref="I139:I140"/>
    <mergeCell ref="I141:I142"/>
    <mergeCell ref="I143:I144"/>
    <mergeCell ref="I145:I146"/>
    <mergeCell ref="I147:I148"/>
    <mergeCell ref="I149:I150"/>
    <mergeCell ref="I125:I126"/>
    <mergeCell ref="I127:I128"/>
    <mergeCell ref="I129:I130"/>
    <mergeCell ref="I131:I132"/>
    <mergeCell ref="I133:I134"/>
    <mergeCell ref="I136:I137"/>
    <mergeCell ref="I113:I114"/>
    <mergeCell ref="I115:I116"/>
    <mergeCell ref="I117:I118"/>
    <mergeCell ref="I119:I120"/>
    <mergeCell ref="I121:I122"/>
    <mergeCell ref="I123:I124"/>
    <mergeCell ref="I101:I102"/>
    <mergeCell ref="I103:I104"/>
    <mergeCell ref="I105:I106"/>
    <mergeCell ref="I107:I108"/>
    <mergeCell ref="I109:I110"/>
    <mergeCell ref="I111:I112"/>
    <mergeCell ref="I89:I90"/>
    <mergeCell ref="I91:I92"/>
    <mergeCell ref="I93:I94"/>
    <mergeCell ref="I95:I96"/>
    <mergeCell ref="I97:I98"/>
    <mergeCell ref="I99:I100"/>
    <mergeCell ref="I77:I78"/>
    <mergeCell ref="I79:I80"/>
    <mergeCell ref="I81:I82"/>
    <mergeCell ref="I83:I84"/>
    <mergeCell ref="I85:I86"/>
    <mergeCell ref="I87:I88"/>
    <mergeCell ref="I63:I64"/>
    <mergeCell ref="I65:I66"/>
    <mergeCell ref="I68:I69"/>
    <mergeCell ref="I71:I72"/>
    <mergeCell ref="I73:I74"/>
    <mergeCell ref="I75:I76"/>
    <mergeCell ref="I51:I52"/>
    <mergeCell ref="I53:I54"/>
    <mergeCell ref="I55:I56"/>
    <mergeCell ref="I57:I58"/>
    <mergeCell ref="I59:I60"/>
    <mergeCell ref="I61:I62"/>
    <mergeCell ref="I39:I40"/>
    <mergeCell ref="I41:I42"/>
    <mergeCell ref="I43:I44"/>
    <mergeCell ref="I45:I46"/>
    <mergeCell ref="I47:I48"/>
    <mergeCell ref="I49:I50"/>
    <mergeCell ref="I25:I26"/>
    <mergeCell ref="I27:I28"/>
    <mergeCell ref="I29:I30"/>
    <mergeCell ref="I31:I32"/>
    <mergeCell ref="I33:I34"/>
    <mergeCell ref="I35:I38"/>
    <mergeCell ref="H181:H182"/>
    <mergeCell ref="I6:I7"/>
    <mergeCell ref="I9:I10"/>
    <mergeCell ref="I11:I12"/>
    <mergeCell ref="I13:I14"/>
    <mergeCell ref="I15:I16"/>
    <mergeCell ref="I17:I18"/>
    <mergeCell ref="I19:I20"/>
    <mergeCell ref="I21:I22"/>
    <mergeCell ref="I23:I24"/>
    <mergeCell ref="H169:H170"/>
    <mergeCell ref="H171:H172"/>
    <mergeCell ref="H173:H174"/>
    <mergeCell ref="H175:H176"/>
    <mergeCell ref="H177:H178"/>
    <mergeCell ref="H179:H180"/>
    <mergeCell ref="H157:H158"/>
    <mergeCell ref="H159:H160"/>
    <mergeCell ref="H161:H162"/>
    <mergeCell ref="H163:H164"/>
    <mergeCell ref="H165:H166"/>
    <mergeCell ref="H167:H168"/>
    <mergeCell ref="H145:H146"/>
    <mergeCell ref="H147:H148"/>
    <mergeCell ref="H149:H150"/>
    <mergeCell ref="H151:H152"/>
    <mergeCell ref="H153:H154"/>
    <mergeCell ref="H155:H156"/>
    <mergeCell ref="H131:H132"/>
    <mergeCell ref="H133:H134"/>
    <mergeCell ref="H136:H137"/>
    <mergeCell ref="H139:H140"/>
    <mergeCell ref="H141:H142"/>
    <mergeCell ref="H143:H144"/>
    <mergeCell ref="H119:H120"/>
    <mergeCell ref="H121:H122"/>
    <mergeCell ref="H123:H124"/>
    <mergeCell ref="H125:H126"/>
    <mergeCell ref="H127:H128"/>
    <mergeCell ref="H129:H130"/>
    <mergeCell ref="H107:H108"/>
    <mergeCell ref="H109:H110"/>
    <mergeCell ref="H111:H112"/>
    <mergeCell ref="H113:H114"/>
    <mergeCell ref="H115:H116"/>
    <mergeCell ref="H117:H118"/>
    <mergeCell ref="H95:H96"/>
    <mergeCell ref="H97:H98"/>
    <mergeCell ref="H99:H100"/>
    <mergeCell ref="H101:H102"/>
    <mergeCell ref="H103:H104"/>
    <mergeCell ref="H105:H106"/>
    <mergeCell ref="H83:H84"/>
    <mergeCell ref="H85:H86"/>
    <mergeCell ref="H87:H88"/>
    <mergeCell ref="H89:H90"/>
    <mergeCell ref="H91:H92"/>
    <mergeCell ref="H93:H94"/>
    <mergeCell ref="H71:H72"/>
    <mergeCell ref="H73:H74"/>
    <mergeCell ref="H75:H76"/>
    <mergeCell ref="H77:H78"/>
    <mergeCell ref="H79:H80"/>
    <mergeCell ref="H81:H82"/>
    <mergeCell ref="H57:H58"/>
    <mergeCell ref="H59:H60"/>
    <mergeCell ref="H61:H62"/>
    <mergeCell ref="H63:H64"/>
    <mergeCell ref="H65:H66"/>
    <mergeCell ref="H68:H69"/>
    <mergeCell ref="H45:H46"/>
    <mergeCell ref="H47:H48"/>
    <mergeCell ref="H49:H50"/>
    <mergeCell ref="H51:H52"/>
    <mergeCell ref="H53:H54"/>
    <mergeCell ref="H55:H56"/>
    <mergeCell ref="H31:H32"/>
    <mergeCell ref="H33:H34"/>
    <mergeCell ref="H35:H38"/>
    <mergeCell ref="H39:H40"/>
    <mergeCell ref="H41:H42"/>
    <mergeCell ref="H43:H44"/>
    <mergeCell ref="H17:H18"/>
    <mergeCell ref="H19:H20"/>
    <mergeCell ref="H21:H22"/>
    <mergeCell ref="H23:H24"/>
    <mergeCell ref="H27:H28"/>
    <mergeCell ref="H29:H30"/>
    <mergeCell ref="G173:G174"/>
    <mergeCell ref="G175:G176"/>
    <mergeCell ref="G177:G178"/>
    <mergeCell ref="G179:G180"/>
    <mergeCell ref="G181:G182"/>
    <mergeCell ref="H6:H7"/>
    <mergeCell ref="H9:H10"/>
    <mergeCell ref="H11:H12"/>
    <mergeCell ref="H13:H14"/>
    <mergeCell ref="H15:H16"/>
    <mergeCell ref="G161:G162"/>
    <mergeCell ref="G163:G164"/>
    <mergeCell ref="G165:G166"/>
    <mergeCell ref="G167:G168"/>
    <mergeCell ref="G169:G170"/>
    <mergeCell ref="G171:G172"/>
    <mergeCell ref="G149:G150"/>
    <mergeCell ref="G151:G152"/>
    <mergeCell ref="G153:G154"/>
    <mergeCell ref="G155:G156"/>
    <mergeCell ref="G157:G158"/>
    <mergeCell ref="G159:G160"/>
    <mergeCell ref="G133:G134"/>
    <mergeCell ref="G139:G140"/>
    <mergeCell ref="G141:G142"/>
    <mergeCell ref="G143:G144"/>
    <mergeCell ref="G145:G146"/>
    <mergeCell ref="G147:G148"/>
    <mergeCell ref="G121:G122"/>
    <mergeCell ref="G123:G124"/>
    <mergeCell ref="G125:G126"/>
    <mergeCell ref="G127:G128"/>
    <mergeCell ref="G129:G130"/>
    <mergeCell ref="G131:G132"/>
    <mergeCell ref="G109:G110"/>
    <mergeCell ref="G111:G112"/>
    <mergeCell ref="G113:G114"/>
    <mergeCell ref="G115:G116"/>
    <mergeCell ref="G117:G118"/>
    <mergeCell ref="G119:G120"/>
    <mergeCell ref="G97:G98"/>
    <mergeCell ref="G99:G100"/>
    <mergeCell ref="G101:G102"/>
    <mergeCell ref="G103:G104"/>
    <mergeCell ref="G105:G106"/>
    <mergeCell ref="G107:G108"/>
    <mergeCell ref="G85:G86"/>
    <mergeCell ref="G87:G88"/>
    <mergeCell ref="G89:G90"/>
    <mergeCell ref="G91:G92"/>
    <mergeCell ref="G93:G94"/>
    <mergeCell ref="G95:G96"/>
    <mergeCell ref="G73:G74"/>
    <mergeCell ref="G75:G76"/>
    <mergeCell ref="G77:G78"/>
    <mergeCell ref="G79:G80"/>
    <mergeCell ref="G81:G82"/>
    <mergeCell ref="G83:G84"/>
    <mergeCell ref="G57:G58"/>
    <mergeCell ref="G59:G60"/>
    <mergeCell ref="G61:G62"/>
    <mergeCell ref="G63:G64"/>
    <mergeCell ref="G65:G66"/>
    <mergeCell ref="G71:G72"/>
    <mergeCell ref="G45:G46"/>
    <mergeCell ref="G47:G48"/>
    <mergeCell ref="G49:G50"/>
    <mergeCell ref="G51:G52"/>
    <mergeCell ref="G53:G54"/>
    <mergeCell ref="G55:G56"/>
    <mergeCell ref="G31:G32"/>
    <mergeCell ref="G33:G34"/>
    <mergeCell ref="G35:G38"/>
    <mergeCell ref="G39:G40"/>
    <mergeCell ref="G41:G42"/>
    <mergeCell ref="G43:G44"/>
    <mergeCell ref="G19:G20"/>
    <mergeCell ref="G21:G22"/>
    <mergeCell ref="G23:G24"/>
    <mergeCell ref="G25:G26"/>
    <mergeCell ref="G27:G28"/>
    <mergeCell ref="G29:G30"/>
    <mergeCell ref="F173:F174"/>
    <mergeCell ref="F175:F176"/>
    <mergeCell ref="F177:F178"/>
    <mergeCell ref="F179:F180"/>
    <mergeCell ref="F181:F182"/>
    <mergeCell ref="G9:G10"/>
    <mergeCell ref="G11:G12"/>
    <mergeCell ref="G13:G14"/>
    <mergeCell ref="G15:G16"/>
    <mergeCell ref="G17:G18"/>
    <mergeCell ref="F161:F162"/>
    <mergeCell ref="F163:F164"/>
    <mergeCell ref="F165:F166"/>
    <mergeCell ref="F167:F168"/>
    <mergeCell ref="F169:F170"/>
    <mergeCell ref="F171:F172"/>
    <mergeCell ref="F149:F150"/>
    <mergeCell ref="F151:F152"/>
    <mergeCell ref="F153:F154"/>
    <mergeCell ref="F155:F156"/>
    <mergeCell ref="F157:F158"/>
    <mergeCell ref="F159:F160"/>
    <mergeCell ref="F133:F134"/>
    <mergeCell ref="F139:F140"/>
    <mergeCell ref="F141:F142"/>
    <mergeCell ref="F143:F144"/>
    <mergeCell ref="F145:F146"/>
    <mergeCell ref="F147:F148"/>
    <mergeCell ref="F121:F122"/>
    <mergeCell ref="F123:F124"/>
    <mergeCell ref="F125:F126"/>
    <mergeCell ref="F127:F128"/>
    <mergeCell ref="F129:F130"/>
    <mergeCell ref="F131:F132"/>
    <mergeCell ref="F109:F110"/>
    <mergeCell ref="F111:F112"/>
    <mergeCell ref="F113:F114"/>
    <mergeCell ref="F115:F116"/>
    <mergeCell ref="F117:F118"/>
    <mergeCell ref="F119:F120"/>
    <mergeCell ref="F97:F98"/>
    <mergeCell ref="F99:F100"/>
    <mergeCell ref="F101:F102"/>
    <mergeCell ref="F103:F104"/>
    <mergeCell ref="F105:F106"/>
    <mergeCell ref="F107:F108"/>
    <mergeCell ref="F85:F86"/>
    <mergeCell ref="F87:F88"/>
    <mergeCell ref="F89:F90"/>
    <mergeCell ref="F91:F92"/>
    <mergeCell ref="F93:F94"/>
    <mergeCell ref="F95:F96"/>
    <mergeCell ref="F73:F74"/>
    <mergeCell ref="F75:F76"/>
    <mergeCell ref="F77:F78"/>
    <mergeCell ref="F79:F80"/>
    <mergeCell ref="F81:F82"/>
    <mergeCell ref="F83:F84"/>
    <mergeCell ref="F57:F58"/>
    <mergeCell ref="F59:F60"/>
    <mergeCell ref="F61:F62"/>
    <mergeCell ref="F63:F64"/>
    <mergeCell ref="F65:F66"/>
    <mergeCell ref="F71:F72"/>
    <mergeCell ref="F45:F46"/>
    <mergeCell ref="F47:F48"/>
    <mergeCell ref="F49:F50"/>
    <mergeCell ref="F51:F52"/>
    <mergeCell ref="F53:F54"/>
    <mergeCell ref="F55:F56"/>
    <mergeCell ref="F31:F32"/>
    <mergeCell ref="F33:F34"/>
    <mergeCell ref="F35:F38"/>
    <mergeCell ref="F39:F40"/>
    <mergeCell ref="F41:F42"/>
    <mergeCell ref="F43:F44"/>
    <mergeCell ref="F19:F20"/>
    <mergeCell ref="F21:F22"/>
    <mergeCell ref="F23:F24"/>
    <mergeCell ref="F25:F26"/>
    <mergeCell ref="F27:F28"/>
    <mergeCell ref="F29:F30"/>
    <mergeCell ref="E173:E174"/>
    <mergeCell ref="E175:E176"/>
    <mergeCell ref="E177:E178"/>
    <mergeCell ref="E179:E180"/>
    <mergeCell ref="E181:E182"/>
    <mergeCell ref="F9:F10"/>
    <mergeCell ref="F11:F12"/>
    <mergeCell ref="F13:F14"/>
    <mergeCell ref="F15:F16"/>
    <mergeCell ref="F17:F18"/>
    <mergeCell ref="E161:E162"/>
    <mergeCell ref="E163:E164"/>
    <mergeCell ref="E165:E166"/>
    <mergeCell ref="E167:E168"/>
    <mergeCell ref="E169:E170"/>
    <mergeCell ref="E171:E172"/>
    <mergeCell ref="E149:E150"/>
    <mergeCell ref="E151:E152"/>
    <mergeCell ref="E153:E154"/>
    <mergeCell ref="E155:E156"/>
    <mergeCell ref="E157:E158"/>
    <mergeCell ref="E159:E160"/>
    <mergeCell ref="E133:E134"/>
    <mergeCell ref="E139:E140"/>
    <mergeCell ref="E141:E142"/>
    <mergeCell ref="E143:E144"/>
    <mergeCell ref="E145:E146"/>
    <mergeCell ref="E147:E148"/>
    <mergeCell ref="E121:E122"/>
    <mergeCell ref="E123:E124"/>
    <mergeCell ref="E125:E126"/>
    <mergeCell ref="E127:E128"/>
    <mergeCell ref="E129:E130"/>
    <mergeCell ref="E131:E132"/>
    <mergeCell ref="E109:E110"/>
    <mergeCell ref="E111:E112"/>
    <mergeCell ref="E113:E114"/>
    <mergeCell ref="E115:E116"/>
    <mergeCell ref="E117:E118"/>
    <mergeCell ref="E119:E120"/>
    <mergeCell ref="E97:E98"/>
    <mergeCell ref="E99:E100"/>
    <mergeCell ref="E101:E102"/>
    <mergeCell ref="E103:E104"/>
    <mergeCell ref="E105:E106"/>
    <mergeCell ref="E107:E108"/>
    <mergeCell ref="E85:E86"/>
    <mergeCell ref="E87:E88"/>
    <mergeCell ref="E89:E90"/>
    <mergeCell ref="E91:E92"/>
    <mergeCell ref="E93:E94"/>
    <mergeCell ref="E95:E96"/>
    <mergeCell ref="E65:E66"/>
    <mergeCell ref="E71:E72"/>
    <mergeCell ref="E73:E74"/>
    <mergeCell ref="E75:E76"/>
    <mergeCell ref="E77:E78"/>
    <mergeCell ref="E79:E80"/>
    <mergeCell ref="E53:E54"/>
    <mergeCell ref="E55:E56"/>
    <mergeCell ref="E57:E58"/>
    <mergeCell ref="E59:E60"/>
    <mergeCell ref="E61:E62"/>
    <mergeCell ref="E63:E64"/>
    <mergeCell ref="E41:E42"/>
    <mergeCell ref="E43:E44"/>
    <mergeCell ref="E45:E46"/>
    <mergeCell ref="E47:E48"/>
    <mergeCell ref="E49:E50"/>
    <mergeCell ref="E51:E52"/>
    <mergeCell ref="E27:E28"/>
    <mergeCell ref="E29:E30"/>
    <mergeCell ref="E31:E32"/>
    <mergeCell ref="E33:E34"/>
    <mergeCell ref="E35:E38"/>
    <mergeCell ref="E39:E40"/>
    <mergeCell ref="C181:C182"/>
    <mergeCell ref="E9:E10"/>
    <mergeCell ref="E11:E12"/>
    <mergeCell ref="E13:E14"/>
    <mergeCell ref="E15:E16"/>
    <mergeCell ref="E17:E18"/>
    <mergeCell ref="E19:E20"/>
    <mergeCell ref="E21:E22"/>
    <mergeCell ref="E23:E24"/>
    <mergeCell ref="E25:E26"/>
    <mergeCell ref="C169:C170"/>
    <mergeCell ref="C171:C172"/>
    <mergeCell ref="C173:C174"/>
    <mergeCell ref="C175:C176"/>
    <mergeCell ref="C177:C178"/>
    <mergeCell ref="C179:C180"/>
    <mergeCell ref="C157:C158"/>
    <mergeCell ref="C159:C160"/>
    <mergeCell ref="C161:C162"/>
    <mergeCell ref="C163:C164"/>
    <mergeCell ref="C165:C166"/>
    <mergeCell ref="C167:C168"/>
    <mergeCell ref="C145:C146"/>
    <mergeCell ref="C147:C148"/>
    <mergeCell ref="C149:C150"/>
    <mergeCell ref="C151:C152"/>
    <mergeCell ref="C153:C154"/>
    <mergeCell ref="C155:C156"/>
    <mergeCell ref="C131:C132"/>
    <mergeCell ref="C133:C134"/>
    <mergeCell ref="C136:C137"/>
    <mergeCell ref="C139:C140"/>
    <mergeCell ref="C141:C142"/>
    <mergeCell ref="C143:C144"/>
    <mergeCell ref="C119:C120"/>
    <mergeCell ref="C121:C122"/>
    <mergeCell ref="C123:C124"/>
    <mergeCell ref="C125:C126"/>
    <mergeCell ref="C127:C128"/>
    <mergeCell ref="C129:C130"/>
    <mergeCell ref="C107:C108"/>
    <mergeCell ref="C109:C110"/>
    <mergeCell ref="C111:C112"/>
    <mergeCell ref="C113:C114"/>
    <mergeCell ref="C115:C116"/>
    <mergeCell ref="C117:C118"/>
    <mergeCell ref="C95:C96"/>
    <mergeCell ref="C97:C98"/>
    <mergeCell ref="C99:C100"/>
    <mergeCell ref="C101:C102"/>
    <mergeCell ref="C103:C104"/>
    <mergeCell ref="C105:C106"/>
    <mergeCell ref="C83:C84"/>
    <mergeCell ref="C85:C86"/>
    <mergeCell ref="C87:C88"/>
    <mergeCell ref="C89:C90"/>
    <mergeCell ref="C91:C92"/>
    <mergeCell ref="C93:C94"/>
    <mergeCell ref="C71:C72"/>
    <mergeCell ref="C73:C74"/>
    <mergeCell ref="C75:C76"/>
    <mergeCell ref="C77:C78"/>
    <mergeCell ref="C79:C80"/>
    <mergeCell ref="C81:C82"/>
    <mergeCell ref="C57:C58"/>
    <mergeCell ref="C59:C60"/>
    <mergeCell ref="C61:C62"/>
    <mergeCell ref="C63:C64"/>
    <mergeCell ref="C65:C66"/>
    <mergeCell ref="C68:C69"/>
    <mergeCell ref="C45:C46"/>
    <mergeCell ref="C47:C48"/>
    <mergeCell ref="C49:C50"/>
    <mergeCell ref="C51:C52"/>
    <mergeCell ref="C53:C54"/>
    <mergeCell ref="C55:C56"/>
    <mergeCell ref="C31:C32"/>
    <mergeCell ref="C33:C34"/>
    <mergeCell ref="C35:C38"/>
    <mergeCell ref="C39:C40"/>
    <mergeCell ref="C41:C42"/>
    <mergeCell ref="C43:C44"/>
    <mergeCell ref="C19:C20"/>
    <mergeCell ref="C21:C22"/>
    <mergeCell ref="C23:C24"/>
    <mergeCell ref="C25:C26"/>
    <mergeCell ref="C27:C28"/>
    <mergeCell ref="C29:C30"/>
    <mergeCell ref="A175:A176"/>
    <mergeCell ref="A177:A178"/>
    <mergeCell ref="A179:A180"/>
    <mergeCell ref="A181:A182"/>
    <mergeCell ref="C6:C7"/>
    <mergeCell ref="C9:C10"/>
    <mergeCell ref="C11:C12"/>
    <mergeCell ref="C13:C14"/>
    <mergeCell ref="C15:C16"/>
    <mergeCell ref="C17:C18"/>
    <mergeCell ref="A163:A164"/>
    <mergeCell ref="A165:A166"/>
    <mergeCell ref="A167:A168"/>
    <mergeCell ref="A169:A170"/>
    <mergeCell ref="A171:A172"/>
    <mergeCell ref="A173:A174"/>
    <mergeCell ref="A151:A152"/>
    <mergeCell ref="A153:A154"/>
    <mergeCell ref="A155:A156"/>
    <mergeCell ref="A157:A158"/>
    <mergeCell ref="A159:A160"/>
    <mergeCell ref="A161:A162"/>
    <mergeCell ref="A139:A140"/>
    <mergeCell ref="A141:A142"/>
    <mergeCell ref="A143:A144"/>
    <mergeCell ref="A145:A146"/>
    <mergeCell ref="A147:A148"/>
    <mergeCell ref="A149:A150"/>
    <mergeCell ref="A123:A124"/>
    <mergeCell ref="A125:A126"/>
    <mergeCell ref="A127:A128"/>
    <mergeCell ref="A129:A130"/>
    <mergeCell ref="A131:A132"/>
    <mergeCell ref="A133:A134"/>
    <mergeCell ref="A111:A112"/>
    <mergeCell ref="A113:A114"/>
    <mergeCell ref="A115:A116"/>
    <mergeCell ref="A117:A118"/>
    <mergeCell ref="A119:A120"/>
    <mergeCell ref="A121:A122"/>
    <mergeCell ref="A99:A100"/>
    <mergeCell ref="A101:A102"/>
    <mergeCell ref="A103:A104"/>
    <mergeCell ref="A105:A106"/>
    <mergeCell ref="A107:A108"/>
    <mergeCell ref="A109:A110"/>
    <mergeCell ref="A87:A88"/>
    <mergeCell ref="A89:A90"/>
    <mergeCell ref="A91:A92"/>
    <mergeCell ref="A93:A94"/>
    <mergeCell ref="A95:A96"/>
    <mergeCell ref="A97:A98"/>
    <mergeCell ref="A75:A76"/>
    <mergeCell ref="A77:A78"/>
    <mergeCell ref="A79:A80"/>
    <mergeCell ref="A81:A82"/>
    <mergeCell ref="A83:A84"/>
    <mergeCell ref="A85:A86"/>
    <mergeCell ref="A59:A60"/>
    <mergeCell ref="A61:A62"/>
    <mergeCell ref="A63:A64"/>
    <mergeCell ref="A65:A66"/>
    <mergeCell ref="A71:A72"/>
    <mergeCell ref="A73:A74"/>
    <mergeCell ref="A47:A48"/>
    <mergeCell ref="A49:A50"/>
    <mergeCell ref="A51:A52"/>
    <mergeCell ref="A53:A54"/>
    <mergeCell ref="A55:A56"/>
    <mergeCell ref="A57:A58"/>
    <mergeCell ref="A33:A34"/>
    <mergeCell ref="A35:A38"/>
    <mergeCell ref="A39:A40"/>
    <mergeCell ref="A41:A42"/>
    <mergeCell ref="A43:A44"/>
    <mergeCell ref="A45:A46"/>
    <mergeCell ref="A21:A22"/>
    <mergeCell ref="A23:A24"/>
    <mergeCell ref="A25:A26"/>
    <mergeCell ref="A27:A28"/>
    <mergeCell ref="A29:A30"/>
    <mergeCell ref="A31:A32"/>
    <mergeCell ref="A9:A10"/>
    <mergeCell ref="A11:A12"/>
    <mergeCell ref="A13:A14"/>
    <mergeCell ref="A15:A16"/>
    <mergeCell ref="A17:A18"/>
    <mergeCell ref="A19:A20"/>
    <mergeCell ref="D68:E68"/>
    <mergeCell ref="F68:G68"/>
    <mergeCell ref="J68:L68"/>
    <mergeCell ref="M68:O68"/>
    <mergeCell ref="D136:E136"/>
    <mergeCell ref="F136:G136"/>
    <mergeCell ref="J136:L136"/>
    <mergeCell ref="M136:O136"/>
    <mergeCell ref="E81:E82"/>
    <mergeCell ref="E83:E84"/>
    <mergeCell ref="A1:R1"/>
    <mergeCell ref="A2:R2"/>
    <mergeCell ref="A3:R3"/>
    <mergeCell ref="A4:R4"/>
    <mergeCell ref="D6:E6"/>
    <mergeCell ref="F6:G6"/>
    <mergeCell ref="J6:L6"/>
    <mergeCell ref="M6:O6"/>
  </mergeCells>
  <printOptions/>
  <pageMargins left="0.3937007874015748" right="0.31496062992125984" top="0.5118110236220472" bottom="0.31496062992125984" header="0.31496062992125984" footer="0.31496062992125984"/>
  <pageSetup orientation="landscape" paperSize="5" scale="65"/>
</worksheet>
</file>

<file path=xl/worksheets/sheet5.xml><?xml version="1.0" encoding="utf-8"?>
<worksheet xmlns="http://schemas.openxmlformats.org/spreadsheetml/2006/main" xmlns:r="http://schemas.openxmlformats.org/officeDocument/2006/relationships">
  <dimension ref="A1:R438"/>
  <sheetViews>
    <sheetView workbookViewId="0" topLeftCell="A10">
      <selection activeCell="C19" sqref="C19:G20"/>
    </sheetView>
  </sheetViews>
  <sheetFormatPr defaultColWidth="9.140625" defaultRowHeight="12.75"/>
  <cols>
    <col min="1" max="1" width="5.421875" style="0" customWidth="1"/>
    <col min="2" max="2" width="27.57421875" style="0" customWidth="1"/>
    <col min="3" max="3" width="18.28125" style="0" customWidth="1"/>
    <col min="4" max="4" width="11.28125" style="0" customWidth="1"/>
    <col min="5" max="5" width="9.421875" style="1" customWidth="1"/>
    <col min="6" max="7" width="5.57421875" style="0" customWidth="1"/>
    <col min="8" max="8" width="28.8515625" style="0" customWidth="1"/>
    <col min="9" max="9" width="11.57421875" style="0" bestFit="1" customWidth="1"/>
    <col min="10" max="10" width="11.421875" style="0" bestFit="1" customWidth="1"/>
    <col min="11" max="11" width="11.28125" style="0" bestFit="1" customWidth="1"/>
    <col min="12" max="12" width="8.140625" style="0" customWidth="1"/>
    <col min="13" max="13" width="7.8515625" style="0" customWidth="1"/>
    <col min="14" max="14" width="8.57421875" style="0" customWidth="1"/>
    <col min="15" max="15" width="19.8515625" style="0" customWidth="1"/>
    <col min="16" max="16" width="5.00390625" style="0" customWidth="1"/>
    <col min="17" max="17" width="51.140625" style="0" customWidth="1"/>
    <col min="18" max="18" width="6.57421875" style="0" customWidth="1"/>
  </cols>
  <sheetData>
    <row r="1" spans="1:18" ht="12.75" customHeight="1">
      <c r="A1" s="251" t="s">
        <v>614</v>
      </c>
      <c r="B1" s="251"/>
      <c r="C1" s="251"/>
      <c r="D1" s="251"/>
      <c r="E1" s="251"/>
      <c r="F1" s="251"/>
      <c r="G1" s="251"/>
      <c r="H1" s="251"/>
      <c r="I1" s="251"/>
      <c r="J1" s="251"/>
      <c r="K1" s="251"/>
      <c r="L1" s="251"/>
      <c r="M1" s="251"/>
      <c r="N1" s="251"/>
      <c r="O1" s="251"/>
      <c r="P1" s="251"/>
      <c r="Q1" s="251"/>
      <c r="R1" s="251"/>
    </row>
    <row r="2" spans="1:18" ht="12.75" customHeight="1">
      <c r="A2" s="251" t="s">
        <v>615</v>
      </c>
      <c r="B2" s="251"/>
      <c r="C2" s="251"/>
      <c r="D2" s="251"/>
      <c r="E2" s="251"/>
      <c r="F2" s="251"/>
      <c r="G2" s="251"/>
      <c r="H2" s="251"/>
      <c r="I2" s="251"/>
      <c r="J2" s="251"/>
      <c r="K2" s="251"/>
      <c r="L2" s="251"/>
      <c r="M2" s="251"/>
      <c r="N2" s="251"/>
      <c r="O2" s="251"/>
      <c r="P2" s="251"/>
      <c r="Q2" s="251"/>
      <c r="R2" s="251"/>
    </row>
    <row r="3" spans="1:18" ht="12.75" customHeight="1">
      <c r="A3" s="251" t="s">
        <v>962</v>
      </c>
      <c r="B3" s="251"/>
      <c r="C3" s="251"/>
      <c r="D3" s="251"/>
      <c r="E3" s="251"/>
      <c r="F3" s="251"/>
      <c r="G3" s="251"/>
      <c r="H3" s="251"/>
      <c r="I3" s="251"/>
      <c r="J3" s="251"/>
      <c r="K3" s="251"/>
      <c r="L3" s="251"/>
      <c r="M3" s="251"/>
      <c r="N3" s="251"/>
      <c r="O3" s="251"/>
      <c r="P3" s="251"/>
      <c r="Q3" s="251"/>
      <c r="R3" s="251"/>
    </row>
    <row r="4" spans="1:18" ht="15.75">
      <c r="A4" s="251" t="s">
        <v>2</v>
      </c>
      <c r="B4" s="251"/>
      <c r="C4" s="251"/>
      <c r="D4" s="251"/>
      <c r="E4" s="251"/>
      <c r="F4" s="251"/>
      <c r="G4" s="251"/>
      <c r="H4" s="251"/>
      <c r="I4" s="251"/>
      <c r="J4" s="251"/>
      <c r="K4" s="251"/>
      <c r="L4" s="251"/>
      <c r="M4" s="251"/>
      <c r="N4" s="251"/>
      <c r="O4" s="251"/>
      <c r="P4" s="251"/>
      <c r="Q4" s="251"/>
      <c r="R4" s="251"/>
    </row>
    <row r="5" spans="1:18" ht="6.75" customHeight="1">
      <c r="A5" s="5"/>
      <c r="B5" s="5"/>
      <c r="C5" s="5"/>
      <c r="D5" s="5"/>
      <c r="E5" s="6"/>
      <c r="F5" s="5"/>
      <c r="G5" s="5"/>
      <c r="H5" s="5"/>
      <c r="I5" s="5"/>
      <c r="J5" s="5"/>
      <c r="K5" s="5"/>
      <c r="L5" s="5"/>
      <c r="M5" s="5"/>
      <c r="N5" s="5"/>
      <c r="O5" s="5"/>
      <c r="P5" s="5"/>
      <c r="Q5" s="5"/>
      <c r="R5" s="62"/>
    </row>
    <row r="6" spans="1:18" ht="12.75">
      <c r="A6" s="7" t="s">
        <v>3</v>
      </c>
      <c r="B6" s="7" t="s">
        <v>4</v>
      </c>
      <c r="C6" s="316" t="s">
        <v>903</v>
      </c>
      <c r="D6" s="310" t="s">
        <v>6</v>
      </c>
      <c r="E6" s="311"/>
      <c r="F6" s="310" t="s">
        <v>9</v>
      </c>
      <c r="G6" s="311"/>
      <c r="H6" s="316" t="s">
        <v>7</v>
      </c>
      <c r="I6" s="316" t="s">
        <v>617</v>
      </c>
      <c r="J6" s="310" t="s">
        <v>10</v>
      </c>
      <c r="K6" s="312"/>
      <c r="L6" s="311"/>
      <c r="M6" s="310" t="s">
        <v>11</v>
      </c>
      <c r="N6" s="312"/>
      <c r="O6" s="311"/>
      <c r="P6" s="316" t="s">
        <v>12</v>
      </c>
      <c r="Q6" s="7" t="s">
        <v>13</v>
      </c>
      <c r="R6" s="316" t="s">
        <v>14</v>
      </c>
    </row>
    <row r="7" spans="1:18" ht="12.75">
      <c r="A7" s="8" t="s">
        <v>15</v>
      </c>
      <c r="B7" s="8" t="s">
        <v>16</v>
      </c>
      <c r="C7" s="317"/>
      <c r="D7" s="8" t="s">
        <v>18</v>
      </c>
      <c r="E7" s="8" t="s">
        <v>8</v>
      </c>
      <c r="F7" s="8" t="s">
        <v>19</v>
      </c>
      <c r="G7" s="8" t="s">
        <v>20</v>
      </c>
      <c r="H7" s="317"/>
      <c r="I7" s="317"/>
      <c r="J7" s="8" t="s">
        <v>21</v>
      </c>
      <c r="K7" s="8" t="s">
        <v>22</v>
      </c>
      <c r="L7" s="8" t="s">
        <v>23</v>
      </c>
      <c r="M7" s="8" t="s">
        <v>24</v>
      </c>
      <c r="N7" s="8" t="s">
        <v>25</v>
      </c>
      <c r="O7" s="8" t="s">
        <v>26</v>
      </c>
      <c r="P7" s="317"/>
      <c r="Q7" s="8" t="s">
        <v>27</v>
      </c>
      <c r="R7" s="317"/>
    </row>
    <row r="8" spans="1:18" ht="12.75">
      <c r="A8" s="9">
        <v>1</v>
      </c>
      <c r="B8" s="9">
        <v>2</v>
      </c>
      <c r="C8" s="9">
        <v>3</v>
      </c>
      <c r="D8" s="9">
        <v>4</v>
      </c>
      <c r="E8" s="9">
        <v>5</v>
      </c>
      <c r="F8" s="9">
        <v>6</v>
      </c>
      <c r="G8" s="9">
        <v>7</v>
      </c>
      <c r="H8" s="9">
        <v>8</v>
      </c>
      <c r="I8" s="9">
        <v>9</v>
      </c>
      <c r="J8" s="9">
        <v>10</v>
      </c>
      <c r="K8" s="9">
        <v>11</v>
      </c>
      <c r="L8" s="9">
        <v>12</v>
      </c>
      <c r="M8" s="9">
        <v>13</v>
      </c>
      <c r="N8" s="9">
        <v>14</v>
      </c>
      <c r="O8" s="9">
        <v>15</v>
      </c>
      <c r="P8" s="9">
        <v>16</v>
      </c>
      <c r="Q8" s="9">
        <v>17</v>
      </c>
      <c r="R8" s="9">
        <v>18</v>
      </c>
    </row>
    <row r="9" spans="1:18" ht="12.75">
      <c r="A9" s="255">
        <v>1</v>
      </c>
      <c r="B9" s="81" t="s">
        <v>963</v>
      </c>
      <c r="C9" s="255" t="s">
        <v>73</v>
      </c>
      <c r="D9" s="79" t="s">
        <v>32</v>
      </c>
      <c r="E9" s="293" t="s">
        <v>620</v>
      </c>
      <c r="F9" s="278">
        <v>27</v>
      </c>
      <c r="G9" s="281" t="s">
        <v>621</v>
      </c>
      <c r="H9" s="269" t="s">
        <v>964</v>
      </c>
      <c r="I9" s="261" t="s">
        <v>965</v>
      </c>
      <c r="J9" s="255" t="s">
        <v>194</v>
      </c>
      <c r="K9" s="255" t="s">
        <v>194</v>
      </c>
      <c r="L9" s="255" t="s">
        <v>194</v>
      </c>
      <c r="M9" s="255" t="s">
        <v>36</v>
      </c>
      <c r="N9" s="255">
        <v>2006</v>
      </c>
      <c r="O9" s="255" t="s">
        <v>966</v>
      </c>
      <c r="P9" s="255">
        <v>54</v>
      </c>
      <c r="Q9" s="10" t="s">
        <v>967</v>
      </c>
      <c r="R9" s="255"/>
    </row>
    <row r="10" spans="1:18" ht="12.75">
      <c r="A10" s="257"/>
      <c r="B10" s="82" t="s">
        <v>968</v>
      </c>
      <c r="C10" s="257"/>
      <c r="D10" s="62" t="s">
        <v>41</v>
      </c>
      <c r="E10" s="295"/>
      <c r="F10" s="280"/>
      <c r="G10" s="280"/>
      <c r="H10" s="271"/>
      <c r="I10" s="263"/>
      <c r="J10" s="257"/>
      <c r="K10" s="257"/>
      <c r="L10" s="257"/>
      <c r="M10" s="257"/>
      <c r="N10" s="257"/>
      <c r="O10" s="257"/>
      <c r="P10" s="257"/>
      <c r="Q10" s="15" t="s">
        <v>184</v>
      </c>
      <c r="R10" s="257"/>
    </row>
    <row r="11" spans="1:18" ht="12.75">
      <c r="A11" s="255">
        <v>2</v>
      </c>
      <c r="B11" s="81" t="s">
        <v>628</v>
      </c>
      <c r="C11" s="255" t="s">
        <v>46</v>
      </c>
      <c r="D11" s="79" t="s">
        <v>32</v>
      </c>
      <c r="E11" s="293" t="s">
        <v>846</v>
      </c>
      <c r="F11" s="278">
        <v>19</v>
      </c>
      <c r="G11" s="281" t="s">
        <v>653</v>
      </c>
      <c r="H11" s="269" t="s">
        <v>630</v>
      </c>
      <c r="I11" s="261" t="s">
        <v>631</v>
      </c>
      <c r="J11" s="10" t="s">
        <v>623</v>
      </c>
      <c r="K11" s="10">
        <v>2011</v>
      </c>
      <c r="L11" s="10">
        <v>300</v>
      </c>
      <c r="M11" s="255" t="s">
        <v>36</v>
      </c>
      <c r="N11" s="255">
        <v>2001</v>
      </c>
      <c r="O11" s="255" t="s">
        <v>905</v>
      </c>
      <c r="P11" s="255">
        <v>52</v>
      </c>
      <c r="Q11" s="10" t="s">
        <v>54</v>
      </c>
      <c r="R11" s="255"/>
    </row>
    <row r="12" spans="1:18" ht="12.75">
      <c r="A12" s="257"/>
      <c r="B12" s="82" t="s">
        <v>632</v>
      </c>
      <c r="C12" s="257"/>
      <c r="D12" s="62" t="s">
        <v>41</v>
      </c>
      <c r="E12" s="295"/>
      <c r="F12" s="280"/>
      <c r="G12" s="280"/>
      <c r="H12" s="271"/>
      <c r="I12" s="263"/>
      <c r="J12" s="10" t="s">
        <v>969</v>
      </c>
      <c r="K12" s="10">
        <v>2015</v>
      </c>
      <c r="L12" s="10">
        <v>300</v>
      </c>
      <c r="M12" s="257"/>
      <c r="N12" s="257"/>
      <c r="O12" s="257"/>
      <c r="P12" s="257"/>
      <c r="Q12" s="15" t="s">
        <v>55</v>
      </c>
      <c r="R12" s="257"/>
    </row>
    <row r="13" spans="1:18" ht="12.75">
      <c r="A13" s="255">
        <v>3</v>
      </c>
      <c r="B13" s="29" t="s">
        <v>970</v>
      </c>
      <c r="C13" s="255" t="s">
        <v>971</v>
      </c>
      <c r="D13" s="25" t="s">
        <v>47</v>
      </c>
      <c r="E13" s="296" t="s">
        <v>846</v>
      </c>
      <c r="F13" s="278">
        <v>21</v>
      </c>
      <c r="G13" s="281" t="s">
        <v>692</v>
      </c>
      <c r="H13" s="269" t="s">
        <v>60</v>
      </c>
      <c r="I13" s="261" t="s">
        <v>965</v>
      </c>
      <c r="J13" s="255" t="s">
        <v>972</v>
      </c>
      <c r="K13" s="255">
        <v>2015</v>
      </c>
      <c r="L13" s="255">
        <v>300</v>
      </c>
      <c r="M13" s="255" t="s">
        <v>36</v>
      </c>
      <c r="N13" s="255">
        <v>2008</v>
      </c>
      <c r="O13" s="255" t="s">
        <v>973</v>
      </c>
      <c r="P13" s="255">
        <v>52</v>
      </c>
      <c r="Q13" s="25" t="s">
        <v>974</v>
      </c>
      <c r="R13" s="255"/>
    </row>
    <row r="14" spans="1:18" ht="12.75">
      <c r="A14" s="257"/>
      <c r="B14" s="30" t="s">
        <v>975</v>
      </c>
      <c r="C14" s="257"/>
      <c r="D14" s="15" t="s">
        <v>847</v>
      </c>
      <c r="E14" s="295"/>
      <c r="F14" s="280"/>
      <c r="G14" s="280"/>
      <c r="H14" s="271"/>
      <c r="I14" s="263"/>
      <c r="J14" s="257"/>
      <c r="K14" s="257"/>
      <c r="L14" s="257"/>
      <c r="M14" s="257"/>
      <c r="N14" s="257"/>
      <c r="O14" s="257"/>
      <c r="P14" s="257"/>
      <c r="Q14" s="15" t="s">
        <v>976</v>
      </c>
      <c r="R14" s="257"/>
    </row>
    <row r="15" spans="1:18" ht="12.75">
      <c r="A15" s="255">
        <v>4</v>
      </c>
      <c r="B15" s="29" t="s">
        <v>633</v>
      </c>
      <c r="C15" s="255" t="s">
        <v>132</v>
      </c>
      <c r="D15" s="25" t="s">
        <v>47</v>
      </c>
      <c r="E15" s="296" t="s">
        <v>846</v>
      </c>
      <c r="F15" s="278">
        <v>16</v>
      </c>
      <c r="G15" s="281" t="s">
        <v>653</v>
      </c>
      <c r="H15" s="269" t="s">
        <v>635</v>
      </c>
      <c r="I15" s="261" t="s">
        <v>631</v>
      </c>
      <c r="J15" s="10" t="s">
        <v>49</v>
      </c>
      <c r="K15" s="10">
        <v>2004</v>
      </c>
      <c r="L15" s="10">
        <v>250</v>
      </c>
      <c r="M15" s="255" t="s">
        <v>36</v>
      </c>
      <c r="N15" s="255">
        <v>2007</v>
      </c>
      <c r="O15" s="255" t="s">
        <v>129</v>
      </c>
      <c r="P15" s="255">
        <v>47</v>
      </c>
      <c r="Q15" s="25" t="s">
        <v>133</v>
      </c>
      <c r="R15" s="255"/>
    </row>
    <row r="16" spans="1:18" ht="12.75">
      <c r="A16" s="257"/>
      <c r="B16" s="30" t="s">
        <v>131</v>
      </c>
      <c r="C16" s="257"/>
      <c r="D16" s="15" t="s">
        <v>847</v>
      </c>
      <c r="E16" s="295"/>
      <c r="F16" s="280"/>
      <c r="G16" s="280"/>
      <c r="H16" s="271"/>
      <c r="I16" s="263"/>
      <c r="J16" s="10" t="s">
        <v>623</v>
      </c>
      <c r="K16" s="10">
        <v>2015</v>
      </c>
      <c r="L16" s="10">
        <v>300</v>
      </c>
      <c r="M16" s="257"/>
      <c r="N16" s="257"/>
      <c r="O16" s="257"/>
      <c r="P16" s="257"/>
      <c r="Q16" s="15" t="s">
        <v>134</v>
      </c>
      <c r="R16" s="257"/>
    </row>
    <row r="17" spans="1:18" ht="12.75">
      <c r="A17" s="255">
        <v>5</v>
      </c>
      <c r="B17" s="106" t="s">
        <v>911</v>
      </c>
      <c r="C17" s="255" t="s">
        <v>912</v>
      </c>
      <c r="D17" s="25" t="s">
        <v>146</v>
      </c>
      <c r="E17" s="293" t="s">
        <v>620</v>
      </c>
      <c r="F17" s="278">
        <v>19</v>
      </c>
      <c r="G17" s="281" t="s">
        <v>629</v>
      </c>
      <c r="H17" s="269" t="s">
        <v>913</v>
      </c>
      <c r="I17" s="261" t="s">
        <v>631</v>
      </c>
      <c r="J17" s="255" t="s">
        <v>194</v>
      </c>
      <c r="K17" s="255" t="s">
        <v>194</v>
      </c>
      <c r="L17" s="255" t="s">
        <v>194</v>
      </c>
      <c r="M17" s="255" t="s">
        <v>914</v>
      </c>
      <c r="N17" s="255">
        <v>1997</v>
      </c>
      <c r="O17" s="255" t="s">
        <v>915</v>
      </c>
      <c r="P17" s="255">
        <v>50</v>
      </c>
      <c r="Q17" s="255" t="s">
        <v>916</v>
      </c>
      <c r="R17" s="255"/>
    </row>
    <row r="18" spans="1:18" ht="12.75">
      <c r="A18" s="257"/>
      <c r="B18" s="30" t="s">
        <v>917</v>
      </c>
      <c r="C18" s="257"/>
      <c r="D18" s="15" t="s">
        <v>909</v>
      </c>
      <c r="E18" s="295"/>
      <c r="F18" s="280"/>
      <c r="G18" s="280"/>
      <c r="H18" s="271"/>
      <c r="I18" s="263"/>
      <c r="J18" s="257"/>
      <c r="K18" s="257"/>
      <c r="L18" s="257"/>
      <c r="M18" s="257"/>
      <c r="N18" s="257"/>
      <c r="O18" s="257"/>
      <c r="P18" s="257"/>
      <c r="Q18" s="257"/>
      <c r="R18" s="257"/>
    </row>
    <row r="19" spans="1:18" ht="12.75">
      <c r="A19" s="255">
        <v>6</v>
      </c>
      <c r="B19" s="106" t="s">
        <v>977</v>
      </c>
      <c r="C19" s="255" t="s">
        <v>978</v>
      </c>
      <c r="D19" s="25" t="s">
        <v>146</v>
      </c>
      <c r="E19" s="293" t="s">
        <v>846</v>
      </c>
      <c r="F19" s="281" t="s">
        <v>692</v>
      </c>
      <c r="G19" s="281" t="s">
        <v>634</v>
      </c>
      <c r="H19" s="269" t="s">
        <v>979</v>
      </c>
      <c r="I19" s="261" t="s">
        <v>980</v>
      </c>
      <c r="J19" s="255" t="s">
        <v>194</v>
      </c>
      <c r="K19" s="255" t="s">
        <v>194</v>
      </c>
      <c r="L19" s="255" t="s">
        <v>194</v>
      </c>
      <c r="M19" s="255" t="s">
        <v>36</v>
      </c>
      <c r="N19" s="255">
        <v>2006</v>
      </c>
      <c r="O19" s="255" t="s">
        <v>973</v>
      </c>
      <c r="P19" s="255">
        <v>34</v>
      </c>
      <c r="Q19" s="269" t="s">
        <v>981</v>
      </c>
      <c r="R19" s="255"/>
    </row>
    <row r="20" spans="1:18" ht="12.75">
      <c r="A20" s="257"/>
      <c r="B20" s="30" t="s">
        <v>982</v>
      </c>
      <c r="C20" s="257"/>
      <c r="D20" s="15" t="s">
        <v>909</v>
      </c>
      <c r="E20" s="295"/>
      <c r="F20" s="280"/>
      <c r="G20" s="280"/>
      <c r="H20" s="271"/>
      <c r="I20" s="263"/>
      <c r="J20" s="257"/>
      <c r="K20" s="257"/>
      <c r="L20" s="257"/>
      <c r="M20" s="257"/>
      <c r="N20" s="257"/>
      <c r="O20" s="257"/>
      <c r="P20" s="257"/>
      <c r="Q20" s="271"/>
      <c r="R20" s="257"/>
    </row>
    <row r="21" spans="1:18" ht="12.75">
      <c r="A21" s="255">
        <v>7</v>
      </c>
      <c r="B21" s="106" t="s">
        <v>983</v>
      </c>
      <c r="C21" s="255" t="s">
        <v>984</v>
      </c>
      <c r="D21" s="25" t="s">
        <v>146</v>
      </c>
      <c r="E21" s="293" t="s">
        <v>985</v>
      </c>
      <c r="F21" s="278">
        <v>15</v>
      </c>
      <c r="G21" s="281" t="s">
        <v>621</v>
      </c>
      <c r="H21" s="269" t="s">
        <v>711</v>
      </c>
      <c r="I21" s="261" t="s">
        <v>980</v>
      </c>
      <c r="J21" s="258" t="s">
        <v>249</v>
      </c>
      <c r="K21" s="258">
        <v>2008</v>
      </c>
      <c r="L21" s="258">
        <v>250</v>
      </c>
      <c r="M21" s="255" t="s">
        <v>36</v>
      </c>
      <c r="N21" s="255">
        <v>2001</v>
      </c>
      <c r="O21" s="255" t="s">
        <v>930</v>
      </c>
      <c r="P21" s="255">
        <v>47</v>
      </c>
      <c r="Q21" s="269" t="s">
        <v>986</v>
      </c>
      <c r="R21" s="255"/>
    </row>
    <row r="22" spans="1:18" ht="12.75">
      <c r="A22" s="257"/>
      <c r="B22" s="30" t="s">
        <v>987</v>
      </c>
      <c r="C22" s="257"/>
      <c r="D22" s="15" t="s">
        <v>909</v>
      </c>
      <c r="E22" s="295"/>
      <c r="F22" s="280"/>
      <c r="G22" s="280"/>
      <c r="H22" s="271"/>
      <c r="I22" s="263"/>
      <c r="J22" s="259"/>
      <c r="K22" s="259"/>
      <c r="L22" s="259"/>
      <c r="M22" s="257"/>
      <c r="N22" s="257"/>
      <c r="O22" s="257"/>
      <c r="P22" s="257"/>
      <c r="Q22" s="271"/>
      <c r="R22" s="257"/>
    </row>
    <row r="23" spans="1:18" s="3" customFormat="1" ht="12.75">
      <c r="A23" s="255">
        <v>8</v>
      </c>
      <c r="B23" s="146" t="s">
        <v>667</v>
      </c>
      <c r="C23" s="258" t="s">
        <v>253</v>
      </c>
      <c r="D23" s="25" t="s">
        <v>146</v>
      </c>
      <c r="E23" s="293" t="s">
        <v>920</v>
      </c>
      <c r="F23" s="282">
        <v>19</v>
      </c>
      <c r="G23" s="285" t="s">
        <v>165</v>
      </c>
      <c r="H23" s="287" t="s">
        <v>668</v>
      </c>
      <c r="I23" s="276" t="s">
        <v>631</v>
      </c>
      <c r="J23" s="258" t="s">
        <v>249</v>
      </c>
      <c r="K23" s="258">
        <v>2011</v>
      </c>
      <c r="L23" s="258">
        <v>250</v>
      </c>
      <c r="M23" s="258" t="s">
        <v>36</v>
      </c>
      <c r="N23" s="258">
        <v>2007</v>
      </c>
      <c r="O23" s="258" t="s">
        <v>921</v>
      </c>
      <c r="P23" s="258">
        <v>51</v>
      </c>
      <c r="Q23" s="45" t="s">
        <v>254</v>
      </c>
      <c r="R23" s="258"/>
    </row>
    <row r="24" spans="1:18" s="3" customFormat="1" ht="12.75">
      <c r="A24" s="257"/>
      <c r="B24" s="117" t="s">
        <v>252</v>
      </c>
      <c r="C24" s="292"/>
      <c r="D24" s="15" t="s">
        <v>909</v>
      </c>
      <c r="E24" s="295"/>
      <c r="F24" s="283"/>
      <c r="G24" s="283"/>
      <c r="H24" s="288"/>
      <c r="I24" s="277"/>
      <c r="J24" s="259"/>
      <c r="K24" s="259"/>
      <c r="L24" s="259"/>
      <c r="M24" s="259"/>
      <c r="N24" s="259"/>
      <c r="O24" s="259"/>
      <c r="P24" s="259"/>
      <c r="Q24" s="34" t="s">
        <v>922</v>
      </c>
      <c r="R24" s="259"/>
    </row>
    <row r="25" spans="1:18" ht="12.75">
      <c r="A25" s="255">
        <v>9</v>
      </c>
      <c r="B25" s="106" t="s">
        <v>988</v>
      </c>
      <c r="C25" s="255" t="s">
        <v>989</v>
      </c>
      <c r="D25" s="25" t="s">
        <v>146</v>
      </c>
      <c r="E25" s="293" t="s">
        <v>936</v>
      </c>
      <c r="F25" s="278">
        <v>19</v>
      </c>
      <c r="G25" s="281" t="s">
        <v>653</v>
      </c>
      <c r="H25" s="269" t="s">
        <v>990</v>
      </c>
      <c r="I25" s="261" t="s">
        <v>991</v>
      </c>
      <c r="J25" s="255" t="s">
        <v>972</v>
      </c>
      <c r="K25" s="255">
        <v>2015</v>
      </c>
      <c r="L25" s="255">
        <v>300</v>
      </c>
      <c r="M25" s="255" t="s">
        <v>36</v>
      </c>
      <c r="N25" s="255">
        <v>2010</v>
      </c>
      <c r="O25" s="255" t="s">
        <v>930</v>
      </c>
      <c r="P25" s="255">
        <v>55</v>
      </c>
      <c r="Q25" s="269" t="s">
        <v>992</v>
      </c>
      <c r="R25" s="255"/>
    </row>
    <row r="26" spans="1:18" ht="12.75">
      <c r="A26" s="257"/>
      <c r="B26" s="30" t="s">
        <v>993</v>
      </c>
      <c r="C26" s="257"/>
      <c r="D26" s="15" t="s">
        <v>909</v>
      </c>
      <c r="E26" s="295"/>
      <c r="F26" s="280"/>
      <c r="G26" s="280"/>
      <c r="H26" s="271"/>
      <c r="I26" s="263"/>
      <c r="J26" s="257"/>
      <c r="K26" s="257"/>
      <c r="L26" s="257"/>
      <c r="M26" s="257"/>
      <c r="N26" s="257"/>
      <c r="O26" s="257"/>
      <c r="P26" s="257"/>
      <c r="Q26" s="271"/>
      <c r="R26" s="257"/>
    </row>
    <row r="27" spans="1:18" ht="12.75">
      <c r="A27" s="255">
        <v>10</v>
      </c>
      <c r="B27" s="29" t="s">
        <v>669</v>
      </c>
      <c r="C27" s="255" t="s">
        <v>670</v>
      </c>
      <c r="D27" s="25" t="s">
        <v>146</v>
      </c>
      <c r="E27" s="293" t="s">
        <v>994</v>
      </c>
      <c r="F27" s="278">
        <v>14</v>
      </c>
      <c r="G27" s="281" t="s">
        <v>629</v>
      </c>
      <c r="H27" s="269" t="s">
        <v>671</v>
      </c>
      <c r="I27" s="261" t="s">
        <v>631</v>
      </c>
      <c r="J27" s="255" t="s">
        <v>249</v>
      </c>
      <c r="K27" s="255">
        <v>2007</v>
      </c>
      <c r="L27" s="255">
        <v>250</v>
      </c>
      <c r="M27" s="255" t="s">
        <v>110</v>
      </c>
      <c r="N27" s="255">
        <v>2005</v>
      </c>
      <c r="O27" s="255" t="s">
        <v>672</v>
      </c>
      <c r="P27" s="255">
        <v>48</v>
      </c>
      <c r="Q27" s="147" t="s">
        <v>923</v>
      </c>
      <c r="R27" s="255"/>
    </row>
    <row r="28" spans="1:18" ht="12.75">
      <c r="A28" s="257"/>
      <c r="B28" s="30" t="s">
        <v>674</v>
      </c>
      <c r="C28" s="257"/>
      <c r="D28" s="15" t="s">
        <v>909</v>
      </c>
      <c r="E28" s="295"/>
      <c r="F28" s="280"/>
      <c r="G28" s="280"/>
      <c r="H28" s="271"/>
      <c r="I28" s="263"/>
      <c r="J28" s="257"/>
      <c r="K28" s="257"/>
      <c r="L28" s="257"/>
      <c r="M28" s="257"/>
      <c r="N28" s="257"/>
      <c r="O28" s="257"/>
      <c r="P28" s="257"/>
      <c r="Q28" s="148" t="s">
        <v>924</v>
      </c>
      <c r="R28" s="257"/>
    </row>
    <row r="29" spans="1:18" ht="12.75">
      <c r="A29" s="255">
        <v>11</v>
      </c>
      <c r="B29" s="137" t="s">
        <v>684</v>
      </c>
      <c r="C29" s="255" t="s">
        <v>685</v>
      </c>
      <c r="D29" s="25" t="s">
        <v>146</v>
      </c>
      <c r="E29" s="293" t="s">
        <v>994</v>
      </c>
      <c r="F29" s="278">
        <v>11</v>
      </c>
      <c r="G29" s="278">
        <v>10</v>
      </c>
      <c r="H29" s="269" t="s">
        <v>686</v>
      </c>
      <c r="I29" s="264" t="s">
        <v>687</v>
      </c>
      <c r="J29" s="264" t="s">
        <v>194</v>
      </c>
      <c r="K29" s="264" t="s">
        <v>194</v>
      </c>
      <c r="L29" s="264" t="s">
        <v>194</v>
      </c>
      <c r="M29" s="255" t="s">
        <v>110</v>
      </c>
      <c r="N29" s="255">
        <v>2002</v>
      </c>
      <c r="O29" s="255" t="s">
        <v>150</v>
      </c>
      <c r="P29" s="255">
        <v>35</v>
      </c>
      <c r="Q29" s="255" t="s">
        <v>849</v>
      </c>
      <c r="R29" s="255"/>
    </row>
    <row r="30" spans="1:18" ht="12.75">
      <c r="A30" s="257"/>
      <c r="B30" s="105" t="s">
        <v>850</v>
      </c>
      <c r="C30" s="257"/>
      <c r="D30" s="15" t="s">
        <v>909</v>
      </c>
      <c r="E30" s="295"/>
      <c r="F30" s="280"/>
      <c r="G30" s="280"/>
      <c r="H30" s="271"/>
      <c r="I30" s="257"/>
      <c r="J30" s="257"/>
      <c r="K30" s="257"/>
      <c r="L30" s="257"/>
      <c r="M30" s="257"/>
      <c r="N30" s="257"/>
      <c r="O30" s="257"/>
      <c r="P30" s="257"/>
      <c r="Q30" s="257"/>
      <c r="R30" s="257"/>
    </row>
    <row r="31" spans="1:18" ht="12.75">
      <c r="A31" s="255">
        <v>12</v>
      </c>
      <c r="B31" s="29" t="s">
        <v>676</v>
      </c>
      <c r="C31" s="255" t="s">
        <v>677</v>
      </c>
      <c r="D31" s="25" t="s">
        <v>146</v>
      </c>
      <c r="E31" s="293" t="s">
        <v>994</v>
      </c>
      <c r="F31" s="281" t="s">
        <v>679</v>
      </c>
      <c r="G31" s="281" t="s">
        <v>679</v>
      </c>
      <c r="H31" s="269" t="s">
        <v>680</v>
      </c>
      <c r="I31" s="264" t="s">
        <v>622</v>
      </c>
      <c r="J31" s="255" t="s">
        <v>194</v>
      </c>
      <c r="K31" s="255" t="s">
        <v>194</v>
      </c>
      <c r="L31" s="255" t="s">
        <v>194</v>
      </c>
      <c r="M31" s="255" t="s">
        <v>110</v>
      </c>
      <c r="N31" s="255">
        <v>2003</v>
      </c>
      <c r="O31" s="255" t="s">
        <v>681</v>
      </c>
      <c r="P31" s="255">
        <v>35</v>
      </c>
      <c r="Q31" s="269" t="s">
        <v>925</v>
      </c>
      <c r="R31" s="255"/>
    </row>
    <row r="32" spans="1:18" ht="12.75">
      <c r="A32" s="257"/>
      <c r="B32" s="30" t="s">
        <v>683</v>
      </c>
      <c r="C32" s="257"/>
      <c r="D32" s="15" t="s">
        <v>909</v>
      </c>
      <c r="E32" s="295"/>
      <c r="F32" s="280"/>
      <c r="G32" s="280"/>
      <c r="H32" s="271"/>
      <c r="I32" s="257"/>
      <c r="J32" s="257"/>
      <c r="K32" s="257"/>
      <c r="L32" s="257"/>
      <c r="M32" s="257"/>
      <c r="N32" s="257"/>
      <c r="O32" s="257"/>
      <c r="P32" s="257"/>
      <c r="Q32" s="271"/>
      <c r="R32" s="257"/>
    </row>
    <row r="33" spans="1:18" ht="12.75">
      <c r="A33" s="255">
        <v>13</v>
      </c>
      <c r="B33" s="29" t="s">
        <v>995</v>
      </c>
      <c r="C33" s="255" t="s">
        <v>996</v>
      </c>
      <c r="D33" s="25" t="s">
        <v>146</v>
      </c>
      <c r="E33" s="293" t="s">
        <v>994</v>
      </c>
      <c r="F33" s="281" t="s">
        <v>679</v>
      </c>
      <c r="G33" s="281" t="s">
        <v>165</v>
      </c>
      <c r="H33" s="269" t="s">
        <v>997</v>
      </c>
      <c r="I33" s="264" t="s">
        <v>965</v>
      </c>
      <c r="J33" s="255" t="s">
        <v>194</v>
      </c>
      <c r="K33" s="255" t="s">
        <v>194</v>
      </c>
      <c r="L33" s="255" t="s">
        <v>194</v>
      </c>
      <c r="M33" s="255" t="s">
        <v>36</v>
      </c>
      <c r="N33" s="255">
        <v>2006</v>
      </c>
      <c r="O33" s="255" t="s">
        <v>998</v>
      </c>
      <c r="P33" s="255">
        <v>34</v>
      </c>
      <c r="Q33" s="255" t="s">
        <v>999</v>
      </c>
      <c r="R33" s="255"/>
    </row>
    <row r="34" spans="1:18" ht="12.75">
      <c r="A34" s="257"/>
      <c r="B34" s="30" t="s">
        <v>1000</v>
      </c>
      <c r="C34" s="257"/>
      <c r="D34" s="15" t="s">
        <v>909</v>
      </c>
      <c r="E34" s="295"/>
      <c r="F34" s="280"/>
      <c r="G34" s="280"/>
      <c r="H34" s="271"/>
      <c r="I34" s="257"/>
      <c r="J34" s="257"/>
      <c r="K34" s="257"/>
      <c r="L34" s="257"/>
      <c r="M34" s="257"/>
      <c r="N34" s="257"/>
      <c r="O34" s="257"/>
      <c r="P34" s="257"/>
      <c r="Q34" s="257"/>
      <c r="R34" s="257"/>
    </row>
    <row r="35" spans="1:18" ht="12.75">
      <c r="A35" s="255">
        <v>14</v>
      </c>
      <c r="B35" s="29" t="s">
        <v>694</v>
      </c>
      <c r="C35" s="255" t="s">
        <v>695</v>
      </c>
      <c r="D35" s="25" t="s">
        <v>146</v>
      </c>
      <c r="E35" s="293" t="s">
        <v>1001</v>
      </c>
      <c r="F35" s="278">
        <v>12</v>
      </c>
      <c r="G35" s="281" t="s">
        <v>288</v>
      </c>
      <c r="H35" s="269" t="s">
        <v>696</v>
      </c>
      <c r="I35" s="264" t="s">
        <v>622</v>
      </c>
      <c r="J35" s="255" t="s">
        <v>249</v>
      </c>
      <c r="K35" s="255">
        <v>2015</v>
      </c>
      <c r="L35" s="255">
        <v>250</v>
      </c>
      <c r="M35" s="255" t="s">
        <v>36</v>
      </c>
      <c r="N35" s="255">
        <v>2007</v>
      </c>
      <c r="O35" s="255" t="s">
        <v>250</v>
      </c>
      <c r="P35" s="255">
        <v>39</v>
      </c>
      <c r="Q35" s="255" t="s">
        <v>927</v>
      </c>
      <c r="R35" s="255"/>
    </row>
    <row r="36" spans="1:18" ht="12.75">
      <c r="A36" s="257"/>
      <c r="B36" s="30" t="s">
        <v>698</v>
      </c>
      <c r="C36" s="257"/>
      <c r="D36" s="15" t="s">
        <v>909</v>
      </c>
      <c r="E36" s="295"/>
      <c r="F36" s="280"/>
      <c r="G36" s="280"/>
      <c r="H36" s="271"/>
      <c r="I36" s="257"/>
      <c r="J36" s="256"/>
      <c r="K36" s="256"/>
      <c r="L36" s="256"/>
      <c r="M36" s="257"/>
      <c r="N36" s="257"/>
      <c r="O36" s="257"/>
      <c r="P36" s="257"/>
      <c r="Q36" s="257"/>
      <c r="R36" s="257"/>
    </row>
    <row r="37" spans="1:18" ht="12.75">
      <c r="A37" s="255">
        <v>15</v>
      </c>
      <c r="B37" s="137" t="s">
        <v>928</v>
      </c>
      <c r="C37" s="255" t="s">
        <v>929</v>
      </c>
      <c r="D37" s="25" t="s">
        <v>146</v>
      </c>
      <c r="E37" s="293" t="s">
        <v>1001</v>
      </c>
      <c r="F37" s="278">
        <v>12</v>
      </c>
      <c r="G37" s="281" t="s">
        <v>288</v>
      </c>
      <c r="H37" s="269" t="s">
        <v>863</v>
      </c>
      <c r="I37" s="264" t="s">
        <v>622</v>
      </c>
      <c r="J37" s="255" t="s">
        <v>249</v>
      </c>
      <c r="K37" s="255">
        <v>2013</v>
      </c>
      <c r="L37" s="255">
        <v>250</v>
      </c>
      <c r="M37" s="255" t="s">
        <v>36</v>
      </c>
      <c r="N37" s="255">
        <v>2012</v>
      </c>
      <c r="O37" s="269" t="s">
        <v>930</v>
      </c>
      <c r="P37" s="255">
        <v>41</v>
      </c>
      <c r="Q37" s="10" t="s">
        <v>931</v>
      </c>
      <c r="R37" s="255"/>
    </row>
    <row r="38" spans="1:18" ht="12.75">
      <c r="A38" s="257"/>
      <c r="B38" s="105" t="s">
        <v>864</v>
      </c>
      <c r="C38" s="256"/>
      <c r="D38" s="15" t="s">
        <v>909</v>
      </c>
      <c r="E38" s="295"/>
      <c r="F38" s="279"/>
      <c r="G38" s="279"/>
      <c r="H38" s="270"/>
      <c r="I38" s="256"/>
      <c r="J38" s="256"/>
      <c r="K38" s="256"/>
      <c r="L38" s="256"/>
      <c r="M38" s="256"/>
      <c r="N38" s="256"/>
      <c r="O38" s="271"/>
      <c r="P38" s="256"/>
      <c r="Q38" s="15" t="s">
        <v>932</v>
      </c>
      <c r="R38" s="257"/>
    </row>
    <row r="39" spans="1:18" ht="12.75">
      <c r="A39" s="255">
        <v>16</v>
      </c>
      <c r="B39" s="106" t="s">
        <v>691</v>
      </c>
      <c r="C39" s="255" t="s">
        <v>243</v>
      </c>
      <c r="D39" s="25" t="s">
        <v>146</v>
      </c>
      <c r="E39" s="293" t="s">
        <v>1001</v>
      </c>
      <c r="F39" s="278">
        <v>12</v>
      </c>
      <c r="G39" s="281" t="s">
        <v>288</v>
      </c>
      <c r="H39" s="269" t="s">
        <v>1002</v>
      </c>
      <c r="I39" s="261" t="s">
        <v>980</v>
      </c>
      <c r="J39" s="255" t="s">
        <v>194</v>
      </c>
      <c r="K39" s="255" t="s">
        <v>194</v>
      </c>
      <c r="L39" s="255" t="s">
        <v>194</v>
      </c>
      <c r="M39" s="255" t="s">
        <v>110</v>
      </c>
      <c r="N39" s="255">
        <v>2001</v>
      </c>
      <c r="O39" s="255" t="s">
        <v>1003</v>
      </c>
      <c r="P39" s="255">
        <v>44</v>
      </c>
      <c r="Q39" s="10" t="s">
        <v>1004</v>
      </c>
      <c r="R39" s="255"/>
    </row>
    <row r="40" spans="1:18" ht="12.75">
      <c r="A40" s="257"/>
      <c r="B40" s="30" t="s">
        <v>1005</v>
      </c>
      <c r="C40" s="257"/>
      <c r="D40" s="15" t="s">
        <v>909</v>
      </c>
      <c r="E40" s="295"/>
      <c r="F40" s="280"/>
      <c r="G40" s="280"/>
      <c r="H40" s="271"/>
      <c r="I40" s="263"/>
      <c r="J40" s="257"/>
      <c r="K40" s="257"/>
      <c r="L40" s="257"/>
      <c r="M40" s="257"/>
      <c r="N40" s="257"/>
      <c r="O40" s="257"/>
      <c r="P40" s="257"/>
      <c r="Q40" s="15" t="s">
        <v>1006</v>
      </c>
      <c r="R40" s="257"/>
    </row>
    <row r="41" spans="1:18" ht="12.75">
      <c r="A41" s="255">
        <v>17</v>
      </c>
      <c r="B41" s="106" t="s">
        <v>1007</v>
      </c>
      <c r="C41" s="255" t="s">
        <v>1008</v>
      </c>
      <c r="D41" s="32" t="s">
        <v>174</v>
      </c>
      <c r="E41" s="293" t="s">
        <v>267</v>
      </c>
      <c r="F41" s="278">
        <v>16</v>
      </c>
      <c r="G41" s="278">
        <v>10</v>
      </c>
      <c r="H41" s="269" t="s">
        <v>1009</v>
      </c>
      <c r="I41" s="261" t="s">
        <v>980</v>
      </c>
      <c r="J41" s="258" t="s">
        <v>249</v>
      </c>
      <c r="K41" s="258">
        <v>2007</v>
      </c>
      <c r="L41" s="258">
        <v>250</v>
      </c>
      <c r="M41" s="255" t="s">
        <v>36</v>
      </c>
      <c r="N41" s="255">
        <v>2010</v>
      </c>
      <c r="O41" s="255" t="s">
        <v>930</v>
      </c>
      <c r="P41" s="255">
        <v>50</v>
      </c>
      <c r="Q41" s="10" t="s">
        <v>1010</v>
      </c>
      <c r="R41" s="255"/>
    </row>
    <row r="42" spans="1:18" ht="12.75">
      <c r="A42" s="257"/>
      <c r="B42" s="30" t="s">
        <v>1011</v>
      </c>
      <c r="C42" s="257"/>
      <c r="D42" s="25" t="s">
        <v>170</v>
      </c>
      <c r="E42" s="295"/>
      <c r="F42" s="280"/>
      <c r="G42" s="280"/>
      <c r="H42" s="271"/>
      <c r="I42" s="263"/>
      <c r="J42" s="259"/>
      <c r="K42" s="259"/>
      <c r="L42" s="259"/>
      <c r="M42" s="257"/>
      <c r="N42" s="257"/>
      <c r="O42" s="257"/>
      <c r="P42" s="257"/>
      <c r="Q42" s="15" t="s">
        <v>184</v>
      </c>
      <c r="R42" s="257"/>
    </row>
    <row r="43" spans="1:18" ht="12.75">
      <c r="A43" s="255">
        <v>18</v>
      </c>
      <c r="B43" s="106" t="s">
        <v>1012</v>
      </c>
      <c r="C43" s="255" t="s">
        <v>1013</v>
      </c>
      <c r="D43" s="32" t="s">
        <v>174</v>
      </c>
      <c r="E43" s="293" t="s">
        <v>724</v>
      </c>
      <c r="F43" s="278">
        <v>15</v>
      </c>
      <c r="G43" s="281" t="s">
        <v>653</v>
      </c>
      <c r="H43" s="269" t="s">
        <v>1014</v>
      </c>
      <c r="I43" s="261" t="s">
        <v>980</v>
      </c>
      <c r="J43" s="258" t="s">
        <v>249</v>
      </c>
      <c r="K43" s="258">
        <v>2010</v>
      </c>
      <c r="L43" s="258">
        <v>250</v>
      </c>
      <c r="M43" s="255" t="s">
        <v>36</v>
      </c>
      <c r="N43" s="255">
        <v>2007</v>
      </c>
      <c r="O43" s="255" t="s">
        <v>998</v>
      </c>
      <c r="P43" s="255">
        <v>39</v>
      </c>
      <c r="Q43" s="10" t="s">
        <v>1015</v>
      </c>
      <c r="R43" s="255"/>
    </row>
    <row r="44" spans="1:18" ht="12.75">
      <c r="A44" s="257"/>
      <c r="B44" s="30" t="s">
        <v>1016</v>
      </c>
      <c r="C44" s="257"/>
      <c r="D44" s="25" t="s">
        <v>170</v>
      </c>
      <c r="E44" s="295"/>
      <c r="F44" s="280"/>
      <c r="G44" s="280"/>
      <c r="H44" s="271"/>
      <c r="I44" s="263"/>
      <c r="J44" s="259"/>
      <c r="K44" s="259"/>
      <c r="L44" s="259"/>
      <c r="M44" s="257"/>
      <c r="N44" s="257"/>
      <c r="O44" s="257"/>
      <c r="P44" s="257"/>
      <c r="Q44" s="15" t="s">
        <v>1017</v>
      </c>
      <c r="R44" s="257"/>
    </row>
    <row r="45" spans="1:18" ht="12.75">
      <c r="A45" s="255">
        <v>19</v>
      </c>
      <c r="B45" s="29" t="s">
        <v>1018</v>
      </c>
      <c r="C45" s="255" t="s">
        <v>286</v>
      </c>
      <c r="D45" s="10" t="s">
        <v>163</v>
      </c>
      <c r="E45" s="293" t="s">
        <v>724</v>
      </c>
      <c r="F45" s="281" t="s">
        <v>165</v>
      </c>
      <c r="G45" s="281" t="s">
        <v>621</v>
      </c>
      <c r="H45" s="269" t="s">
        <v>1019</v>
      </c>
      <c r="I45" s="264" t="s">
        <v>991</v>
      </c>
      <c r="J45" s="255" t="s">
        <v>972</v>
      </c>
      <c r="K45" s="255">
        <v>2015</v>
      </c>
      <c r="L45" s="255">
        <v>300</v>
      </c>
      <c r="M45" s="255" t="s">
        <v>36</v>
      </c>
      <c r="N45" s="255">
        <v>2010</v>
      </c>
      <c r="O45" s="255" t="s">
        <v>905</v>
      </c>
      <c r="P45" s="255">
        <v>37</v>
      </c>
      <c r="Q45" s="255" t="s">
        <v>1020</v>
      </c>
      <c r="R45" s="255"/>
    </row>
    <row r="46" spans="1:18" ht="12.75">
      <c r="A46" s="257"/>
      <c r="B46" s="30" t="s">
        <v>1021</v>
      </c>
      <c r="C46" s="257"/>
      <c r="D46" s="15" t="s">
        <v>170</v>
      </c>
      <c r="E46" s="295"/>
      <c r="F46" s="280"/>
      <c r="G46" s="280"/>
      <c r="H46" s="271"/>
      <c r="I46" s="257"/>
      <c r="J46" s="257"/>
      <c r="K46" s="257"/>
      <c r="L46" s="257"/>
      <c r="M46" s="257"/>
      <c r="N46" s="257"/>
      <c r="O46" s="257"/>
      <c r="P46" s="257"/>
      <c r="Q46" s="257"/>
      <c r="R46" s="257"/>
    </row>
    <row r="47" spans="1:18" ht="12.75">
      <c r="A47" s="255">
        <v>20</v>
      </c>
      <c r="B47" s="106" t="s">
        <v>933</v>
      </c>
      <c r="C47" s="255" t="s">
        <v>704</v>
      </c>
      <c r="D47" s="32" t="s">
        <v>174</v>
      </c>
      <c r="E47" s="293" t="s">
        <v>846</v>
      </c>
      <c r="F47" s="278">
        <v>16</v>
      </c>
      <c r="G47" s="281" t="s">
        <v>653</v>
      </c>
      <c r="H47" s="269" t="s">
        <v>705</v>
      </c>
      <c r="I47" s="261" t="s">
        <v>631</v>
      </c>
      <c r="J47" s="255" t="s">
        <v>866</v>
      </c>
      <c r="K47" s="255">
        <v>2013</v>
      </c>
      <c r="L47" s="255">
        <v>250</v>
      </c>
      <c r="M47" s="255" t="s">
        <v>36</v>
      </c>
      <c r="N47" s="255">
        <v>2013</v>
      </c>
      <c r="O47" s="255" t="s">
        <v>919</v>
      </c>
      <c r="P47" s="255">
        <v>47</v>
      </c>
      <c r="Q47" s="10" t="s">
        <v>706</v>
      </c>
      <c r="R47" s="255"/>
    </row>
    <row r="48" spans="1:18" ht="12.75">
      <c r="A48" s="257"/>
      <c r="B48" s="30" t="s">
        <v>707</v>
      </c>
      <c r="C48" s="257"/>
      <c r="D48" s="25" t="s">
        <v>170</v>
      </c>
      <c r="E48" s="295"/>
      <c r="F48" s="280"/>
      <c r="G48" s="280"/>
      <c r="H48" s="271"/>
      <c r="I48" s="263"/>
      <c r="J48" s="257"/>
      <c r="K48" s="257"/>
      <c r="L48" s="257"/>
      <c r="M48" s="257"/>
      <c r="N48" s="257"/>
      <c r="O48" s="257"/>
      <c r="P48" s="257"/>
      <c r="Q48" s="15" t="s">
        <v>708</v>
      </c>
      <c r="R48" s="257"/>
    </row>
    <row r="49" spans="1:18" ht="12.75">
      <c r="A49" s="255">
        <v>21</v>
      </c>
      <c r="B49" s="29" t="s">
        <v>934</v>
      </c>
      <c r="C49" s="255" t="s">
        <v>281</v>
      </c>
      <c r="D49" s="10" t="s">
        <v>163</v>
      </c>
      <c r="E49" s="293" t="s">
        <v>935</v>
      </c>
      <c r="F49" s="278">
        <v>11</v>
      </c>
      <c r="G49" s="281" t="s">
        <v>629</v>
      </c>
      <c r="H49" s="269" t="s">
        <v>282</v>
      </c>
      <c r="I49" s="264" t="s">
        <v>276</v>
      </c>
      <c r="J49" s="255" t="s">
        <v>194</v>
      </c>
      <c r="K49" s="255" t="s">
        <v>194</v>
      </c>
      <c r="L49" s="255" t="s">
        <v>194</v>
      </c>
      <c r="M49" s="255" t="s">
        <v>36</v>
      </c>
      <c r="N49" s="255">
        <v>2013</v>
      </c>
      <c r="O49" s="255" t="s">
        <v>905</v>
      </c>
      <c r="P49" s="255">
        <v>43</v>
      </c>
      <c r="Q49" s="256" t="s">
        <v>204</v>
      </c>
      <c r="R49" s="255"/>
    </row>
    <row r="50" spans="1:18" ht="12.75">
      <c r="A50" s="257"/>
      <c r="B50" s="30" t="s">
        <v>283</v>
      </c>
      <c r="C50" s="257"/>
      <c r="D50" s="15" t="s">
        <v>170</v>
      </c>
      <c r="E50" s="295"/>
      <c r="F50" s="280"/>
      <c r="G50" s="280"/>
      <c r="H50" s="271"/>
      <c r="I50" s="257"/>
      <c r="J50" s="257"/>
      <c r="K50" s="257"/>
      <c r="L50" s="257"/>
      <c r="M50" s="257"/>
      <c r="N50" s="257"/>
      <c r="O50" s="257"/>
      <c r="P50" s="257"/>
      <c r="Q50" s="257"/>
      <c r="R50" s="257"/>
    </row>
    <row r="51" spans="1:18" ht="12.75">
      <c r="A51" s="255">
        <v>22</v>
      </c>
      <c r="B51" s="114" t="s">
        <v>1022</v>
      </c>
      <c r="C51" s="255" t="s">
        <v>1023</v>
      </c>
      <c r="D51" s="10" t="s">
        <v>163</v>
      </c>
      <c r="E51" s="297" t="s">
        <v>1001</v>
      </c>
      <c r="F51" s="278">
        <v>17</v>
      </c>
      <c r="G51" s="281" t="s">
        <v>653</v>
      </c>
      <c r="H51" s="269" t="s">
        <v>1024</v>
      </c>
      <c r="I51" s="264" t="s">
        <v>980</v>
      </c>
      <c r="J51" s="255" t="s">
        <v>866</v>
      </c>
      <c r="K51" s="255">
        <v>2011</v>
      </c>
      <c r="L51" s="255">
        <v>250</v>
      </c>
      <c r="M51" s="255" t="s">
        <v>261</v>
      </c>
      <c r="N51" s="255">
        <v>1985</v>
      </c>
      <c r="O51" s="269" t="s">
        <v>1025</v>
      </c>
      <c r="P51" s="255">
        <v>52</v>
      </c>
      <c r="Q51" s="269" t="s">
        <v>1026</v>
      </c>
      <c r="R51" s="255"/>
    </row>
    <row r="52" spans="1:18" ht="12.75">
      <c r="A52" s="257"/>
      <c r="B52" s="30" t="s">
        <v>1027</v>
      </c>
      <c r="C52" s="257"/>
      <c r="D52" s="15" t="s">
        <v>170</v>
      </c>
      <c r="E52" s="298"/>
      <c r="F52" s="280"/>
      <c r="G52" s="280"/>
      <c r="H52" s="271"/>
      <c r="I52" s="257"/>
      <c r="J52" s="257"/>
      <c r="K52" s="257"/>
      <c r="L52" s="257"/>
      <c r="M52" s="257"/>
      <c r="N52" s="257"/>
      <c r="O52" s="271"/>
      <c r="P52" s="257"/>
      <c r="Q52" s="271"/>
      <c r="R52" s="257"/>
    </row>
    <row r="53" spans="1:18" ht="12.75">
      <c r="A53" s="255">
        <v>23</v>
      </c>
      <c r="B53" s="114" t="s">
        <v>1028</v>
      </c>
      <c r="C53" s="255" t="s">
        <v>1029</v>
      </c>
      <c r="D53" s="10" t="s">
        <v>163</v>
      </c>
      <c r="E53" s="297" t="s">
        <v>724</v>
      </c>
      <c r="F53" s="278">
        <v>14</v>
      </c>
      <c r="G53" s="281" t="s">
        <v>653</v>
      </c>
      <c r="H53" s="269" t="s">
        <v>1030</v>
      </c>
      <c r="I53" s="264" t="s">
        <v>980</v>
      </c>
      <c r="J53" s="255" t="s">
        <v>866</v>
      </c>
      <c r="K53" s="255">
        <v>2007</v>
      </c>
      <c r="L53" s="255">
        <v>250</v>
      </c>
      <c r="M53" s="255" t="s">
        <v>110</v>
      </c>
      <c r="N53" s="255">
        <v>2006</v>
      </c>
      <c r="O53" s="269" t="s">
        <v>297</v>
      </c>
      <c r="P53" s="255">
        <v>50</v>
      </c>
      <c r="Q53" s="256" t="s">
        <v>1031</v>
      </c>
      <c r="R53" s="255"/>
    </row>
    <row r="54" spans="1:18" ht="12.75">
      <c r="A54" s="257"/>
      <c r="B54" s="30" t="s">
        <v>1032</v>
      </c>
      <c r="C54" s="257"/>
      <c r="D54" s="15" t="s">
        <v>170</v>
      </c>
      <c r="E54" s="298"/>
      <c r="F54" s="280"/>
      <c r="G54" s="280"/>
      <c r="H54" s="271"/>
      <c r="I54" s="257"/>
      <c r="J54" s="257"/>
      <c r="K54" s="257"/>
      <c r="L54" s="257"/>
      <c r="M54" s="257"/>
      <c r="N54" s="257"/>
      <c r="O54" s="271"/>
      <c r="P54" s="257"/>
      <c r="Q54" s="257"/>
      <c r="R54" s="257"/>
    </row>
    <row r="55" spans="1:18" ht="12.75">
      <c r="A55" s="255">
        <v>24</v>
      </c>
      <c r="B55" s="114" t="s">
        <v>723</v>
      </c>
      <c r="C55" s="255" t="s">
        <v>316</v>
      </c>
      <c r="D55" s="25" t="s">
        <v>274</v>
      </c>
      <c r="E55" s="297" t="s">
        <v>724</v>
      </c>
      <c r="F55" s="281" t="s">
        <v>692</v>
      </c>
      <c r="G55" s="278">
        <v>10</v>
      </c>
      <c r="H55" s="269" t="s">
        <v>686</v>
      </c>
      <c r="I55" s="264" t="s">
        <v>725</v>
      </c>
      <c r="J55" s="255" t="s">
        <v>194</v>
      </c>
      <c r="K55" s="255" t="s">
        <v>194</v>
      </c>
      <c r="L55" s="255" t="s">
        <v>194</v>
      </c>
      <c r="M55" s="255" t="s">
        <v>110</v>
      </c>
      <c r="N55" s="255">
        <v>2001</v>
      </c>
      <c r="O55" s="255" t="s">
        <v>937</v>
      </c>
      <c r="P55" s="255">
        <v>39</v>
      </c>
      <c r="Q55" s="256" t="s">
        <v>204</v>
      </c>
      <c r="R55" s="255"/>
    </row>
    <row r="56" spans="1:18" ht="12.75">
      <c r="A56" s="257"/>
      <c r="B56" s="30" t="s">
        <v>868</v>
      </c>
      <c r="C56" s="257"/>
      <c r="D56" s="15" t="s">
        <v>938</v>
      </c>
      <c r="E56" s="298"/>
      <c r="F56" s="280"/>
      <c r="G56" s="280"/>
      <c r="H56" s="271"/>
      <c r="I56" s="257"/>
      <c r="J56" s="257"/>
      <c r="K56" s="257"/>
      <c r="L56" s="257"/>
      <c r="M56" s="257"/>
      <c r="N56" s="257"/>
      <c r="O56" s="257"/>
      <c r="P56" s="257"/>
      <c r="Q56" s="257"/>
      <c r="R56" s="257"/>
    </row>
    <row r="57" spans="1:18" ht="12.75">
      <c r="A57" s="255">
        <v>25</v>
      </c>
      <c r="B57" s="107" t="s">
        <v>726</v>
      </c>
      <c r="C57" s="255" t="s">
        <v>727</v>
      </c>
      <c r="D57" s="10" t="s">
        <v>258</v>
      </c>
      <c r="E57" s="293" t="s">
        <v>620</v>
      </c>
      <c r="F57" s="281" t="s">
        <v>728</v>
      </c>
      <c r="G57" s="281" t="s">
        <v>692</v>
      </c>
      <c r="H57" s="269" t="s">
        <v>686</v>
      </c>
      <c r="I57" s="264" t="s">
        <v>729</v>
      </c>
      <c r="J57" s="256" t="s">
        <v>194</v>
      </c>
      <c r="K57" s="256" t="s">
        <v>194</v>
      </c>
      <c r="L57" s="256" t="s">
        <v>194</v>
      </c>
      <c r="M57" s="255" t="s">
        <v>110</v>
      </c>
      <c r="N57" s="255">
        <v>2005</v>
      </c>
      <c r="O57" s="255" t="s">
        <v>681</v>
      </c>
      <c r="P57" s="255">
        <v>33</v>
      </c>
      <c r="Q57" s="255" t="s">
        <v>939</v>
      </c>
      <c r="R57" s="255"/>
    </row>
    <row r="58" spans="1:18" ht="12.75">
      <c r="A58" s="257"/>
      <c r="B58" s="108" t="s">
        <v>732</v>
      </c>
      <c r="C58" s="257"/>
      <c r="D58" s="15" t="s">
        <v>938</v>
      </c>
      <c r="E58" s="295"/>
      <c r="F58" s="280"/>
      <c r="G58" s="280"/>
      <c r="H58" s="271"/>
      <c r="I58" s="257"/>
      <c r="J58" s="257"/>
      <c r="K58" s="257"/>
      <c r="L58" s="257"/>
      <c r="M58" s="257"/>
      <c r="N58" s="257"/>
      <c r="O58" s="257"/>
      <c r="P58" s="257"/>
      <c r="Q58" s="257"/>
      <c r="R58" s="257"/>
    </row>
    <row r="59" spans="1:18" ht="12.75">
      <c r="A59" s="255">
        <v>26</v>
      </c>
      <c r="B59" s="114" t="s">
        <v>1033</v>
      </c>
      <c r="C59" s="255" t="s">
        <v>1034</v>
      </c>
      <c r="D59" s="25" t="s">
        <v>274</v>
      </c>
      <c r="E59" s="297" t="s">
        <v>846</v>
      </c>
      <c r="F59" s="281" t="s">
        <v>288</v>
      </c>
      <c r="G59" s="281" t="s">
        <v>634</v>
      </c>
      <c r="H59" s="269" t="s">
        <v>1035</v>
      </c>
      <c r="I59" s="264" t="s">
        <v>980</v>
      </c>
      <c r="J59" s="255" t="s">
        <v>194</v>
      </c>
      <c r="K59" s="255" t="s">
        <v>194</v>
      </c>
      <c r="L59" s="255" t="s">
        <v>194</v>
      </c>
      <c r="M59" s="255" t="s">
        <v>36</v>
      </c>
      <c r="N59" s="255">
        <v>2013</v>
      </c>
      <c r="O59" s="269" t="s">
        <v>998</v>
      </c>
      <c r="P59" s="255">
        <v>35</v>
      </c>
      <c r="Q59" s="256" t="s">
        <v>1036</v>
      </c>
      <c r="R59" s="255"/>
    </row>
    <row r="60" spans="1:18" ht="12.75">
      <c r="A60" s="257"/>
      <c r="B60" s="30" t="s">
        <v>1037</v>
      </c>
      <c r="C60" s="257"/>
      <c r="D60" s="15" t="s">
        <v>938</v>
      </c>
      <c r="E60" s="298"/>
      <c r="F60" s="280"/>
      <c r="G60" s="280"/>
      <c r="H60" s="271"/>
      <c r="I60" s="257"/>
      <c r="J60" s="257"/>
      <c r="K60" s="257"/>
      <c r="L60" s="257"/>
      <c r="M60" s="257"/>
      <c r="N60" s="257"/>
      <c r="O60" s="271"/>
      <c r="P60" s="257"/>
      <c r="Q60" s="257"/>
      <c r="R60" s="257"/>
    </row>
    <row r="61" spans="1:18" ht="12.75">
      <c r="A61" s="255">
        <v>27</v>
      </c>
      <c r="B61" s="114" t="s">
        <v>1038</v>
      </c>
      <c r="C61" s="255" t="s">
        <v>1039</v>
      </c>
      <c r="D61" s="25" t="s">
        <v>274</v>
      </c>
      <c r="E61" s="297" t="s">
        <v>846</v>
      </c>
      <c r="F61" s="281" t="s">
        <v>288</v>
      </c>
      <c r="G61" s="281" t="s">
        <v>634</v>
      </c>
      <c r="H61" s="269" t="s">
        <v>645</v>
      </c>
      <c r="I61" s="264" t="s">
        <v>965</v>
      </c>
      <c r="J61" s="255" t="s">
        <v>194</v>
      </c>
      <c r="K61" s="255" t="s">
        <v>194</v>
      </c>
      <c r="L61" s="255" t="s">
        <v>194</v>
      </c>
      <c r="M61" s="255" t="s">
        <v>36</v>
      </c>
      <c r="N61" s="255">
        <v>2011</v>
      </c>
      <c r="O61" s="269" t="s">
        <v>1040</v>
      </c>
      <c r="P61" s="255">
        <v>29</v>
      </c>
      <c r="Q61" s="256" t="s">
        <v>754</v>
      </c>
      <c r="R61" s="255"/>
    </row>
    <row r="62" spans="1:18" ht="12.75">
      <c r="A62" s="257"/>
      <c r="B62" s="30" t="s">
        <v>1041</v>
      </c>
      <c r="C62" s="257"/>
      <c r="D62" s="15" t="s">
        <v>938</v>
      </c>
      <c r="E62" s="298"/>
      <c r="F62" s="280"/>
      <c r="G62" s="280"/>
      <c r="H62" s="271"/>
      <c r="I62" s="257"/>
      <c r="J62" s="257"/>
      <c r="K62" s="257"/>
      <c r="L62" s="257"/>
      <c r="M62" s="257"/>
      <c r="N62" s="257"/>
      <c r="O62" s="271"/>
      <c r="P62" s="257"/>
      <c r="Q62" s="257"/>
      <c r="R62" s="257"/>
    </row>
    <row r="63" spans="1:18" ht="12.75">
      <c r="A63" s="255">
        <v>28</v>
      </c>
      <c r="B63" s="29" t="s">
        <v>940</v>
      </c>
      <c r="C63" s="255" t="s">
        <v>743</v>
      </c>
      <c r="D63" s="25" t="s">
        <v>274</v>
      </c>
      <c r="E63" s="297" t="s">
        <v>935</v>
      </c>
      <c r="F63" s="281" t="s">
        <v>728</v>
      </c>
      <c r="G63" s="284" t="s">
        <v>679</v>
      </c>
      <c r="H63" s="270" t="s">
        <v>686</v>
      </c>
      <c r="I63" s="264" t="s">
        <v>725</v>
      </c>
      <c r="J63" s="256" t="s">
        <v>194</v>
      </c>
      <c r="K63" s="256" t="s">
        <v>194</v>
      </c>
      <c r="L63" s="256" t="s">
        <v>194</v>
      </c>
      <c r="M63" s="255" t="s">
        <v>36</v>
      </c>
      <c r="N63" s="255">
        <v>2013</v>
      </c>
      <c r="O63" s="255" t="s">
        <v>905</v>
      </c>
      <c r="P63" s="255">
        <v>32</v>
      </c>
      <c r="Q63" s="256" t="s">
        <v>736</v>
      </c>
      <c r="R63" s="255"/>
    </row>
    <row r="64" spans="1:18" ht="12.75">
      <c r="A64" s="257"/>
      <c r="B64" s="29" t="s">
        <v>588</v>
      </c>
      <c r="C64" s="257"/>
      <c r="D64" s="15" t="s">
        <v>938</v>
      </c>
      <c r="E64" s="298"/>
      <c r="F64" s="280"/>
      <c r="G64" s="280"/>
      <c r="H64" s="271"/>
      <c r="I64" s="257"/>
      <c r="J64" s="257"/>
      <c r="K64" s="257"/>
      <c r="L64" s="257"/>
      <c r="M64" s="257"/>
      <c r="N64" s="257"/>
      <c r="O64" s="257"/>
      <c r="P64" s="257"/>
      <c r="Q64" s="257"/>
      <c r="R64" s="257"/>
    </row>
    <row r="65" spans="1:18" ht="12.75">
      <c r="A65" s="255">
        <v>29</v>
      </c>
      <c r="B65" s="68" t="s">
        <v>345</v>
      </c>
      <c r="C65" s="256" t="s">
        <v>346</v>
      </c>
      <c r="D65" s="25" t="s">
        <v>274</v>
      </c>
      <c r="E65" s="299" t="s">
        <v>936</v>
      </c>
      <c r="F65" s="284" t="s">
        <v>288</v>
      </c>
      <c r="G65" s="284" t="s">
        <v>728</v>
      </c>
      <c r="H65" s="270" t="s">
        <v>686</v>
      </c>
      <c r="I65" s="272" t="s">
        <v>725</v>
      </c>
      <c r="J65" s="256" t="s">
        <v>194</v>
      </c>
      <c r="K65" s="256" t="s">
        <v>194</v>
      </c>
      <c r="L65" s="256" t="s">
        <v>194</v>
      </c>
      <c r="M65" s="256" t="s">
        <v>110</v>
      </c>
      <c r="N65" s="256">
        <v>2003</v>
      </c>
      <c r="O65" s="256" t="s">
        <v>717</v>
      </c>
      <c r="P65" s="256">
        <v>38</v>
      </c>
      <c r="Q65" s="256" t="s">
        <v>736</v>
      </c>
      <c r="R65" s="255"/>
    </row>
    <row r="66" spans="1:18" ht="12.75">
      <c r="A66" s="257"/>
      <c r="B66" s="30" t="s">
        <v>350</v>
      </c>
      <c r="C66" s="257"/>
      <c r="D66" s="15" t="s">
        <v>938</v>
      </c>
      <c r="E66" s="298"/>
      <c r="F66" s="280"/>
      <c r="G66" s="280"/>
      <c r="H66" s="271"/>
      <c r="I66" s="257"/>
      <c r="J66" s="257"/>
      <c r="K66" s="257"/>
      <c r="L66" s="257"/>
      <c r="M66" s="257"/>
      <c r="N66" s="257"/>
      <c r="O66" s="257"/>
      <c r="P66" s="257"/>
      <c r="Q66" s="257"/>
      <c r="R66" s="257"/>
    </row>
    <row r="67" spans="1:18" ht="12.75">
      <c r="A67" s="255">
        <v>30</v>
      </c>
      <c r="B67" s="42" t="s">
        <v>1042</v>
      </c>
      <c r="C67" s="265" t="s">
        <v>771</v>
      </c>
      <c r="D67" s="25" t="s">
        <v>274</v>
      </c>
      <c r="E67" s="293" t="s">
        <v>994</v>
      </c>
      <c r="F67" s="282">
        <v>13</v>
      </c>
      <c r="G67" s="285" t="s">
        <v>629</v>
      </c>
      <c r="H67" s="260" t="s">
        <v>1043</v>
      </c>
      <c r="I67" s="265" t="s">
        <v>725</v>
      </c>
      <c r="J67" s="260" t="s">
        <v>194</v>
      </c>
      <c r="K67" s="260" t="s">
        <v>194</v>
      </c>
      <c r="L67" s="260" t="s">
        <v>194</v>
      </c>
      <c r="M67" s="255" t="s">
        <v>36</v>
      </c>
      <c r="N67" s="258">
        <v>2013</v>
      </c>
      <c r="O67" s="269" t="s">
        <v>1044</v>
      </c>
      <c r="P67" s="258">
        <v>43</v>
      </c>
      <c r="Q67" s="258" t="s">
        <v>204</v>
      </c>
      <c r="R67" s="42"/>
    </row>
    <row r="68" spans="1:18" ht="12.75">
      <c r="A68" s="257"/>
      <c r="B68" s="43" t="s">
        <v>875</v>
      </c>
      <c r="C68" s="259"/>
      <c r="D68" s="15" t="s">
        <v>938</v>
      </c>
      <c r="E68" s="295"/>
      <c r="F68" s="283"/>
      <c r="G68" s="283"/>
      <c r="H68" s="259"/>
      <c r="I68" s="259"/>
      <c r="J68" s="259"/>
      <c r="K68" s="259"/>
      <c r="L68" s="259"/>
      <c r="M68" s="257"/>
      <c r="N68" s="259"/>
      <c r="O68" s="271"/>
      <c r="P68" s="259"/>
      <c r="Q68" s="259"/>
      <c r="R68" s="43"/>
    </row>
    <row r="69" spans="1:18" ht="12.75">
      <c r="A69" s="255">
        <v>31</v>
      </c>
      <c r="B69" s="106" t="s">
        <v>745</v>
      </c>
      <c r="C69" s="255" t="s">
        <v>590</v>
      </c>
      <c r="D69" s="25" t="s">
        <v>274</v>
      </c>
      <c r="E69" s="297" t="s">
        <v>1001</v>
      </c>
      <c r="F69" s="281" t="s">
        <v>288</v>
      </c>
      <c r="G69" s="284" t="s">
        <v>728</v>
      </c>
      <c r="H69" s="270" t="s">
        <v>686</v>
      </c>
      <c r="I69" s="264" t="s">
        <v>725</v>
      </c>
      <c r="J69" s="256" t="s">
        <v>194</v>
      </c>
      <c r="K69" s="256" t="s">
        <v>194</v>
      </c>
      <c r="L69" s="256" t="s">
        <v>194</v>
      </c>
      <c r="M69" s="255" t="s">
        <v>110</v>
      </c>
      <c r="N69" s="255">
        <v>2009</v>
      </c>
      <c r="O69" s="255" t="s">
        <v>717</v>
      </c>
      <c r="P69" s="255">
        <v>33</v>
      </c>
      <c r="Q69" s="256" t="s">
        <v>736</v>
      </c>
      <c r="R69" s="255"/>
    </row>
    <row r="70" spans="1:18" ht="12.75">
      <c r="A70" s="257"/>
      <c r="B70" s="30" t="s">
        <v>591</v>
      </c>
      <c r="C70" s="257"/>
      <c r="D70" s="15" t="s">
        <v>938</v>
      </c>
      <c r="E70" s="298"/>
      <c r="F70" s="280"/>
      <c r="G70" s="280"/>
      <c r="H70" s="271"/>
      <c r="I70" s="257"/>
      <c r="J70" s="257"/>
      <c r="K70" s="257"/>
      <c r="L70" s="257"/>
      <c r="M70" s="257"/>
      <c r="N70" s="257"/>
      <c r="O70" s="257"/>
      <c r="P70" s="257"/>
      <c r="Q70" s="257"/>
      <c r="R70" s="257"/>
    </row>
    <row r="71" spans="1:18" ht="12.75">
      <c r="A71" s="255">
        <v>32</v>
      </c>
      <c r="B71" s="107" t="s">
        <v>737</v>
      </c>
      <c r="C71" s="255" t="s">
        <v>738</v>
      </c>
      <c r="D71" s="10" t="s">
        <v>258</v>
      </c>
      <c r="E71" s="293" t="s">
        <v>739</v>
      </c>
      <c r="F71" s="281" t="s">
        <v>679</v>
      </c>
      <c r="G71" s="281" t="s">
        <v>728</v>
      </c>
      <c r="H71" s="269" t="s">
        <v>686</v>
      </c>
      <c r="I71" s="264" t="s">
        <v>620</v>
      </c>
      <c r="J71" s="256" t="s">
        <v>194</v>
      </c>
      <c r="K71" s="256" t="s">
        <v>194</v>
      </c>
      <c r="L71" s="256" t="s">
        <v>194</v>
      </c>
      <c r="M71" s="255" t="s">
        <v>110</v>
      </c>
      <c r="N71" s="255">
        <v>2005</v>
      </c>
      <c r="O71" s="255" t="s">
        <v>150</v>
      </c>
      <c r="P71" s="255">
        <v>40</v>
      </c>
      <c r="Q71" s="255" t="s">
        <v>740</v>
      </c>
      <c r="R71" s="255"/>
    </row>
    <row r="72" spans="1:18" ht="12.75">
      <c r="A72" s="257"/>
      <c r="B72" s="108" t="s">
        <v>870</v>
      </c>
      <c r="C72" s="257"/>
      <c r="D72" s="15" t="s">
        <v>734</v>
      </c>
      <c r="E72" s="295"/>
      <c r="F72" s="280"/>
      <c r="G72" s="280"/>
      <c r="H72" s="271"/>
      <c r="I72" s="257"/>
      <c r="J72" s="257"/>
      <c r="K72" s="257"/>
      <c r="L72" s="257"/>
      <c r="M72" s="257"/>
      <c r="N72" s="257"/>
      <c r="O72" s="257"/>
      <c r="P72" s="257"/>
      <c r="Q72" s="257"/>
      <c r="R72" s="257"/>
    </row>
    <row r="73" spans="1:18" ht="12.75">
      <c r="A73" s="255">
        <v>33</v>
      </c>
      <c r="B73" s="86" t="s">
        <v>746</v>
      </c>
      <c r="C73" s="264" t="s">
        <v>376</v>
      </c>
      <c r="D73" s="25" t="s">
        <v>274</v>
      </c>
      <c r="E73" s="293" t="s">
        <v>620</v>
      </c>
      <c r="F73" s="278">
        <v>14</v>
      </c>
      <c r="G73" s="281" t="s">
        <v>629</v>
      </c>
      <c r="H73" s="269" t="s">
        <v>686</v>
      </c>
      <c r="I73" s="264" t="s">
        <v>725</v>
      </c>
      <c r="J73" s="256" t="s">
        <v>194</v>
      </c>
      <c r="K73" s="256" t="s">
        <v>194</v>
      </c>
      <c r="L73" s="256" t="s">
        <v>194</v>
      </c>
      <c r="M73" s="255" t="s">
        <v>110</v>
      </c>
      <c r="N73" s="255">
        <v>2012</v>
      </c>
      <c r="O73" s="255" t="s">
        <v>195</v>
      </c>
      <c r="P73" s="255">
        <v>43</v>
      </c>
      <c r="Q73" s="255" t="s">
        <v>204</v>
      </c>
      <c r="R73" s="255"/>
    </row>
    <row r="74" spans="1:18" ht="12.75">
      <c r="A74" s="257"/>
      <c r="B74" s="69" t="s">
        <v>378</v>
      </c>
      <c r="C74" s="257"/>
      <c r="D74" s="15" t="s">
        <v>734</v>
      </c>
      <c r="E74" s="295"/>
      <c r="F74" s="280"/>
      <c r="G74" s="280"/>
      <c r="H74" s="271"/>
      <c r="I74" s="257"/>
      <c r="J74" s="257"/>
      <c r="K74" s="257"/>
      <c r="L74" s="257"/>
      <c r="M74" s="257"/>
      <c r="N74" s="257"/>
      <c r="O74" s="257"/>
      <c r="P74" s="257"/>
      <c r="Q74" s="257"/>
      <c r="R74" s="257"/>
    </row>
    <row r="75" spans="1:18" ht="12.75">
      <c r="A75" s="255">
        <v>34</v>
      </c>
      <c r="B75" s="86" t="s">
        <v>747</v>
      </c>
      <c r="C75" s="264" t="s">
        <v>391</v>
      </c>
      <c r="D75" s="25" t="s">
        <v>274</v>
      </c>
      <c r="E75" s="293" t="s">
        <v>620</v>
      </c>
      <c r="F75" s="279">
        <v>13</v>
      </c>
      <c r="G75" s="281" t="s">
        <v>165</v>
      </c>
      <c r="H75" s="255" t="s">
        <v>686</v>
      </c>
      <c r="I75" s="264" t="s">
        <v>725</v>
      </c>
      <c r="J75" s="256" t="s">
        <v>194</v>
      </c>
      <c r="K75" s="256" t="s">
        <v>194</v>
      </c>
      <c r="L75" s="256" t="s">
        <v>194</v>
      </c>
      <c r="M75" s="255" t="s">
        <v>110</v>
      </c>
      <c r="N75" s="255">
        <v>2012</v>
      </c>
      <c r="O75" s="255" t="s">
        <v>195</v>
      </c>
      <c r="P75" s="255">
        <v>41</v>
      </c>
      <c r="Q75" s="255" t="s">
        <v>204</v>
      </c>
      <c r="R75" s="255"/>
    </row>
    <row r="76" spans="1:18" ht="12.75">
      <c r="A76" s="257"/>
      <c r="B76" s="69" t="s">
        <v>871</v>
      </c>
      <c r="C76" s="257"/>
      <c r="D76" s="15" t="s">
        <v>734</v>
      </c>
      <c r="E76" s="295"/>
      <c r="F76" s="280"/>
      <c r="G76" s="280"/>
      <c r="H76" s="257"/>
      <c r="I76" s="257"/>
      <c r="J76" s="257"/>
      <c r="K76" s="257"/>
      <c r="L76" s="257"/>
      <c r="M76" s="257"/>
      <c r="N76" s="257"/>
      <c r="O76" s="257"/>
      <c r="P76" s="257"/>
      <c r="Q76" s="257"/>
      <c r="R76" s="257"/>
    </row>
    <row r="77" spans="1:18" ht="12.75">
      <c r="A77" s="255">
        <v>35</v>
      </c>
      <c r="B77" s="68" t="s">
        <v>749</v>
      </c>
      <c r="C77" s="264" t="s">
        <v>750</v>
      </c>
      <c r="D77" s="10" t="s">
        <v>258</v>
      </c>
      <c r="E77" s="293" t="s">
        <v>620</v>
      </c>
      <c r="F77" s="278">
        <v>12</v>
      </c>
      <c r="G77" s="281" t="s">
        <v>679</v>
      </c>
      <c r="H77" s="255" t="s">
        <v>686</v>
      </c>
      <c r="I77" s="264" t="s">
        <v>725</v>
      </c>
      <c r="J77" s="255" t="s">
        <v>194</v>
      </c>
      <c r="K77" s="255" t="s">
        <v>194</v>
      </c>
      <c r="L77" s="255" t="s">
        <v>194</v>
      </c>
      <c r="M77" s="255" t="s">
        <v>110</v>
      </c>
      <c r="N77" s="255">
        <v>2010</v>
      </c>
      <c r="O77" s="255" t="s">
        <v>195</v>
      </c>
      <c r="P77" s="255">
        <v>41</v>
      </c>
      <c r="Q77" s="255" t="s">
        <v>204</v>
      </c>
      <c r="R77" s="255"/>
    </row>
    <row r="78" spans="1:18" ht="12.75">
      <c r="A78" s="257"/>
      <c r="B78" s="69" t="s">
        <v>386</v>
      </c>
      <c r="C78" s="257"/>
      <c r="D78" s="15" t="s">
        <v>734</v>
      </c>
      <c r="E78" s="295"/>
      <c r="F78" s="280"/>
      <c r="G78" s="280"/>
      <c r="H78" s="257"/>
      <c r="I78" s="257"/>
      <c r="J78" s="257"/>
      <c r="K78" s="257"/>
      <c r="L78" s="257"/>
      <c r="M78" s="257"/>
      <c r="N78" s="257"/>
      <c r="O78" s="257"/>
      <c r="P78" s="257"/>
      <c r="Q78" s="257"/>
      <c r="R78" s="257"/>
    </row>
    <row r="79" spans="1:18" s="2" customFormat="1" ht="12.75">
      <c r="A79" s="79"/>
      <c r="B79" s="138"/>
      <c r="C79" s="79"/>
      <c r="D79" s="79"/>
      <c r="E79" s="139"/>
      <c r="F79" s="140"/>
      <c r="G79" s="140"/>
      <c r="H79" s="79"/>
      <c r="I79" s="79"/>
      <c r="J79" s="79"/>
      <c r="K79" s="79"/>
      <c r="L79" s="79"/>
      <c r="M79" s="79"/>
      <c r="N79" s="79"/>
      <c r="O79" s="79"/>
      <c r="P79" s="79"/>
      <c r="Q79" s="79"/>
      <c r="R79" s="79"/>
    </row>
    <row r="80" spans="1:18" s="2" customFormat="1" ht="12.75">
      <c r="A80" s="47"/>
      <c r="B80" s="141"/>
      <c r="C80" s="47"/>
      <c r="D80" s="47"/>
      <c r="E80" s="101"/>
      <c r="F80" s="51"/>
      <c r="G80" s="51"/>
      <c r="H80" s="47"/>
      <c r="I80" s="47"/>
      <c r="J80" s="47"/>
      <c r="K80" s="47"/>
      <c r="L80" s="47"/>
      <c r="M80" s="47"/>
      <c r="N80" s="47"/>
      <c r="O80" s="47"/>
      <c r="P80" s="47"/>
      <c r="Q80" s="47"/>
      <c r="R80" s="47"/>
    </row>
    <row r="81" spans="1:18" s="2" customFormat="1" ht="12.75">
      <c r="A81" s="47"/>
      <c r="B81" s="141"/>
      <c r="C81" s="47"/>
      <c r="D81" s="47"/>
      <c r="E81" s="101"/>
      <c r="F81" s="51"/>
      <c r="G81" s="51"/>
      <c r="H81" s="47"/>
      <c r="I81" s="47"/>
      <c r="J81" s="47"/>
      <c r="K81" s="47"/>
      <c r="L81" s="47"/>
      <c r="M81" s="47"/>
      <c r="N81" s="47"/>
      <c r="O81" s="47"/>
      <c r="P81" s="47"/>
      <c r="Q81" s="47"/>
      <c r="R81" s="47"/>
    </row>
    <row r="82" spans="1:18" ht="12.75">
      <c r="A82" s="7" t="s">
        <v>3</v>
      </c>
      <c r="B82" s="7" t="s">
        <v>4</v>
      </c>
      <c r="C82" s="316" t="s">
        <v>903</v>
      </c>
      <c r="D82" s="310" t="s">
        <v>6</v>
      </c>
      <c r="E82" s="311"/>
      <c r="F82" s="310" t="s">
        <v>9</v>
      </c>
      <c r="G82" s="311"/>
      <c r="H82" s="316" t="s">
        <v>7</v>
      </c>
      <c r="I82" s="316" t="s">
        <v>617</v>
      </c>
      <c r="J82" s="310" t="s">
        <v>10</v>
      </c>
      <c r="K82" s="312"/>
      <c r="L82" s="311"/>
      <c r="M82" s="310" t="s">
        <v>11</v>
      </c>
      <c r="N82" s="312"/>
      <c r="O82" s="311"/>
      <c r="P82" s="316" t="s">
        <v>12</v>
      </c>
      <c r="Q82" s="7" t="s">
        <v>13</v>
      </c>
      <c r="R82" s="316" t="s">
        <v>14</v>
      </c>
    </row>
    <row r="83" spans="1:18" ht="12.75">
      <c r="A83" s="8" t="s">
        <v>15</v>
      </c>
      <c r="B83" s="8" t="s">
        <v>16</v>
      </c>
      <c r="C83" s="317"/>
      <c r="D83" s="8" t="s">
        <v>18</v>
      </c>
      <c r="E83" s="8" t="s">
        <v>8</v>
      </c>
      <c r="F83" s="8" t="s">
        <v>19</v>
      </c>
      <c r="G83" s="8" t="s">
        <v>20</v>
      </c>
      <c r="H83" s="317"/>
      <c r="I83" s="317"/>
      <c r="J83" s="8" t="s">
        <v>21</v>
      </c>
      <c r="K83" s="8" t="s">
        <v>22</v>
      </c>
      <c r="L83" s="8" t="s">
        <v>23</v>
      </c>
      <c r="M83" s="8" t="s">
        <v>24</v>
      </c>
      <c r="N83" s="8" t="s">
        <v>25</v>
      </c>
      <c r="O83" s="8" t="s">
        <v>26</v>
      </c>
      <c r="P83" s="317"/>
      <c r="Q83" s="8" t="s">
        <v>27</v>
      </c>
      <c r="R83" s="317"/>
    </row>
    <row r="84" spans="1:18" ht="12.75">
      <c r="A84" s="9">
        <v>1</v>
      </c>
      <c r="B84" s="9">
        <v>2</v>
      </c>
      <c r="C84" s="9">
        <v>3</v>
      </c>
      <c r="D84" s="9">
        <v>4</v>
      </c>
      <c r="E84" s="9">
        <v>5</v>
      </c>
      <c r="F84" s="9">
        <v>6</v>
      </c>
      <c r="G84" s="9">
        <v>7</v>
      </c>
      <c r="H84" s="9">
        <v>8</v>
      </c>
      <c r="I84" s="9">
        <v>9</v>
      </c>
      <c r="J84" s="9">
        <v>10</v>
      </c>
      <c r="K84" s="9">
        <v>11</v>
      </c>
      <c r="L84" s="9">
        <v>12</v>
      </c>
      <c r="M84" s="9">
        <v>13</v>
      </c>
      <c r="N84" s="9">
        <v>14</v>
      </c>
      <c r="O84" s="9">
        <v>15</v>
      </c>
      <c r="P84" s="9">
        <v>16</v>
      </c>
      <c r="Q84" s="9">
        <v>17</v>
      </c>
      <c r="R84" s="9">
        <v>18</v>
      </c>
    </row>
    <row r="85" spans="1:18" ht="12.75">
      <c r="A85" s="255">
        <v>36</v>
      </c>
      <c r="B85" s="42" t="s">
        <v>873</v>
      </c>
      <c r="C85" s="258" t="s">
        <v>419</v>
      </c>
      <c r="D85" s="10" t="s">
        <v>258</v>
      </c>
      <c r="E85" s="293" t="s">
        <v>846</v>
      </c>
      <c r="F85" s="282">
        <v>12</v>
      </c>
      <c r="G85" s="285" t="s">
        <v>653</v>
      </c>
      <c r="H85" s="260" t="s">
        <v>686</v>
      </c>
      <c r="I85" s="265" t="s">
        <v>725</v>
      </c>
      <c r="J85" s="260" t="s">
        <v>194</v>
      </c>
      <c r="K85" s="260" t="s">
        <v>194</v>
      </c>
      <c r="L85" s="260" t="s">
        <v>194</v>
      </c>
      <c r="M85" s="255" t="s">
        <v>110</v>
      </c>
      <c r="N85" s="258">
        <v>2011</v>
      </c>
      <c r="O85" s="255" t="s">
        <v>195</v>
      </c>
      <c r="P85" s="258">
        <v>39</v>
      </c>
      <c r="Q85" s="258" t="s">
        <v>204</v>
      </c>
      <c r="R85" s="42"/>
    </row>
    <row r="86" spans="1:18" ht="12.75">
      <c r="A86" s="257"/>
      <c r="B86" s="43" t="s">
        <v>421</v>
      </c>
      <c r="C86" s="259"/>
      <c r="D86" s="15" t="s">
        <v>734</v>
      </c>
      <c r="E86" s="295"/>
      <c r="F86" s="283"/>
      <c r="G86" s="283"/>
      <c r="H86" s="259"/>
      <c r="I86" s="259"/>
      <c r="J86" s="259"/>
      <c r="K86" s="259"/>
      <c r="L86" s="259"/>
      <c r="M86" s="257"/>
      <c r="N86" s="259"/>
      <c r="O86" s="257"/>
      <c r="P86" s="259"/>
      <c r="Q86" s="259"/>
      <c r="R86" s="43"/>
    </row>
    <row r="87" spans="1:18" ht="12.75">
      <c r="A87" s="255">
        <v>37</v>
      </c>
      <c r="B87" s="42" t="s">
        <v>876</v>
      </c>
      <c r="C87" s="258" t="s">
        <v>773</v>
      </c>
      <c r="D87" s="10" t="s">
        <v>258</v>
      </c>
      <c r="E87" s="293" t="s">
        <v>846</v>
      </c>
      <c r="F87" s="282">
        <v>11</v>
      </c>
      <c r="G87" s="285" t="s">
        <v>679</v>
      </c>
      <c r="H87" s="260" t="s">
        <v>686</v>
      </c>
      <c r="I87" s="265" t="s">
        <v>725</v>
      </c>
      <c r="J87" s="260" t="s">
        <v>194</v>
      </c>
      <c r="K87" s="260" t="s">
        <v>194</v>
      </c>
      <c r="L87" s="260" t="s">
        <v>194</v>
      </c>
      <c r="M87" s="255" t="s">
        <v>110</v>
      </c>
      <c r="N87" s="258">
        <v>2011</v>
      </c>
      <c r="O87" s="255" t="s">
        <v>195</v>
      </c>
      <c r="P87" s="258">
        <v>38</v>
      </c>
      <c r="Q87" s="258" t="s">
        <v>204</v>
      </c>
      <c r="R87" s="258"/>
    </row>
    <row r="88" spans="1:18" ht="12.75">
      <c r="A88" s="257"/>
      <c r="B88" s="43" t="s">
        <v>424</v>
      </c>
      <c r="C88" s="259"/>
      <c r="D88" s="15" t="s">
        <v>734</v>
      </c>
      <c r="E88" s="295"/>
      <c r="F88" s="283"/>
      <c r="G88" s="283"/>
      <c r="H88" s="259"/>
      <c r="I88" s="259"/>
      <c r="J88" s="259"/>
      <c r="K88" s="259"/>
      <c r="L88" s="259"/>
      <c r="M88" s="257"/>
      <c r="N88" s="259"/>
      <c r="O88" s="257"/>
      <c r="P88" s="259"/>
      <c r="Q88" s="259"/>
      <c r="R88" s="259"/>
    </row>
    <row r="89" spans="1:18" ht="12.75">
      <c r="A89" s="255">
        <v>38</v>
      </c>
      <c r="B89" s="68" t="s">
        <v>942</v>
      </c>
      <c r="C89" s="264" t="s">
        <v>462</v>
      </c>
      <c r="D89" s="66" t="s">
        <v>274</v>
      </c>
      <c r="E89" s="293" t="s">
        <v>935</v>
      </c>
      <c r="F89" s="278">
        <v>12</v>
      </c>
      <c r="G89" s="281" t="s">
        <v>629</v>
      </c>
      <c r="H89" s="256" t="s">
        <v>686</v>
      </c>
      <c r="I89" s="264" t="s">
        <v>725</v>
      </c>
      <c r="J89" s="256" t="s">
        <v>194</v>
      </c>
      <c r="K89" s="256" t="s">
        <v>194</v>
      </c>
      <c r="L89" s="256" t="s">
        <v>194</v>
      </c>
      <c r="M89" s="255" t="s">
        <v>110</v>
      </c>
      <c r="N89" s="255">
        <v>2013</v>
      </c>
      <c r="O89" s="255" t="s">
        <v>195</v>
      </c>
      <c r="P89" s="255">
        <v>41</v>
      </c>
      <c r="Q89" s="255" t="s">
        <v>204</v>
      </c>
      <c r="R89" s="258"/>
    </row>
    <row r="90" spans="1:18" ht="12.75">
      <c r="A90" s="257"/>
      <c r="B90" s="69" t="s">
        <v>463</v>
      </c>
      <c r="C90" s="257"/>
      <c r="D90" s="60" t="s">
        <v>734</v>
      </c>
      <c r="E90" s="295"/>
      <c r="F90" s="280"/>
      <c r="G90" s="280"/>
      <c r="H90" s="257"/>
      <c r="I90" s="257"/>
      <c r="J90" s="257"/>
      <c r="K90" s="257"/>
      <c r="L90" s="257"/>
      <c r="M90" s="257"/>
      <c r="N90" s="257"/>
      <c r="O90" s="257"/>
      <c r="P90" s="257"/>
      <c r="Q90" s="257"/>
      <c r="R90" s="259"/>
    </row>
    <row r="91" spans="1:18" ht="12.75">
      <c r="A91" s="255">
        <v>39</v>
      </c>
      <c r="B91" s="86" t="s">
        <v>943</v>
      </c>
      <c r="C91" s="264" t="s">
        <v>481</v>
      </c>
      <c r="D91" s="57" t="s">
        <v>274</v>
      </c>
      <c r="E91" s="293" t="s">
        <v>935</v>
      </c>
      <c r="F91" s="281" t="s">
        <v>634</v>
      </c>
      <c r="G91" s="281" t="s">
        <v>679</v>
      </c>
      <c r="H91" s="256" t="s">
        <v>686</v>
      </c>
      <c r="I91" s="264" t="s">
        <v>725</v>
      </c>
      <c r="J91" s="255" t="s">
        <v>194</v>
      </c>
      <c r="K91" s="255" t="s">
        <v>194</v>
      </c>
      <c r="L91" s="255" t="s">
        <v>194</v>
      </c>
      <c r="M91" s="255" t="s">
        <v>110</v>
      </c>
      <c r="N91" s="255">
        <v>2013</v>
      </c>
      <c r="O91" s="255" t="s">
        <v>930</v>
      </c>
      <c r="P91" s="255">
        <v>34</v>
      </c>
      <c r="Q91" s="255" t="s">
        <v>204</v>
      </c>
      <c r="R91" s="258"/>
    </row>
    <row r="92" spans="1:18" ht="12.75">
      <c r="A92" s="257"/>
      <c r="B92" s="69" t="s">
        <v>482</v>
      </c>
      <c r="C92" s="257"/>
      <c r="D92" s="60" t="s">
        <v>734</v>
      </c>
      <c r="E92" s="295"/>
      <c r="F92" s="280"/>
      <c r="G92" s="280"/>
      <c r="H92" s="257"/>
      <c r="I92" s="257"/>
      <c r="J92" s="257"/>
      <c r="K92" s="257"/>
      <c r="L92" s="257"/>
      <c r="M92" s="257"/>
      <c r="N92" s="257"/>
      <c r="O92" s="257"/>
      <c r="P92" s="257"/>
      <c r="Q92" s="257"/>
      <c r="R92" s="259"/>
    </row>
    <row r="93" spans="1:18" ht="12.75">
      <c r="A93" s="255">
        <v>40</v>
      </c>
      <c r="B93" s="61" t="s">
        <v>944</v>
      </c>
      <c r="C93" s="266" t="s">
        <v>498</v>
      </c>
      <c r="D93" s="57" t="s">
        <v>258</v>
      </c>
      <c r="E93" s="300" t="s">
        <v>935</v>
      </c>
      <c r="F93" s="281" t="s">
        <v>653</v>
      </c>
      <c r="G93" s="281" t="s">
        <v>679</v>
      </c>
      <c r="H93" s="256" t="s">
        <v>686</v>
      </c>
      <c r="I93" s="264" t="s">
        <v>725</v>
      </c>
      <c r="J93" s="256" t="s">
        <v>194</v>
      </c>
      <c r="K93" s="256" t="s">
        <v>194</v>
      </c>
      <c r="L93" s="256" t="s">
        <v>194</v>
      </c>
      <c r="M93" s="255" t="s">
        <v>110</v>
      </c>
      <c r="N93" s="255">
        <v>2013</v>
      </c>
      <c r="O93" s="255" t="s">
        <v>195</v>
      </c>
      <c r="P93" s="255">
        <v>40</v>
      </c>
      <c r="Q93" s="255" t="s">
        <v>204</v>
      </c>
      <c r="R93" s="258"/>
    </row>
    <row r="94" spans="1:18" ht="12.75">
      <c r="A94" s="257"/>
      <c r="B94" s="59" t="s">
        <v>499</v>
      </c>
      <c r="C94" s="249"/>
      <c r="D94" s="60" t="s">
        <v>734</v>
      </c>
      <c r="E94" s="301"/>
      <c r="F94" s="280"/>
      <c r="G94" s="280"/>
      <c r="H94" s="257"/>
      <c r="I94" s="257"/>
      <c r="J94" s="257"/>
      <c r="K94" s="257"/>
      <c r="L94" s="257"/>
      <c r="M94" s="257"/>
      <c r="N94" s="257"/>
      <c r="O94" s="257"/>
      <c r="P94" s="257"/>
      <c r="Q94" s="257"/>
      <c r="R94" s="259"/>
    </row>
    <row r="95" spans="1:18" ht="12.75">
      <c r="A95" s="255">
        <v>41</v>
      </c>
      <c r="B95" s="86" t="s">
        <v>1045</v>
      </c>
      <c r="C95" s="264" t="s">
        <v>789</v>
      </c>
      <c r="D95" s="57" t="s">
        <v>258</v>
      </c>
      <c r="E95" s="293" t="s">
        <v>994</v>
      </c>
      <c r="F95" s="281" t="s">
        <v>634</v>
      </c>
      <c r="G95" s="281" t="s">
        <v>692</v>
      </c>
      <c r="H95" s="256" t="s">
        <v>686</v>
      </c>
      <c r="I95" s="264" t="s">
        <v>725</v>
      </c>
      <c r="J95" s="256" t="s">
        <v>194</v>
      </c>
      <c r="K95" s="256" t="s">
        <v>194</v>
      </c>
      <c r="L95" s="256" t="s">
        <v>194</v>
      </c>
      <c r="M95" s="255" t="s">
        <v>110</v>
      </c>
      <c r="N95" s="255">
        <v>2013</v>
      </c>
      <c r="O95" s="269" t="s">
        <v>1046</v>
      </c>
      <c r="P95" s="255">
        <v>47</v>
      </c>
      <c r="Q95" s="255" t="s">
        <v>204</v>
      </c>
      <c r="R95" s="258"/>
    </row>
    <row r="96" spans="1:18" ht="12.75">
      <c r="A96" s="257"/>
      <c r="B96" s="69" t="s">
        <v>454</v>
      </c>
      <c r="C96" s="257"/>
      <c r="D96" s="60" t="s">
        <v>734</v>
      </c>
      <c r="E96" s="295"/>
      <c r="F96" s="280"/>
      <c r="G96" s="280"/>
      <c r="H96" s="257"/>
      <c r="I96" s="257"/>
      <c r="J96" s="257"/>
      <c r="K96" s="257"/>
      <c r="L96" s="257"/>
      <c r="M96" s="257"/>
      <c r="N96" s="257"/>
      <c r="O96" s="271"/>
      <c r="P96" s="257"/>
      <c r="Q96" s="257"/>
      <c r="R96" s="259"/>
    </row>
    <row r="97" spans="1:18" ht="12.75">
      <c r="A97" s="255">
        <v>42</v>
      </c>
      <c r="B97" s="106" t="s">
        <v>756</v>
      </c>
      <c r="C97" s="255" t="s">
        <v>359</v>
      </c>
      <c r="D97" s="57" t="s">
        <v>258</v>
      </c>
      <c r="E97" s="293" t="s">
        <v>1001</v>
      </c>
      <c r="F97" s="278">
        <v>17</v>
      </c>
      <c r="G97" s="281" t="s">
        <v>621</v>
      </c>
      <c r="H97" s="255" t="s">
        <v>686</v>
      </c>
      <c r="I97" s="264" t="s">
        <v>725</v>
      </c>
      <c r="J97" s="255" t="s">
        <v>194</v>
      </c>
      <c r="K97" s="255" t="s">
        <v>194</v>
      </c>
      <c r="L97" s="255" t="s">
        <v>194</v>
      </c>
      <c r="M97" s="255" t="s">
        <v>362</v>
      </c>
      <c r="N97" s="255">
        <v>1995</v>
      </c>
      <c r="O97" s="255" t="s">
        <v>945</v>
      </c>
      <c r="P97" s="255">
        <v>50</v>
      </c>
      <c r="Q97" s="255" t="s">
        <v>204</v>
      </c>
      <c r="R97" s="258"/>
    </row>
    <row r="98" spans="1:18" ht="12.75">
      <c r="A98" s="257"/>
      <c r="B98" s="30" t="s">
        <v>946</v>
      </c>
      <c r="C98" s="257"/>
      <c r="D98" s="60" t="s">
        <v>734</v>
      </c>
      <c r="E98" s="295"/>
      <c r="F98" s="280"/>
      <c r="G98" s="280"/>
      <c r="H98" s="257"/>
      <c r="I98" s="257"/>
      <c r="J98" s="257"/>
      <c r="K98" s="257"/>
      <c r="L98" s="257"/>
      <c r="M98" s="257"/>
      <c r="N98" s="257"/>
      <c r="O98" s="257"/>
      <c r="P98" s="257"/>
      <c r="Q98" s="257"/>
      <c r="R98" s="259"/>
    </row>
    <row r="99" spans="1:18" s="3" customFormat="1" ht="12.75">
      <c r="A99" s="255">
        <v>43</v>
      </c>
      <c r="B99" s="143" t="s">
        <v>798</v>
      </c>
      <c r="C99" s="267" t="s">
        <v>799</v>
      </c>
      <c r="D99" s="57" t="s">
        <v>258</v>
      </c>
      <c r="E99" s="293" t="s">
        <v>1001</v>
      </c>
      <c r="F99" s="285" t="s">
        <v>692</v>
      </c>
      <c r="G99" s="285" t="s">
        <v>653</v>
      </c>
      <c r="H99" s="256" t="s">
        <v>686</v>
      </c>
      <c r="I99" s="265" t="s">
        <v>725</v>
      </c>
      <c r="J99" s="258" t="s">
        <v>194</v>
      </c>
      <c r="K99" s="258" t="s">
        <v>194</v>
      </c>
      <c r="L99" s="258" t="s">
        <v>194</v>
      </c>
      <c r="M99" s="258" t="s">
        <v>110</v>
      </c>
      <c r="N99" s="258">
        <v>2013</v>
      </c>
      <c r="O99" s="258" t="s">
        <v>1047</v>
      </c>
      <c r="P99" s="258">
        <v>46</v>
      </c>
      <c r="Q99" s="258" t="s">
        <v>204</v>
      </c>
      <c r="R99" s="116"/>
    </row>
    <row r="100" spans="1:18" s="3" customFormat="1" ht="12.75">
      <c r="A100" s="257"/>
      <c r="B100" s="144" t="s">
        <v>525</v>
      </c>
      <c r="C100" s="268"/>
      <c r="D100" s="60" t="s">
        <v>734</v>
      </c>
      <c r="E100" s="295"/>
      <c r="F100" s="283"/>
      <c r="G100" s="283"/>
      <c r="H100" s="257"/>
      <c r="I100" s="259"/>
      <c r="J100" s="259"/>
      <c r="K100" s="259"/>
      <c r="L100" s="259"/>
      <c r="M100" s="259"/>
      <c r="N100" s="259"/>
      <c r="O100" s="259"/>
      <c r="P100" s="259"/>
      <c r="Q100" s="259"/>
      <c r="R100" s="43"/>
    </row>
    <row r="101" spans="1:18" ht="12.75">
      <c r="A101" s="255">
        <v>44</v>
      </c>
      <c r="B101" s="86" t="s">
        <v>759</v>
      </c>
      <c r="C101" s="264" t="s">
        <v>381</v>
      </c>
      <c r="D101" s="25" t="s">
        <v>1048</v>
      </c>
      <c r="E101" s="293" t="s">
        <v>1001</v>
      </c>
      <c r="F101" s="278">
        <v>26</v>
      </c>
      <c r="G101" s="281" t="s">
        <v>653</v>
      </c>
      <c r="H101" s="256" t="s">
        <v>686</v>
      </c>
      <c r="I101" s="264" t="s">
        <v>725</v>
      </c>
      <c r="J101" s="256" t="s">
        <v>194</v>
      </c>
      <c r="K101" s="256" t="s">
        <v>194</v>
      </c>
      <c r="L101" s="256" t="s">
        <v>194</v>
      </c>
      <c r="M101" s="255" t="s">
        <v>313</v>
      </c>
      <c r="N101" s="255">
        <v>1988</v>
      </c>
      <c r="O101" s="255" t="s">
        <v>338</v>
      </c>
      <c r="P101" s="255">
        <v>48</v>
      </c>
      <c r="Q101" s="255" t="s">
        <v>204</v>
      </c>
      <c r="R101" s="258"/>
    </row>
    <row r="102" spans="1:18" ht="12.75">
      <c r="A102" s="257"/>
      <c r="B102" s="69" t="s">
        <v>877</v>
      </c>
      <c r="C102" s="257"/>
      <c r="D102" s="15" t="s">
        <v>1049</v>
      </c>
      <c r="E102" s="295"/>
      <c r="F102" s="280"/>
      <c r="G102" s="280"/>
      <c r="H102" s="257"/>
      <c r="I102" s="257"/>
      <c r="J102" s="257"/>
      <c r="K102" s="257"/>
      <c r="L102" s="257"/>
      <c r="M102" s="257"/>
      <c r="N102" s="257"/>
      <c r="O102" s="257"/>
      <c r="P102" s="257"/>
      <c r="Q102" s="257"/>
      <c r="R102" s="259"/>
    </row>
    <row r="103" spans="1:18" ht="12.75">
      <c r="A103" s="255">
        <v>45</v>
      </c>
      <c r="B103" s="86" t="s">
        <v>762</v>
      </c>
      <c r="C103" s="264" t="s">
        <v>395</v>
      </c>
      <c r="D103" s="25" t="s">
        <v>1048</v>
      </c>
      <c r="E103" s="293" t="s">
        <v>1001</v>
      </c>
      <c r="F103" s="278">
        <v>13</v>
      </c>
      <c r="G103" s="281" t="s">
        <v>728</v>
      </c>
      <c r="H103" s="256" t="s">
        <v>686</v>
      </c>
      <c r="I103" s="264" t="s">
        <v>725</v>
      </c>
      <c r="J103" s="256" t="s">
        <v>194</v>
      </c>
      <c r="K103" s="256" t="s">
        <v>194</v>
      </c>
      <c r="L103" s="256" t="s">
        <v>194</v>
      </c>
      <c r="M103" s="255" t="s">
        <v>313</v>
      </c>
      <c r="N103" s="255">
        <v>1992</v>
      </c>
      <c r="O103" s="255" t="s">
        <v>1050</v>
      </c>
      <c r="P103" s="255">
        <v>44</v>
      </c>
      <c r="Q103" s="255" t="s">
        <v>204</v>
      </c>
      <c r="R103" s="258"/>
    </row>
    <row r="104" spans="1:18" ht="12.75">
      <c r="A104" s="257"/>
      <c r="B104" s="69" t="s">
        <v>879</v>
      </c>
      <c r="C104" s="257"/>
      <c r="D104" s="15" t="s">
        <v>1049</v>
      </c>
      <c r="E104" s="295"/>
      <c r="F104" s="280"/>
      <c r="G104" s="280"/>
      <c r="H104" s="257"/>
      <c r="I104" s="257"/>
      <c r="J104" s="257"/>
      <c r="K104" s="257"/>
      <c r="L104" s="257"/>
      <c r="M104" s="257"/>
      <c r="N104" s="257"/>
      <c r="O104" s="257"/>
      <c r="P104" s="257"/>
      <c r="Q104" s="257"/>
      <c r="R104" s="259"/>
    </row>
    <row r="105" spans="1:18" ht="12.75">
      <c r="A105" s="255">
        <v>46</v>
      </c>
      <c r="B105" s="86" t="s">
        <v>1051</v>
      </c>
      <c r="C105" s="255" t="s">
        <v>761</v>
      </c>
      <c r="D105" s="25" t="s">
        <v>377</v>
      </c>
      <c r="E105" s="293" t="s">
        <v>332</v>
      </c>
      <c r="F105" s="278">
        <v>16</v>
      </c>
      <c r="G105" s="284" t="s">
        <v>621</v>
      </c>
      <c r="H105" s="256" t="s">
        <v>686</v>
      </c>
      <c r="I105" s="264" t="s">
        <v>725</v>
      </c>
      <c r="J105" s="256" t="s">
        <v>194</v>
      </c>
      <c r="K105" s="256" t="s">
        <v>194</v>
      </c>
      <c r="L105" s="256" t="s">
        <v>194</v>
      </c>
      <c r="M105" s="255" t="s">
        <v>110</v>
      </c>
      <c r="N105" s="255">
        <v>2014</v>
      </c>
      <c r="O105" s="255" t="s">
        <v>297</v>
      </c>
      <c r="P105" s="255">
        <v>48</v>
      </c>
      <c r="Q105" s="255" t="s">
        <v>204</v>
      </c>
      <c r="R105" s="258"/>
    </row>
    <row r="106" spans="1:18" ht="12.75">
      <c r="A106" s="257"/>
      <c r="B106" s="69" t="s">
        <v>878</v>
      </c>
      <c r="C106" s="257"/>
      <c r="D106" s="15" t="s">
        <v>948</v>
      </c>
      <c r="E106" s="295"/>
      <c r="F106" s="280"/>
      <c r="G106" s="280"/>
      <c r="H106" s="257"/>
      <c r="I106" s="257"/>
      <c r="J106" s="257"/>
      <c r="K106" s="257"/>
      <c r="L106" s="257"/>
      <c r="M106" s="257"/>
      <c r="N106" s="257"/>
      <c r="O106" s="257"/>
      <c r="P106" s="257"/>
      <c r="Q106" s="257"/>
      <c r="R106" s="259"/>
    </row>
    <row r="107" spans="1:18" ht="12.75">
      <c r="A107" s="255">
        <v>47</v>
      </c>
      <c r="B107" s="42" t="s">
        <v>1052</v>
      </c>
      <c r="C107" s="265" t="s">
        <v>429</v>
      </c>
      <c r="D107" s="45" t="s">
        <v>377</v>
      </c>
      <c r="E107" s="293" t="s">
        <v>724</v>
      </c>
      <c r="F107" s="282">
        <v>15</v>
      </c>
      <c r="G107" s="285" t="s">
        <v>653</v>
      </c>
      <c r="H107" s="260" t="s">
        <v>686</v>
      </c>
      <c r="I107" s="265" t="s">
        <v>725</v>
      </c>
      <c r="J107" s="260" t="s">
        <v>194</v>
      </c>
      <c r="K107" s="260" t="s">
        <v>194</v>
      </c>
      <c r="L107" s="260" t="s">
        <v>194</v>
      </c>
      <c r="M107" s="258" t="s">
        <v>110</v>
      </c>
      <c r="N107" s="258">
        <v>2014</v>
      </c>
      <c r="O107" s="258" t="s">
        <v>297</v>
      </c>
      <c r="P107" s="258">
        <v>41</v>
      </c>
      <c r="Q107" s="258" t="s">
        <v>204</v>
      </c>
      <c r="R107" s="42"/>
    </row>
    <row r="108" spans="1:18" ht="12.75">
      <c r="A108" s="257"/>
      <c r="B108" s="43" t="s">
        <v>950</v>
      </c>
      <c r="C108" s="259"/>
      <c r="D108" s="15" t="s">
        <v>948</v>
      </c>
      <c r="E108" s="295"/>
      <c r="F108" s="283"/>
      <c r="G108" s="283"/>
      <c r="H108" s="259"/>
      <c r="I108" s="259"/>
      <c r="J108" s="259"/>
      <c r="K108" s="259"/>
      <c r="L108" s="259"/>
      <c r="M108" s="259"/>
      <c r="N108" s="259"/>
      <c r="O108" s="259"/>
      <c r="P108" s="259"/>
      <c r="Q108" s="259"/>
      <c r="R108" s="43"/>
    </row>
    <row r="109" spans="1:18" ht="12.75">
      <c r="A109" s="255">
        <v>48</v>
      </c>
      <c r="B109" s="42" t="s">
        <v>775</v>
      </c>
      <c r="C109" s="258" t="s">
        <v>776</v>
      </c>
      <c r="D109" s="45" t="s">
        <v>377</v>
      </c>
      <c r="E109" s="293" t="s">
        <v>724</v>
      </c>
      <c r="F109" s="282">
        <v>15</v>
      </c>
      <c r="G109" s="286" t="s">
        <v>621</v>
      </c>
      <c r="H109" s="260" t="s">
        <v>686</v>
      </c>
      <c r="I109" s="265" t="s">
        <v>725</v>
      </c>
      <c r="J109" s="260" t="s">
        <v>194</v>
      </c>
      <c r="K109" s="260" t="s">
        <v>194</v>
      </c>
      <c r="L109" s="260" t="s">
        <v>194</v>
      </c>
      <c r="M109" s="258" t="s">
        <v>313</v>
      </c>
      <c r="N109" s="258">
        <v>1999</v>
      </c>
      <c r="O109" s="258" t="s">
        <v>1053</v>
      </c>
      <c r="P109" s="258">
        <v>37</v>
      </c>
      <c r="Q109" s="258" t="s">
        <v>204</v>
      </c>
      <c r="R109" s="42"/>
    </row>
    <row r="110" spans="1:18" ht="12.75">
      <c r="A110" s="257"/>
      <c r="B110" s="43" t="s">
        <v>881</v>
      </c>
      <c r="C110" s="259"/>
      <c r="D110" s="15" t="s">
        <v>948</v>
      </c>
      <c r="E110" s="295"/>
      <c r="F110" s="283"/>
      <c r="G110" s="283"/>
      <c r="H110" s="259"/>
      <c r="I110" s="259"/>
      <c r="J110" s="259"/>
      <c r="K110" s="259"/>
      <c r="L110" s="259"/>
      <c r="M110" s="259"/>
      <c r="N110" s="259"/>
      <c r="O110" s="259"/>
      <c r="P110" s="259"/>
      <c r="Q110" s="259"/>
      <c r="R110" s="43"/>
    </row>
    <row r="111" spans="1:18" ht="12.75">
      <c r="A111" s="255">
        <v>49</v>
      </c>
      <c r="B111" s="42" t="s">
        <v>777</v>
      </c>
      <c r="C111" s="265" t="s">
        <v>426</v>
      </c>
      <c r="D111" s="45" t="s">
        <v>377</v>
      </c>
      <c r="E111" s="293" t="s">
        <v>724</v>
      </c>
      <c r="F111" s="282">
        <v>13</v>
      </c>
      <c r="G111" s="285" t="s">
        <v>653</v>
      </c>
      <c r="H111" s="260" t="s">
        <v>686</v>
      </c>
      <c r="I111" s="265" t="s">
        <v>725</v>
      </c>
      <c r="J111" s="260" t="s">
        <v>194</v>
      </c>
      <c r="K111" s="260" t="s">
        <v>194</v>
      </c>
      <c r="L111" s="260" t="s">
        <v>194</v>
      </c>
      <c r="M111" s="258" t="s">
        <v>313</v>
      </c>
      <c r="N111" s="258">
        <v>1998</v>
      </c>
      <c r="O111" s="258" t="s">
        <v>338</v>
      </c>
      <c r="P111" s="258">
        <v>36</v>
      </c>
      <c r="Q111" s="258" t="s">
        <v>204</v>
      </c>
      <c r="R111" s="42"/>
    </row>
    <row r="112" spans="1:18" ht="12.75">
      <c r="A112" s="257"/>
      <c r="B112" s="43" t="s">
        <v>882</v>
      </c>
      <c r="C112" s="259"/>
      <c r="D112" s="15" t="s">
        <v>948</v>
      </c>
      <c r="E112" s="295"/>
      <c r="F112" s="283"/>
      <c r="G112" s="283"/>
      <c r="H112" s="259"/>
      <c r="I112" s="259"/>
      <c r="J112" s="259"/>
      <c r="K112" s="259"/>
      <c r="L112" s="259"/>
      <c r="M112" s="259"/>
      <c r="N112" s="259"/>
      <c r="O112" s="259"/>
      <c r="P112" s="259"/>
      <c r="Q112" s="259"/>
      <c r="R112" s="43"/>
    </row>
    <row r="113" spans="1:18" ht="12.75">
      <c r="A113" s="255">
        <v>50</v>
      </c>
      <c r="B113" s="42" t="s">
        <v>778</v>
      </c>
      <c r="C113" s="265" t="s">
        <v>438</v>
      </c>
      <c r="D113" s="45" t="s">
        <v>377</v>
      </c>
      <c r="E113" s="293" t="s">
        <v>724</v>
      </c>
      <c r="F113" s="282">
        <v>10</v>
      </c>
      <c r="G113" s="285" t="s">
        <v>653</v>
      </c>
      <c r="H113" s="260" t="s">
        <v>686</v>
      </c>
      <c r="I113" s="265" t="s">
        <v>725</v>
      </c>
      <c r="J113" s="260" t="s">
        <v>194</v>
      </c>
      <c r="K113" s="260" t="s">
        <v>194</v>
      </c>
      <c r="L113" s="260" t="s">
        <v>194</v>
      </c>
      <c r="M113" s="258" t="s">
        <v>392</v>
      </c>
      <c r="N113" s="258">
        <v>2004</v>
      </c>
      <c r="O113" s="258" t="s">
        <v>194</v>
      </c>
      <c r="P113" s="258">
        <v>39</v>
      </c>
      <c r="Q113" s="258" t="s">
        <v>204</v>
      </c>
      <c r="R113" s="42"/>
    </row>
    <row r="114" spans="1:18" ht="12.75">
      <c r="A114" s="257"/>
      <c r="B114" s="43" t="s">
        <v>883</v>
      </c>
      <c r="C114" s="259"/>
      <c r="D114" s="15" t="s">
        <v>948</v>
      </c>
      <c r="E114" s="295"/>
      <c r="F114" s="283"/>
      <c r="G114" s="283"/>
      <c r="H114" s="259"/>
      <c r="I114" s="259"/>
      <c r="J114" s="259"/>
      <c r="K114" s="259"/>
      <c r="L114" s="259"/>
      <c r="M114" s="259"/>
      <c r="N114" s="259"/>
      <c r="O114" s="259"/>
      <c r="P114" s="259"/>
      <c r="Q114" s="259"/>
      <c r="R114" s="43"/>
    </row>
    <row r="115" spans="1:18" ht="12.75">
      <c r="A115" s="255">
        <v>51</v>
      </c>
      <c r="B115" s="68" t="s">
        <v>951</v>
      </c>
      <c r="C115" s="255" t="s">
        <v>952</v>
      </c>
      <c r="D115" s="45" t="s">
        <v>377</v>
      </c>
      <c r="E115" s="293" t="s">
        <v>936</v>
      </c>
      <c r="F115" s="281" t="s">
        <v>288</v>
      </c>
      <c r="G115" s="281" t="s">
        <v>728</v>
      </c>
      <c r="H115" s="256" t="s">
        <v>686</v>
      </c>
      <c r="I115" s="264" t="s">
        <v>936</v>
      </c>
      <c r="J115" s="256" t="s">
        <v>194</v>
      </c>
      <c r="K115" s="256" t="s">
        <v>194</v>
      </c>
      <c r="L115" s="256" t="s">
        <v>194</v>
      </c>
      <c r="M115" s="255" t="s">
        <v>95</v>
      </c>
      <c r="N115" s="255">
        <v>2000</v>
      </c>
      <c r="O115" s="255" t="s">
        <v>953</v>
      </c>
      <c r="P115" s="255">
        <v>34</v>
      </c>
      <c r="Q115" s="269" t="s">
        <v>954</v>
      </c>
      <c r="R115" s="258"/>
    </row>
    <row r="116" spans="1:18" ht="12.75">
      <c r="A116" s="257"/>
      <c r="B116" s="69" t="s">
        <v>955</v>
      </c>
      <c r="C116" s="257"/>
      <c r="D116" s="15" t="s">
        <v>948</v>
      </c>
      <c r="E116" s="295"/>
      <c r="F116" s="280"/>
      <c r="G116" s="280"/>
      <c r="H116" s="257"/>
      <c r="I116" s="257"/>
      <c r="J116" s="257"/>
      <c r="K116" s="257"/>
      <c r="L116" s="257"/>
      <c r="M116" s="257"/>
      <c r="N116" s="257"/>
      <c r="O116" s="257"/>
      <c r="P116" s="257"/>
      <c r="Q116" s="271"/>
      <c r="R116" s="259"/>
    </row>
    <row r="117" spans="1:18" ht="12.75">
      <c r="A117" s="255">
        <v>52</v>
      </c>
      <c r="B117" s="68" t="s">
        <v>781</v>
      </c>
      <c r="C117" s="255" t="s">
        <v>782</v>
      </c>
      <c r="D117" s="45" t="s">
        <v>377</v>
      </c>
      <c r="E117" s="293" t="s">
        <v>994</v>
      </c>
      <c r="F117" s="278">
        <v>11</v>
      </c>
      <c r="G117" s="281" t="s">
        <v>679</v>
      </c>
      <c r="H117" s="256" t="s">
        <v>686</v>
      </c>
      <c r="I117" s="264" t="s">
        <v>784</v>
      </c>
      <c r="J117" s="256" t="s">
        <v>194</v>
      </c>
      <c r="K117" s="256" t="s">
        <v>194</v>
      </c>
      <c r="L117" s="256" t="s">
        <v>194</v>
      </c>
      <c r="M117" s="255" t="s">
        <v>766</v>
      </c>
      <c r="N117" s="255">
        <v>1999</v>
      </c>
      <c r="O117" s="255" t="s">
        <v>338</v>
      </c>
      <c r="P117" s="255">
        <v>34</v>
      </c>
      <c r="Q117" s="269" t="s">
        <v>956</v>
      </c>
      <c r="R117" s="258"/>
    </row>
    <row r="118" spans="1:18" ht="12.75">
      <c r="A118" s="257"/>
      <c r="B118" s="69" t="s">
        <v>785</v>
      </c>
      <c r="C118" s="257"/>
      <c r="D118" s="15" t="s">
        <v>948</v>
      </c>
      <c r="E118" s="295"/>
      <c r="F118" s="280"/>
      <c r="G118" s="280"/>
      <c r="H118" s="257"/>
      <c r="I118" s="257"/>
      <c r="J118" s="257"/>
      <c r="K118" s="257"/>
      <c r="L118" s="257"/>
      <c r="M118" s="257"/>
      <c r="N118" s="257"/>
      <c r="O118" s="257"/>
      <c r="P118" s="257"/>
      <c r="Q118" s="271"/>
      <c r="R118" s="259"/>
    </row>
    <row r="119" spans="1:18" ht="12.75">
      <c r="A119" s="255">
        <v>53</v>
      </c>
      <c r="B119" s="86" t="s">
        <v>779</v>
      </c>
      <c r="C119" s="255" t="s">
        <v>780</v>
      </c>
      <c r="D119" s="25" t="s">
        <v>399</v>
      </c>
      <c r="E119" s="302" t="s">
        <v>407</v>
      </c>
      <c r="F119" s="278">
        <v>10</v>
      </c>
      <c r="G119" s="281" t="s">
        <v>288</v>
      </c>
      <c r="H119" s="256" t="s">
        <v>686</v>
      </c>
      <c r="I119" s="264" t="s">
        <v>725</v>
      </c>
      <c r="J119" s="256" t="s">
        <v>194</v>
      </c>
      <c r="K119" s="256" t="s">
        <v>194</v>
      </c>
      <c r="L119" s="256" t="s">
        <v>194</v>
      </c>
      <c r="M119" s="255" t="s">
        <v>402</v>
      </c>
      <c r="N119" s="255">
        <v>1984</v>
      </c>
      <c r="O119" s="255" t="s">
        <v>194</v>
      </c>
      <c r="P119" s="255">
        <v>54</v>
      </c>
      <c r="Q119" s="255" t="s">
        <v>204</v>
      </c>
      <c r="R119" s="258"/>
    </row>
    <row r="120" spans="1:18" ht="12.75">
      <c r="A120" s="257"/>
      <c r="B120" s="69" t="s">
        <v>408</v>
      </c>
      <c r="C120" s="257"/>
      <c r="D120" s="15" t="s">
        <v>404</v>
      </c>
      <c r="E120" s="295"/>
      <c r="F120" s="280"/>
      <c r="G120" s="280"/>
      <c r="H120" s="257"/>
      <c r="I120" s="257"/>
      <c r="J120" s="257"/>
      <c r="K120" s="257"/>
      <c r="L120" s="257"/>
      <c r="M120" s="257"/>
      <c r="N120" s="257"/>
      <c r="O120" s="257"/>
      <c r="P120" s="257"/>
      <c r="Q120" s="257"/>
      <c r="R120" s="259"/>
    </row>
    <row r="121" spans="1:18" ht="12.75">
      <c r="A121" s="255">
        <v>54</v>
      </c>
      <c r="B121" s="68" t="s">
        <v>786</v>
      </c>
      <c r="C121" s="264" t="s">
        <v>456</v>
      </c>
      <c r="D121" s="10" t="s">
        <v>399</v>
      </c>
      <c r="E121" s="293" t="s">
        <v>332</v>
      </c>
      <c r="F121" s="278">
        <v>15</v>
      </c>
      <c r="G121" s="281" t="s">
        <v>653</v>
      </c>
      <c r="H121" s="256" t="s">
        <v>686</v>
      </c>
      <c r="I121" s="264" t="s">
        <v>725</v>
      </c>
      <c r="J121" s="256" t="s">
        <v>194</v>
      </c>
      <c r="K121" s="256" t="s">
        <v>194</v>
      </c>
      <c r="L121" s="256" t="s">
        <v>194</v>
      </c>
      <c r="M121" s="255" t="s">
        <v>313</v>
      </c>
      <c r="N121" s="255">
        <v>2009</v>
      </c>
      <c r="O121" s="255" t="s">
        <v>338</v>
      </c>
      <c r="P121" s="255">
        <v>54</v>
      </c>
      <c r="Q121" s="255" t="s">
        <v>204</v>
      </c>
      <c r="R121" s="258"/>
    </row>
    <row r="122" spans="1:18" ht="12.75">
      <c r="A122" s="257"/>
      <c r="B122" s="69" t="s">
        <v>884</v>
      </c>
      <c r="C122" s="257"/>
      <c r="D122" s="15" t="s">
        <v>417</v>
      </c>
      <c r="E122" s="295"/>
      <c r="F122" s="280"/>
      <c r="G122" s="280"/>
      <c r="H122" s="257"/>
      <c r="I122" s="257"/>
      <c r="J122" s="257"/>
      <c r="K122" s="257"/>
      <c r="L122" s="257"/>
      <c r="M122" s="257"/>
      <c r="N122" s="257"/>
      <c r="O122" s="257"/>
      <c r="P122" s="257"/>
      <c r="Q122" s="257"/>
      <c r="R122" s="259"/>
    </row>
    <row r="123" spans="1:18" ht="12.75">
      <c r="A123" s="255">
        <v>55</v>
      </c>
      <c r="B123" s="68" t="s">
        <v>787</v>
      </c>
      <c r="C123" s="264" t="s">
        <v>459</v>
      </c>
      <c r="D123" s="66" t="s">
        <v>399</v>
      </c>
      <c r="E123" s="293" t="s">
        <v>332</v>
      </c>
      <c r="F123" s="278">
        <v>11</v>
      </c>
      <c r="G123" s="281" t="s">
        <v>653</v>
      </c>
      <c r="H123" s="256" t="s">
        <v>686</v>
      </c>
      <c r="I123" s="264" t="s">
        <v>725</v>
      </c>
      <c r="J123" s="256" t="s">
        <v>194</v>
      </c>
      <c r="K123" s="256" t="s">
        <v>194</v>
      </c>
      <c r="L123" s="256" t="s">
        <v>194</v>
      </c>
      <c r="M123" s="255" t="s">
        <v>392</v>
      </c>
      <c r="N123" s="255">
        <v>2009</v>
      </c>
      <c r="O123" s="255" t="s">
        <v>194</v>
      </c>
      <c r="P123" s="255">
        <v>50</v>
      </c>
      <c r="Q123" s="255" t="s">
        <v>204</v>
      </c>
      <c r="R123" s="258"/>
    </row>
    <row r="124" spans="1:18" ht="12.75">
      <c r="A124" s="257"/>
      <c r="B124" s="69" t="s">
        <v>957</v>
      </c>
      <c r="C124" s="257"/>
      <c r="D124" s="60" t="s">
        <v>417</v>
      </c>
      <c r="E124" s="295"/>
      <c r="F124" s="280"/>
      <c r="G124" s="280"/>
      <c r="H124" s="257"/>
      <c r="I124" s="257"/>
      <c r="J124" s="257"/>
      <c r="K124" s="257"/>
      <c r="L124" s="257"/>
      <c r="M124" s="257"/>
      <c r="N124" s="257"/>
      <c r="O124" s="257"/>
      <c r="P124" s="257"/>
      <c r="Q124" s="257"/>
      <c r="R124" s="259"/>
    </row>
    <row r="125" spans="1:18" ht="12.75">
      <c r="A125" s="255">
        <v>56</v>
      </c>
      <c r="B125" s="86" t="s">
        <v>790</v>
      </c>
      <c r="C125" s="255" t="s">
        <v>791</v>
      </c>
      <c r="D125" s="66" t="s">
        <v>399</v>
      </c>
      <c r="E125" s="297" t="s">
        <v>267</v>
      </c>
      <c r="F125" s="278">
        <v>15</v>
      </c>
      <c r="G125" s="281" t="s">
        <v>653</v>
      </c>
      <c r="H125" s="256" t="s">
        <v>686</v>
      </c>
      <c r="I125" s="264" t="s">
        <v>725</v>
      </c>
      <c r="J125" s="256" t="s">
        <v>194</v>
      </c>
      <c r="K125" s="256" t="s">
        <v>194</v>
      </c>
      <c r="L125" s="256" t="s">
        <v>194</v>
      </c>
      <c r="M125" s="255" t="s">
        <v>392</v>
      </c>
      <c r="N125" s="255">
        <v>2009</v>
      </c>
      <c r="O125" s="255" t="s">
        <v>194</v>
      </c>
      <c r="P125" s="255">
        <v>52</v>
      </c>
      <c r="Q125" s="255" t="s">
        <v>204</v>
      </c>
      <c r="R125" s="258"/>
    </row>
    <row r="126" spans="1:18" ht="12.75">
      <c r="A126" s="257"/>
      <c r="B126" s="69" t="s">
        <v>885</v>
      </c>
      <c r="C126" s="257"/>
      <c r="D126" s="60" t="s">
        <v>417</v>
      </c>
      <c r="E126" s="298"/>
      <c r="F126" s="280"/>
      <c r="G126" s="280"/>
      <c r="H126" s="257"/>
      <c r="I126" s="257"/>
      <c r="J126" s="257"/>
      <c r="K126" s="257"/>
      <c r="L126" s="257"/>
      <c r="M126" s="257"/>
      <c r="N126" s="257"/>
      <c r="O126" s="257"/>
      <c r="P126" s="257"/>
      <c r="Q126" s="257"/>
      <c r="R126" s="259"/>
    </row>
    <row r="127" spans="1:18" ht="12.75">
      <c r="A127" s="255">
        <v>57</v>
      </c>
      <c r="B127" s="61" t="s">
        <v>792</v>
      </c>
      <c r="C127" s="248" t="s">
        <v>509</v>
      </c>
      <c r="D127" s="57" t="s">
        <v>377</v>
      </c>
      <c r="E127" s="297" t="s">
        <v>267</v>
      </c>
      <c r="F127" s="278">
        <v>12</v>
      </c>
      <c r="G127" s="281" t="s">
        <v>679</v>
      </c>
      <c r="H127" s="256" t="s">
        <v>686</v>
      </c>
      <c r="I127" s="264" t="s">
        <v>725</v>
      </c>
      <c r="J127" s="255" t="s">
        <v>194</v>
      </c>
      <c r="K127" s="255" t="s">
        <v>194</v>
      </c>
      <c r="L127" s="255" t="s">
        <v>194</v>
      </c>
      <c r="M127" s="255" t="s">
        <v>392</v>
      </c>
      <c r="N127" s="255">
        <v>2009</v>
      </c>
      <c r="O127" s="255" t="s">
        <v>194</v>
      </c>
      <c r="P127" s="255">
        <v>43</v>
      </c>
      <c r="Q127" s="255" t="s">
        <v>204</v>
      </c>
      <c r="R127" s="258"/>
    </row>
    <row r="128" spans="1:18" ht="12.75">
      <c r="A128" s="257"/>
      <c r="B128" s="59" t="s">
        <v>510</v>
      </c>
      <c r="C128" s="249"/>
      <c r="D128" s="60" t="s">
        <v>417</v>
      </c>
      <c r="E128" s="298"/>
      <c r="F128" s="280"/>
      <c r="G128" s="280"/>
      <c r="H128" s="257"/>
      <c r="I128" s="257"/>
      <c r="J128" s="257"/>
      <c r="K128" s="257"/>
      <c r="L128" s="257"/>
      <c r="M128" s="257"/>
      <c r="N128" s="257"/>
      <c r="O128" s="257"/>
      <c r="P128" s="257"/>
      <c r="Q128" s="257"/>
      <c r="R128" s="259"/>
    </row>
    <row r="129" spans="1:18" ht="12.75">
      <c r="A129" s="255">
        <v>58</v>
      </c>
      <c r="B129" s="61" t="s">
        <v>793</v>
      </c>
      <c r="C129" s="248" t="s">
        <v>491</v>
      </c>
      <c r="D129" s="57" t="s">
        <v>399</v>
      </c>
      <c r="E129" s="300" t="s">
        <v>267</v>
      </c>
      <c r="F129" s="278">
        <v>12</v>
      </c>
      <c r="G129" s="281" t="s">
        <v>165</v>
      </c>
      <c r="H129" s="256" t="s">
        <v>686</v>
      </c>
      <c r="I129" s="264" t="s">
        <v>725</v>
      </c>
      <c r="J129" s="255" t="s">
        <v>194</v>
      </c>
      <c r="K129" s="255" t="s">
        <v>194</v>
      </c>
      <c r="L129" s="255" t="s">
        <v>194</v>
      </c>
      <c r="M129" s="255" t="s">
        <v>392</v>
      </c>
      <c r="N129" s="255">
        <v>2008</v>
      </c>
      <c r="O129" s="255" t="s">
        <v>194</v>
      </c>
      <c r="P129" s="255">
        <v>37</v>
      </c>
      <c r="Q129" s="255" t="s">
        <v>204</v>
      </c>
      <c r="R129" s="258"/>
    </row>
    <row r="130" spans="1:18" ht="12.75">
      <c r="A130" s="257"/>
      <c r="B130" s="59" t="s">
        <v>492</v>
      </c>
      <c r="C130" s="249"/>
      <c r="D130" s="60" t="s">
        <v>417</v>
      </c>
      <c r="E130" s="301"/>
      <c r="F130" s="280"/>
      <c r="G130" s="280"/>
      <c r="H130" s="257"/>
      <c r="I130" s="257"/>
      <c r="J130" s="257"/>
      <c r="K130" s="257"/>
      <c r="L130" s="257"/>
      <c r="M130" s="257"/>
      <c r="N130" s="257"/>
      <c r="O130" s="257"/>
      <c r="P130" s="257"/>
      <c r="Q130" s="257"/>
      <c r="R130" s="259"/>
    </row>
    <row r="131" spans="1:18" ht="12.75">
      <c r="A131" s="255">
        <v>59</v>
      </c>
      <c r="B131" s="56" t="s">
        <v>794</v>
      </c>
      <c r="C131" s="266" t="s">
        <v>473</v>
      </c>
      <c r="D131" s="66" t="s">
        <v>399</v>
      </c>
      <c r="E131" s="300" t="s">
        <v>267</v>
      </c>
      <c r="F131" s="278">
        <v>11</v>
      </c>
      <c r="G131" s="281" t="s">
        <v>629</v>
      </c>
      <c r="H131" s="256" t="s">
        <v>686</v>
      </c>
      <c r="I131" s="264" t="s">
        <v>725</v>
      </c>
      <c r="J131" s="256" t="s">
        <v>194</v>
      </c>
      <c r="K131" s="256" t="s">
        <v>194</v>
      </c>
      <c r="L131" s="256" t="s">
        <v>194</v>
      </c>
      <c r="M131" s="255" t="s">
        <v>392</v>
      </c>
      <c r="N131" s="255">
        <v>2006</v>
      </c>
      <c r="O131" s="255" t="s">
        <v>194</v>
      </c>
      <c r="P131" s="255">
        <v>45</v>
      </c>
      <c r="Q131" s="255" t="s">
        <v>204</v>
      </c>
      <c r="R131" s="258"/>
    </row>
    <row r="132" spans="1:18" ht="12.75">
      <c r="A132" s="257"/>
      <c r="B132" s="59" t="s">
        <v>475</v>
      </c>
      <c r="C132" s="249"/>
      <c r="D132" s="60" t="s">
        <v>417</v>
      </c>
      <c r="E132" s="301"/>
      <c r="F132" s="280"/>
      <c r="G132" s="280"/>
      <c r="H132" s="257"/>
      <c r="I132" s="257"/>
      <c r="J132" s="257"/>
      <c r="K132" s="257"/>
      <c r="L132" s="257"/>
      <c r="M132" s="257"/>
      <c r="N132" s="257"/>
      <c r="O132" s="257"/>
      <c r="P132" s="257"/>
      <c r="Q132" s="257"/>
      <c r="R132" s="259"/>
    </row>
    <row r="133" spans="1:18" ht="12.75">
      <c r="A133" s="255">
        <v>60</v>
      </c>
      <c r="B133" s="61" t="s">
        <v>797</v>
      </c>
      <c r="C133" s="266" t="s">
        <v>576</v>
      </c>
      <c r="D133" s="57" t="s">
        <v>399</v>
      </c>
      <c r="E133" s="300" t="s">
        <v>267</v>
      </c>
      <c r="F133" s="281" t="s">
        <v>679</v>
      </c>
      <c r="G133" s="281" t="s">
        <v>629</v>
      </c>
      <c r="H133" s="256" t="s">
        <v>686</v>
      </c>
      <c r="I133" s="264" t="s">
        <v>725</v>
      </c>
      <c r="J133" s="256" t="s">
        <v>194</v>
      </c>
      <c r="K133" s="256" t="s">
        <v>194</v>
      </c>
      <c r="L133" s="256" t="s">
        <v>194</v>
      </c>
      <c r="M133" s="255" t="s">
        <v>392</v>
      </c>
      <c r="N133" s="255">
        <v>2008</v>
      </c>
      <c r="O133" s="255" t="s">
        <v>194</v>
      </c>
      <c r="P133" s="255">
        <v>36</v>
      </c>
      <c r="Q133" s="255" t="s">
        <v>204</v>
      </c>
      <c r="R133" s="258"/>
    </row>
    <row r="134" spans="1:18" ht="12.75">
      <c r="A134" s="257"/>
      <c r="B134" s="59" t="s">
        <v>887</v>
      </c>
      <c r="C134" s="249"/>
      <c r="D134" s="60" t="s">
        <v>417</v>
      </c>
      <c r="E134" s="301"/>
      <c r="F134" s="280"/>
      <c r="G134" s="280"/>
      <c r="H134" s="257"/>
      <c r="I134" s="257"/>
      <c r="J134" s="257"/>
      <c r="K134" s="257"/>
      <c r="L134" s="257"/>
      <c r="M134" s="257"/>
      <c r="N134" s="257"/>
      <c r="O134" s="257"/>
      <c r="P134" s="257"/>
      <c r="Q134" s="257"/>
      <c r="R134" s="259"/>
    </row>
    <row r="135" spans="1:18" ht="12.75">
      <c r="A135" s="255">
        <v>61</v>
      </c>
      <c r="B135" s="61" t="s">
        <v>795</v>
      </c>
      <c r="C135" s="266" t="s">
        <v>573</v>
      </c>
      <c r="D135" s="66" t="s">
        <v>399</v>
      </c>
      <c r="E135" s="300" t="s">
        <v>267</v>
      </c>
      <c r="F135" s="281" t="s">
        <v>679</v>
      </c>
      <c r="G135" s="281" t="s">
        <v>165</v>
      </c>
      <c r="H135" s="256" t="s">
        <v>686</v>
      </c>
      <c r="I135" s="264" t="s">
        <v>725</v>
      </c>
      <c r="J135" s="256" t="s">
        <v>194</v>
      </c>
      <c r="K135" s="256" t="s">
        <v>194</v>
      </c>
      <c r="L135" s="256" t="s">
        <v>194</v>
      </c>
      <c r="M135" s="255" t="s">
        <v>392</v>
      </c>
      <c r="N135" s="255">
        <v>2008</v>
      </c>
      <c r="O135" s="255" t="s">
        <v>194</v>
      </c>
      <c r="P135" s="255">
        <v>39</v>
      </c>
      <c r="Q135" s="255" t="s">
        <v>204</v>
      </c>
      <c r="R135" s="258"/>
    </row>
    <row r="136" spans="1:18" ht="12.75">
      <c r="A136" s="257"/>
      <c r="B136" s="59" t="s">
        <v>886</v>
      </c>
      <c r="C136" s="249"/>
      <c r="D136" s="60" t="s">
        <v>417</v>
      </c>
      <c r="E136" s="301"/>
      <c r="F136" s="280"/>
      <c r="G136" s="280"/>
      <c r="H136" s="257"/>
      <c r="I136" s="257"/>
      <c r="J136" s="257"/>
      <c r="K136" s="257"/>
      <c r="L136" s="257"/>
      <c r="M136" s="257"/>
      <c r="N136" s="257"/>
      <c r="O136" s="257"/>
      <c r="P136" s="257"/>
      <c r="Q136" s="257"/>
      <c r="R136" s="259"/>
    </row>
    <row r="137" spans="1:18" ht="12.75">
      <c r="A137" s="255">
        <v>62</v>
      </c>
      <c r="B137" s="61" t="s">
        <v>796</v>
      </c>
      <c r="C137" s="248" t="s">
        <v>494</v>
      </c>
      <c r="D137" s="57" t="s">
        <v>399</v>
      </c>
      <c r="E137" s="300" t="s">
        <v>267</v>
      </c>
      <c r="F137" s="281" t="s">
        <v>692</v>
      </c>
      <c r="G137" s="281" t="s">
        <v>629</v>
      </c>
      <c r="H137" s="256" t="s">
        <v>686</v>
      </c>
      <c r="I137" s="264" t="s">
        <v>725</v>
      </c>
      <c r="J137" s="256" t="s">
        <v>194</v>
      </c>
      <c r="K137" s="256" t="s">
        <v>194</v>
      </c>
      <c r="L137" s="256" t="s">
        <v>194</v>
      </c>
      <c r="M137" s="255" t="s">
        <v>392</v>
      </c>
      <c r="N137" s="255">
        <v>2010</v>
      </c>
      <c r="O137" s="255" t="s">
        <v>194</v>
      </c>
      <c r="P137" s="255">
        <v>40</v>
      </c>
      <c r="Q137" s="255" t="s">
        <v>204</v>
      </c>
      <c r="R137" s="258"/>
    </row>
    <row r="138" spans="1:18" ht="12.75">
      <c r="A138" s="257"/>
      <c r="B138" s="59" t="s">
        <v>496</v>
      </c>
      <c r="C138" s="249"/>
      <c r="D138" s="60" t="s">
        <v>417</v>
      </c>
      <c r="E138" s="301"/>
      <c r="F138" s="280"/>
      <c r="G138" s="280"/>
      <c r="H138" s="257"/>
      <c r="I138" s="257"/>
      <c r="J138" s="257"/>
      <c r="K138" s="257"/>
      <c r="L138" s="257"/>
      <c r="M138" s="257"/>
      <c r="N138" s="257"/>
      <c r="O138" s="257"/>
      <c r="P138" s="257"/>
      <c r="Q138" s="257"/>
      <c r="R138" s="259"/>
    </row>
    <row r="139" spans="1:18" ht="12.75">
      <c r="A139" s="255">
        <v>63</v>
      </c>
      <c r="B139" s="56" t="s">
        <v>800</v>
      </c>
      <c r="C139" s="266" t="s">
        <v>478</v>
      </c>
      <c r="D139" s="66" t="s">
        <v>399</v>
      </c>
      <c r="E139" s="300" t="s">
        <v>267</v>
      </c>
      <c r="F139" s="281" t="s">
        <v>629</v>
      </c>
      <c r="G139" s="281" t="s">
        <v>679</v>
      </c>
      <c r="H139" s="256" t="s">
        <v>686</v>
      </c>
      <c r="I139" s="264" t="s">
        <v>725</v>
      </c>
      <c r="J139" s="256" t="s">
        <v>194</v>
      </c>
      <c r="K139" s="256" t="s">
        <v>194</v>
      </c>
      <c r="L139" s="256" t="s">
        <v>194</v>
      </c>
      <c r="M139" s="255" t="s">
        <v>392</v>
      </c>
      <c r="N139" s="255">
        <v>2010</v>
      </c>
      <c r="O139" s="255" t="s">
        <v>194</v>
      </c>
      <c r="P139" s="255">
        <v>32</v>
      </c>
      <c r="Q139" s="255" t="s">
        <v>204</v>
      </c>
      <c r="R139" s="258"/>
    </row>
    <row r="140" spans="1:18" ht="12.75">
      <c r="A140" s="257"/>
      <c r="B140" s="59" t="s">
        <v>479</v>
      </c>
      <c r="C140" s="249"/>
      <c r="D140" s="60" t="s">
        <v>417</v>
      </c>
      <c r="E140" s="301"/>
      <c r="F140" s="280"/>
      <c r="G140" s="280"/>
      <c r="H140" s="257"/>
      <c r="I140" s="257"/>
      <c r="J140" s="257"/>
      <c r="K140" s="257"/>
      <c r="L140" s="257"/>
      <c r="M140" s="257"/>
      <c r="N140" s="257"/>
      <c r="O140" s="257"/>
      <c r="P140" s="257"/>
      <c r="Q140" s="257"/>
      <c r="R140" s="259"/>
    </row>
    <row r="141" spans="1:18" ht="12.75">
      <c r="A141" s="255">
        <v>64</v>
      </c>
      <c r="B141" s="68" t="s">
        <v>801</v>
      </c>
      <c r="C141" s="264" t="s">
        <v>484</v>
      </c>
      <c r="D141" s="66" t="s">
        <v>399</v>
      </c>
      <c r="E141" s="300" t="s">
        <v>267</v>
      </c>
      <c r="F141" s="281" t="s">
        <v>165</v>
      </c>
      <c r="G141" s="281" t="s">
        <v>679</v>
      </c>
      <c r="H141" s="256" t="s">
        <v>686</v>
      </c>
      <c r="I141" s="264" t="s">
        <v>725</v>
      </c>
      <c r="J141" s="256" t="s">
        <v>194</v>
      </c>
      <c r="K141" s="256" t="s">
        <v>194</v>
      </c>
      <c r="L141" s="256" t="s">
        <v>194</v>
      </c>
      <c r="M141" s="255" t="s">
        <v>392</v>
      </c>
      <c r="N141" s="255">
        <v>2008</v>
      </c>
      <c r="O141" s="255" t="s">
        <v>194</v>
      </c>
      <c r="P141" s="255">
        <v>47</v>
      </c>
      <c r="Q141" s="255" t="s">
        <v>204</v>
      </c>
      <c r="R141" s="258"/>
    </row>
    <row r="142" spans="1:18" ht="12.75">
      <c r="A142" s="257"/>
      <c r="B142" s="69" t="s">
        <v>486</v>
      </c>
      <c r="C142" s="257"/>
      <c r="D142" s="60" t="s">
        <v>417</v>
      </c>
      <c r="E142" s="301"/>
      <c r="F142" s="280"/>
      <c r="G142" s="280"/>
      <c r="H142" s="257"/>
      <c r="I142" s="257"/>
      <c r="J142" s="257"/>
      <c r="K142" s="257"/>
      <c r="L142" s="257"/>
      <c r="M142" s="257"/>
      <c r="N142" s="257"/>
      <c r="O142" s="257"/>
      <c r="P142" s="257"/>
      <c r="Q142" s="257"/>
      <c r="R142" s="259"/>
    </row>
    <row r="143" spans="1:18" ht="12.75">
      <c r="A143" s="255">
        <v>65</v>
      </c>
      <c r="B143" s="61" t="s">
        <v>802</v>
      </c>
      <c r="C143" s="266" t="s">
        <v>501</v>
      </c>
      <c r="D143" s="57" t="s">
        <v>399</v>
      </c>
      <c r="E143" s="300" t="s">
        <v>267</v>
      </c>
      <c r="F143" s="281" t="s">
        <v>165</v>
      </c>
      <c r="G143" s="281" t="s">
        <v>629</v>
      </c>
      <c r="H143" s="256" t="s">
        <v>686</v>
      </c>
      <c r="I143" s="264" t="s">
        <v>725</v>
      </c>
      <c r="J143" s="255" t="s">
        <v>194</v>
      </c>
      <c r="K143" s="255" t="s">
        <v>194</v>
      </c>
      <c r="L143" s="255" t="s">
        <v>194</v>
      </c>
      <c r="M143" s="255" t="s">
        <v>392</v>
      </c>
      <c r="N143" s="255">
        <v>2008</v>
      </c>
      <c r="O143" s="255" t="s">
        <v>194</v>
      </c>
      <c r="P143" s="255">
        <v>46</v>
      </c>
      <c r="Q143" s="255" t="s">
        <v>204</v>
      </c>
      <c r="R143" s="258"/>
    </row>
    <row r="144" spans="1:18" ht="12.75">
      <c r="A144" s="257"/>
      <c r="B144" s="59" t="s">
        <v>502</v>
      </c>
      <c r="C144" s="249"/>
      <c r="D144" s="60" t="s">
        <v>417</v>
      </c>
      <c r="E144" s="301"/>
      <c r="F144" s="280"/>
      <c r="G144" s="280"/>
      <c r="H144" s="257"/>
      <c r="I144" s="257"/>
      <c r="J144" s="257"/>
      <c r="K144" s="257"/>
      <c r="L144" s="257"/>
      <c r="M144" s="257"/>
      <c r="N144" s="257"/>
      <c r="O144" s="257"/>
      <c r="P144" s="257"/>
      <c r="Q144" s="257"/>
      <c r="R144" s="259"/>
    </row>
    <row r="145" spans="1:18" ht="12.75">
      <c r="A145" s="255">
        <v>66</v>
      </c>
      <c r="B145" s="61" t="s">
        <v>803</v>
      </c>
      <c r="C145" s="266" t="s">
        <v>567</v>
      </c>
      <c r="D145" s="57" t="s">
        <v>399</v>
      </c>
      <c r="E145" s="300" t="s">
        <v>267</v>
      </c>
      <c r="F145" s="281" t="s">
        <v>678</v>
      </c>
      <c r="G145" s="281" t="s">
        <v>629</v>
      </c>
      <c r="H145" s="256" t="s">
        <v>686</v>
      </c>
      <c r="I145" s="264" t="s">
        <v>725</v>
      </c>
      <c r="J145" s="256" t="s">
        <v>194</v>
      </c>
      <c r="K145" s="256" t="s">
        <v>194</v>
      </c>
      <c r="L145" s="256" t="s">
        <v>194</v>
      </c>
      <c r="M145" s="255" t="s">
        <v>392</v>
      </c>
      <c r="N145" s="255">
        <v>2008</v>
      </c>
      <c r="O145" s="255" t="s">
        <v>194</v>
      </c>
      <c r="P145" s="255">
        <v>33</v>
      </c>
      <c r="Q145" s="255" t="s">
        <v>204</v>
      </c>
      <c r="R145" s="258"/>
    </row>
    <row r="146" spans="1:18" ht="12.75">
      <c r="A146" s="257"/>
      <c r="B146" s="64" t="s">
        <v>888</v>
      </c>
      <c r="C146" s="249"/>
      <c r="D146" s="60" t="s">
        <v>417</v>
      </c>
      <c r="E146" s="301"/>
      <c r="F146" s="280"/>
      <c r="G146" s="280"/>
      <c r="H146" s="257"/>
      <c r="I146" s="257"/>
      <c r="J146" s="257"/>
      <c r="K146" s="257"/>
      <c r="L146" s="257"/>
      <c r="M146" s="257"/>
      <c r="N146" s="257"/>
      <c r="O146" s="257"/>
      <c r="P146" s="257"/>
      <c r="Q146" s="257"/>
      <c r="R146" s="259"/>
    </row>
    <row r="147" spans="1:18" ht="12.75">
      <c r="A147" s="255">
        <v>67</v>
      </c>
      <c r="B147" s="61" t="s">
        <v>804</v>
      </c>
      <c r="C147" s="266" t="s">
        <v>570</v>
      </c>
      <c r="D147" s="57" t="s">
        <v>399</v>
      </c>
      <c r="E147" s="300" t="s">
        <v>267</v>
      </c>
      <c r="F147" s="281" t="s">
        <v>678</v>
      </c>
      <c r="G147" s="281" t="s">
        <v>629</v>
      </c>
      <c r="H147" s="256" t="s">
        <v>686</v>
      </c>
      <c r="I147" s="264" t="s">
        <v>725</v>
      </c>
      <c r="J147" s="256" t="s">
        <v>194</v>
      </c>
      <c r="K147" s="256" t="s">
        <v>194</v>
      </c>
      <c r="L147" s="256" t="s">
        <v>194</v>
      </c>
      <c r="M147" s="255" t="s">
        <v>392</v>
      </c>
      <c r="N147" s="255">
        <v>2008</v>
      </c>
      <c r="O147" s="255" t="s">
        <v>194</v>
      </c>
      <c r="P147" s="255">
        <v>31</v>
      </c>
      <c r="Q147" s="255" t="s">
        <v>204</v>
      </c>
      <c r="R147" s="258"/>
    </row>
    <row r="148" spans="1:18" ht="12.75">
      <c r="A148" s="257"/>
      <c r="B148" s="59" t="s">
        <v>889</v>
      </c>
      <c r="C148" s="249"/>
      <c r="D148" s="60" t="s">
        <v>476</v>
      </c>
      <c r="E148" s="301"/>
      <c r="F148" s="280"/>
      <c r="G148" s="280"/>
      <c r="H148" s="257"/>
      <c r="I148" s="257"/>
      <c r="J148" s="257"/>
      <c r="K148" s="257"/>
      <c r="L148" s="257"/>
      <c r="M148" s="257"/>
      <c r="N148" s="257"/>
      <c r="O148" s="257"/>
      <c r="P148" s="257"/>
      <c r="Q148" s="257"/>
      <c r="R148" s="259"/>
    </row>
    <row r="149" spans="1:18" ht="12.75">
      <c r="A149" s="255">
        <v>68</v>
      </c>
      <c r="B149" s="86" t="s">
        <v>806</v>
      </c>
      <c r="C149" s="264" t="s">
        <v>535</v>
      </c>
      <c r="D149" s="149" t="s">
        <v>399</v>
      </c>
      <c r="E149" s="303" t="s">
        <v>267</v>
      </c>
      <c r="F149" s="281" t="s">
        <v>678</v>
      </c>
      <c r="G149" s="281" t="s">
        <v>629</v>
      </c>
      <c r="H149" s="256" t="s">
        <v>686</v>
      </c>
      <c r="I149" s="264" t="s">
        <v>725</v>
      </c>
      <c r="J149" s="256" t="s">
        <v>194</v>
      </c>
      <c r="K149" s="256" t="s">
        <v>194</v>
      </c>
      <c r="L149" s="256" t="s">
        <v>194</v>
      </c>
      <c r="M149" s="255" t="s">
        <v>392</v>
      </c>
      <c r="N149" s="255">
        <v>2008</v>
      </c>
      <c r="O149" s="255" t="s">
        <v>194</v>
      </c>
      <c r="P149" s="255">
        <v>38</v>
      </c>
      <c r="Q149" s="255" t="s">
        <v>204</v>
      </c>
      <c r="R149" s="255"/>
    </row>
    <row r="150" spans="1:18" ht="12.75">
      <c r="A150" s="257"/>
      <c r="B150" s="69" t="s">
        <v>890</v>
      </c>
      <c r="C150" s="257"/>
      <c r="D150" s="15" t="s">
        <v>404</v>
      </c>
      <c r="E150" s="304"/>
      <c r="F150" s="280"/>
      <c r="G150" s="280"/>
      <c r="H150" s="257"/>
      <c r="I150" s="257"/>
      <c r="J150" s="257"/>
      <c r="K150" s="257"/>
      <c r="L150" s="257"/>
      <c r="M150" s="257"/>
      <c r="N150" s="257"/>
      <c r="O150" s="257"/>
      <c r="P150" s="257"/>
      <c r="Q150" s="257"/>
      <c r="R150" s="256"/>
    </row>
    <row r="151" spans="1:18" ht="12.75">
      <c r="A151" s="255">
        <v>69</v>
      </c>
      <c r="B151" s="56" t="s">
        <v>808</v>
      </c>
      <c r="C151" s="266" t="s">
        <v>538</v>
      </c>
      <c r="D151" s="66" t="s">
        <v>399</v>
      </c>
      <c r="E151" s="300" t="s">
        <v>267</v>
      </c>
      <c r="F151" s="281" t="s">
        <v>288</v>
      </c>
      <c r="G151" s="284" t="s">
        <v>692</v>
      </c>
      <c r="H151" s="256" t="s">
        <v>686</v>
      </c>
      <c r="I151" s="264" t="s">
        <v>725</v>
      </c>
      <c r="J151" s="256" t="s">
        <v>194</v>
      </c>
      <c r="K151" s="256" t="s">
        <v>194</v>
      </c>
      <c r="L151" s="256" t="s">
        <v>194</v>
      </c>
      <c r="M151" s="255" t="s">
        <v>392</v>
      </c>
      <c r="N151" s="255">
        <v>2008</v>
      </c>
      <c r="O151" s="255" t="s">
        <v>194</v>
      </c>
      <c r="P151" s="255">
        <v>40</v>
      </c>
      <c r="Q151" s="255" t="s">
        <v>204</v>
      </c>
      <c r="R151" s="256"/>
    </row>
    <row r="152" spans="1:18" ht="12.75">
      <c r="A152" s="257"/>
      <c r="B152" s="59" t="s">
        <v>891</v>
      </c>
      <c r="C152" s="249"/>
      <c r="D152" s="60" t="s">
        <v>417</v>
      </c>
      <c r="E152" s="301"/>
      <c r="F152" s="280"/>
      <c r="G152" s="280"/>
      <c r="H152" s="257"/>
      <c r="I152" s="257"/>
      <c r="J152" s="257"/>
      <c r="K152" s="257"/>
      <c r="L152" s="257"/>
      <c r="M152" s="257"/>
      <c r="N152" s="257"/>
      <c r="O152" s="257"/>
      <c r="P152" s="257"/>
      <c r="Q152" s="257"/>
      <c r="R152" s="257"/>
    </row>
    <row r="153" spans="1:18" ht="12.75">
      <c r="A153" s="255">
        <v>70</v>
      </c>
      <c r="B153" s="68" t="s">
        <v>811</v>
      </c>
      <c r="C153" s="255" t="s">
        <v>506</v>
      </c>
      <c r="D153" s="10" t="s">
        <v>399</v>
      </c>
      <c r="E153" s="300" t="s">
        <v>267</v>
      </c>
      <c r="F153" s="281" t="s">
        <v>634</v>
      </c>
      <c r="G153" s="281" t="s">
        <v>629</v>
      </c>
      <c r="H153" s="255" t="s">
        <v>686</v>
      </c>
      <c r="I153" s="264" t="s">
        <v>725</v>
      </c>
      <c r="J153" s="255" t="s">
        <v>194</v>
      </c>
      <c r="K153" s="255" t="s">
        <v>194</v>
      </c>
      <c r="L153" s="255" t="s">
        <v>194</v>
      </c>
      <c r="M153" s="255" t="s">
        <v>392</v>
      </c>
      <c r="N153" s="255">
        <v>2008</v>
      </c>
      <c r="O153" s="255" t="s">
        <v>194</v>
      </c>
      <c r="P153" s="255">
        <v>36</v>
      </c>
      <c r="Q153" s="255" t="s">
        <v>204</v>
      </c>
      <c r="R153" s="258"/>
    </row>
    <row r="154" spans="1:18" ht="12.75">
      <c r="A154" s="257"/>
      <c r="B154" s="69" t="s">
        <v>507</v>
      </c>
      <c r="C154" s="257"/>
      <c r="D154" s="15" t="s">
        <v>404</v>
      </c>
      <c r="E154" s="301"/>
      <c r="F154" s="280"/>
      <c r="G154" s="280"/>
      <c r="H154" s="257"/>
      <c r="I154" s="257"/>
      <c r="J154" s="257"/>
      <c r="K154" s="257"/>
      <c r="L154" s="257"/>
      <c r="M154" s="257"/>
      <c r="N154" s="257"/>
      <c r="O154" s="257"/>
      <c r="P154" s="257"/>
      <c r="Q154" s="257"/>
      <c r="R154" s="259"/>
    </row>
    <row r="155" spans="1:18" ht="12.75">
      <c r="A155" s="255">
        <v>71</v>
      </c>
      <c r="B155" s="68" t="s">
        <v>813</v>
      </c>
      <c r="C155" s="255" t="s">
        <v>512</v>
      </c>
      <c r="D155" s="66" t="s">
        <v>399</v>
      </c>
      <c r="E155" s="297" t="s">
        <v>724</v>
      </c>
      <c r="F155" s="278">
        <v>22</v>
      </c>
      <c r="G155" s="281" t="s">
        <v>653</v>
      </c>
      <c r="H155" s="256" t="s">
        <v>686</v>
      </c>
      <c r="I155" s="264" t="s">
        <v>725</v>
      </c>
      <c r="J155" s="256" t="s">
        <v>194</v>
      </c>
      <c r="K155" s="256" t="s">
        <v>194</v>
      </c>
      <c r="L155" s="256" t="s">
        <v>194</v>
      </c>
      <c r="M155" s="255" t="s">
        <v>392</v>
      </c>
      <c r="N155" s="255">
        <v>2012</v>
      </c>
      <c r="O155" s="255" t="s">
        <v>194</v>
      </c>
      <c r="P155" s="255">
        <v>46</v>
      </c>
      <c r="Q155" s="255" t="s">
        <v>204</v>
      </c>
      <c r="R155" s="255"/>
    </row>
    <row r="156" spans="1:18" ht="12.75">
      <c r="A156" s="257"/>
      <c r="B156" s="69" t="s">
        <v>514</v>
      </c>
      <c r="C156" s="257"/>
      <c r="D156" s="15" t="s">
        <v>404</v>
      </c>
      <c r="E156" s="298"/>
      <c r="F156" s="280"/>
      <c r="G156" s="280"/>
      <c r="H156" s="257"/>
      <c r="I156" s="257"/>
      <c r="J156" s="257"/>
      <c r="K156" s="257"/>
      <c r="L156" s="257"/>
      <c r="M156" s="257"/>
      <c r="N156" s="257"/>
      <c r="O156" s="257"/>
      <c r="P156" s="257"/>
      <c r="Q156" s="257"/>
      <c r="R156" s="257"/>
    </row>
    <row r="157" spans="1:18" s="2" customFormat="1" ht="12.75">
      <c r="A157" s="47"/>
      <c r="B157" s="48"/>
      <c r="C157" s="49"/>
      <c r="D157" s="49"/>
      <c r="E157" s="50"/>
      <c r="F157" s="51"/>
      <c r="G157" s="51"/>
      <c r="H157" s="47"/>
      <c r="I157" s="47"/>
      <c r="J157" s="47"/>
      <c r="K157" s="47"/>
      <c r="L157" s="47"/>
      <c r="M157" s="47"/>
      <c r="N157" s="47"/>
      <c r="O157" s="47"/>
      <c r="P157" s="47"/>
      <c r="Q157" s="47"/>
      <c r="R157" s="36"/>
    </row>
    <row r="158" spans="1:18" s="2" customFormat="1" ht="12.75">
      <c r="A158" s="47"/>
      <c r="B158" s="48"/>
      <c r="C158" s="49"/>
      <c r="D158" s="49"/>
      <c r="E158" s="50"/>
      <c r="F158" s="51"/>
      <c r="G158" s="51"/>
      <c r="H158" s="47"/>
      <c r="I158" s="47"/>
      <c r="J158" s="47"/>
      <c r="K158" s="47"/>
      <c r="L158" s="47"/>
      <c r="M158" s="47"/>
      <c r="N158" s="47"/>
      <c r="O158" s="47"/>
      <c r="P158" s="47"/>
      <c r="Q158" s="47"/>
      <c r="R158" s="36"/>
    </row>
    <row r="159" spans="1:18" s="2" customFormat="1" ht="12.75">
      <c r="A159" s="47"/>
      <c r="B159" s="48"/>
      <c r="C159" s="49"/>
      <c r="D159" s="49"/>
      <c r="E159" s="50"/>
      <c r="F159" s="51"/>
      <c r="G159" s="51"/>
      <c r="H159" s="47"/>
      <c r="I159" s="47"/>
      <c r="J159" s="47"/>
      <c r="K159" s="47"/>
      <c r="L159" s="47"/>
      <c r="M159" s="47"/>
      <c r="N159" s="47"/>
      <c r="O159" s="47"/>
      <c r="P159" s="47"/>
      <c r="Q159" s="47"/>
      <c r="R159" s="36"/>
    </row>
    <row r="160" spans="1:18" s="2" customFormat="1" ht="12.75">
      <c r="A160" s="47"/>
      <c r="B160" s="48"/>
      <c r="C160" s="49"/>
      <c r="D160" s="49"/>
      <c r="E160" s="50"/>
      <c r="F160" s="51"/>
      <c r="G160" s="51"/>
      <c r="H160" s="47"/>
      <c r="I160" s="47"/>
      <c r="J160" s="47"/>
      <c r="K160" s="47"/>
      <c r="L160" s="47"/>
      <c r="M160" s="47"/>
      <c r="N160" s="47"/>
      <c r="O160" s="47"/>
      <c r="P160" s="47"/>
      <c r="Q160" s="47"/>
      <c r="R160" s="36"/>
    </row>
    <row r="161" spans="1:18" ht="12.75">
      <c r="A161" s="7" t="s">
        <v>3</v>
      </c>
      <c r="B161" s="7" t="s">
        <v>4</v>
      </c>
      <c r="C161" s="316" t="s">
        <v>903</v>
      </c>
      <c r="D161" s="310" t="s">
        <v>6</v>
      </c>
      <c r="E161" s="311"/>
      <c r="F161" s="310" t="s">
        <v>9</v>
      </c>
      <c r="G161" s="311"/>
      <c r="H161" s="316" t="s">
        <v>7</v>
      </c>
      <c r="I161" s="316" t="s">
        <v>617</v>
      </c>
      <c r="J161" s="310" t="s">
        <v>10</v>
      </c>
      <c r="K161" s="312"/>
      <c r="L161" s="311"/>
      <c r="M161" s="310" t="s">
        <v>11</v>
      </c>
      <c r="N161" s="312"/>
      <c r="O161" s="311"/>
      <c r="P161" s="316" t="s">
        <v>12</v>
      </c>
      <c r="Q161" s="7" t="s">
        <v>13</v>
      </c>
      <c r="R161" s="316" t="s">
        <v>14</v>
      </c>
    </row>
    <row r="162" spans="1:18" ht="12.75">
      <c r="A162" s="8" t="s">
        <v>15</v>
      </c>
      <c r="B162" s="8" t="s">
        <v>16</v>
      </c>
      <c r="C162" s="317"/>
      <c r="D162" s="8" t="s">
        <v>18</v>
      </c>
      <c r="E162" s="8" t="s">
        <v>8</v>
      </c>
      <c r="F162" s="8" t="s">
        <v>19</v>
      </c>
      <c r="G162" s="8" t="s">
        <v>20</v>
      </c>
      <c r="H162" s="317"/>
      <c r="I162" s="317"/>
      <c r="J162" s="8" t="s">
        <v>21</v>
      </c>
      <c r="K162" s="8" t="s">
        <v>22</v>
      </c>
      <c r="L162" s="8" t="s">
        <v>23</v>
      </c>
      <c r="M162" s="8" t="s">
        <v>24</v>
      </c>
      <c r="N162" s="8" t="s">
        <v>25</v>
      </c>
      <c r="O162" s="8" t="s">
        <v>26</v>
      </c>
      <c r="P162" s="317"/>
      <c r="Q162" s="8" t="s">
        <v>27</v>
      </c>
      <c r="R162" s="317"/>
    </row>
    <row r="163" spans="1:18" ht="12.75">
      <c r="A163" s="9">
        <v>1</v>
      </c>
      <c r="B163" s="9">
        <v>2</v>
      </c>
      <c r="C163" s="9">
        <v>3</v>
      </c>
      <c r="D163" s="9">
        <v>4</v>
      </c>
      <c r="E163" s="9">
        <v>5</v>
      </c>
      <c r="F163" s="9">
        <v>6</v>
      </c>
      <c r="G163" s="9">
        <v>7</v>
      </c>
      <c r="H163" s="9">
        <v>8</v>
      </c>
      <c r="I163" s="9">
        <v>9</v>
      </c>
      <c r="J163" s="9">
        <v>10</v>
      </c>
      <c r="K163" s="9">
        <v>11</v>
      </c>
      <c r="L163" s="9">
        <v>12</v>
      </c>
      <c r="M163" s="9">
        <v>13</v>
      </c>
      <c r="N163" s="9">
        <v>14</v>
      </c>
      <c r="O163" s="9">
        <v>15</v>
      </c>
      <c r="P163" s="9">
        <v>16</v>
      </c>
      <c r="Q163" s="9">
        <v>17</v>
      </c>
      <c r="R163" s="9">
        <v>18</v>
      </c>
    </row>
    <row r="164" spans="1:18" ht="12.75">
      <c r="A164" s="255">
        <v>72</v>
      </c>
      <c r="B164" s="86" t="s">
        <v>817</v>
      </c>
      <c r="C164" s="264" t="s">
        <v>556</v>
      </c>
      <c r="D164" s="66" t="s">
        <v>399</v>
      </c>
      <c r="E164" s="293" t="s">
        <v>620</v>
      </c>
      <c r="F164" s="281" t="s">
        <v>679</v>
      </c>
      <c r="G164" s="281" t="s">
        <v>629</v>
      </c>
      <c r="H164" s="256" t="s">
        <v>686</v>
      </c>
      <c r="I164" s="264" t="s">
        <v>725</v>
      </c>
      <c r="J164" s="256" t="s">
        <v>194</v>
      </c>
      <c r="K164" s="256" t="s">
        <v>194</v>
      </c>
      <c r="L164" s="256" t="s">
        <v>194</v>
      </c>
      <c r="M164" s="255" t="s">
        <v>392</v>
      </c>
      <c r="N164" s="255">
        <v>2010</v>
      </c>
      <c r="O164" s="255" t="s">
        <v>194</v>
      </c>
      <c r="P164" s="255">
        <v>45</v>
      </c>
      <c r="Q164" s="255" t="s">
        <v>204</v>
      </c>
      <c r="R164" s="255"/>
    </row>
    <row r="165" spans="1:18" ht="12.75">
      <c r="A165" s="257"/>
      <c r="B165" s="69" t="s">
        <v>893</v>
      </c>
      <c r="C165" s="257"/>
      <c r="D165" s="15" t="s">
        <v>404</v>
      </c>
      <c r="E165" s="295"/>
      <c r="F165" s="280"/>
      <c r="G165" s="280"/>
      <c r="H165" s="257"/>
      <c r="I165" s="257"/>
      <c r="J165" s="257"/>
      <c r="K165" s="257"/>
      <c r="L165" s="257"/>
      <c r="M165" s="257"/>
      <c r="N165" s="257"/>
      <c r="O165" s="257"/>
      <c r="P165" s="257"/>
      <c r="Q165" s="257"/>
      <c r="R165" s="257"/>
    </row>
    <row r="166" spans="1:18" ht="12.75">
      <c r="A166" s="255">
        <v>73</v>
      </c>
      <c r="B166" s="68" t="s">
        <v>813</v>
      </c>
      <c r="C166" s="264" t="s">
        <v>814</v>
      </c>
      <c r="D166" s="66" t="s">
        <v>399</v>
      </c>
      <c r="E166" s="297" t="s">
        <v>724</v>
      </c>
      <c r="F166" s="281" t="s">
        <v>678</v>
      </c>
      <c r="G166" s="281" t="s">
        <v>728</v>
      </c>
      <c r="H166" s="256" t="s">
        <v>686</v>
      </c>
      <c r="I166" s="264" t="s">
        <v>725</v>
      </c>
      <c r="J166" s="256" t="s">
        <v>194</v>
      </c>
      <c r="K166" s="256" t="s">
        <v>194</v>
      </c>
      <c r="L166" s="256" t="s">
        <v>194</v>
      </c>
      <c r="M166" s="255" t="s">
        <v>392</v>
      </c>
      <c r="N166" s="255">
        <v>2008</v>
      </c>
      <c r="O166" s="255" t="s">
        <v>194</v>
      </c>
      <c r="P166" s="255">
        <v>36</v>
      </c>
      <c r="Q166" s="255" t="s">
        <v>204</v>
      </c>
      <c r="R166" s="258"/>
    </row>
    <row r="167" spans="1:18" ht="12.75">
      <c r="A167" s="257"/>
      <c r="B167" s="69" t="s">
        <v>815</v>
      </c>
      <c r="C167" s="257"/>
      <c r="D167" s="60" t="s">
        <v>417</v>
      </c>
      <c r="E167" s="298"/>
      <c r="F167" s="280"/>
      <c r="G167" s="280"/>
      <c r="H167" s="257"/>
      <c r="I167" s="257"/>
      <c r="J167" s="257"/>
      <c r="K167" s="257"/>
      <c r="L167" s="257"/>
      <c r="M167" s="257"/>
      <c r="N167" s="257"/>
      <c r="O167" s="257"/>
      <c r="P167" s="257"/>
      <c r="Q167" s="257"/>
      <c r="R167" s="259"/>
    </row>
    <row r="168" spans="1:18" ht="12.75">
      <c r="A168" s="255">
        <v>74</v>
      </c>
      <c r="B168" s="61" t="s">
        <v>824</v>
      </c>
      <c r="C168" s="266" t="s">
        <v>564</v>
      </c>
      <c r="D168" s="66" t="s">
        <v>399</v>
      </c>
      <c r="E168" s="300" t="s">
        <v>936</v>
      </c>
      <c r="F168" s="278">
        <v>12</v>
      </c>
      <c r="G168" s="281" t="s">
        <v>621</v>
      </c>
      <c r="H168" s="256" t="s">
        <v>686</v>
      </c>
      <c r="I168" s="264" t="s">
        <v>725</v>
      </c>
      <c r="J168" s="256" t="s">
        <v>194</v>
      </c>
      <c r="K168" s="256" t="s">
        <v>194</v>
      </c>
      <c r="L168" s="256" t="s">
        <v>194</v>
      </c>
      <c r="M168" s="255" t="s">
        <v>392</v>
      </c>
      <c r="N168" s="255">
        <v>2007</v>
      </c>
      <c r="O168" s="255" t="s">
        <v>194</v>
      </c>
      <c r="P168" s="255">
        <v>53</v>
      </c>
      <c r="Q168" s="255" t="s">
        <v>204</v>
      </c>
      <c r="R168" s="255"/>
    </row>
    <row r="169" spans="1:18" ht="12.75">
      <c r="A169" s="257"/>
      <c r="B169" s="59" t="s">
        <v>958</v>
      </c>
      <c r="C169" s="249"/>
      <c r="D169" s="15" t="s">
        <v>404</v>
      </c>
      <c r="E169" s="301"/>
      <c r="F169" s="280"/>
      <c r="G169" s="280"/>
      <c r="H169" s="257"/>
      <c r="I169" s="257"/>
      <c r="J169" s="257"/>
      <c r="K169" s="257"/>
      <c r="L169" s="257"/>
      <c r="M169" s="257"/>
      <c r="N169" s="257"/>
      <c r="O169" s="257"/>
      <c r="P169" s="257"/>
      <c r="Q169" s="257"/>
      <c r="R169" s="257"/>
    </row>
    <row r="170" spans="1:18" ht="12.75">
      <c r="A170" s="255">
        <v>75</v>
      </c>
      <c r="B170" s="42" t="s">
        <v>823</v>
      </c>
      <c r="C170" s="265" t="s">
        <v>488</v>
      </c>
      <c r="D170" s="66" t="s">
        <v>399</v>
      </c>
      <c r="E170" s="297" t="s">
        <v>936</v>
      </c>
      <c r="F170" s="285" t="s">
        <v>692</v>
      </c>
      <c r="G170" s="285" t="s">
        <v>728</v>
      </c>
      <c r="H170" s="260" t="s">
        <v>686</v>
      </c>
      <c r="I170" s="265" t="s">
        <v>725</v>
      </c>
      <c r="J170" s="260" t="s">
        <v>194</v>
      </c>
      <c r="K170" s="260" t="s">
        <v>194</v>
      </c>
      <c r="L170" s="260" t="s">
        <v>194</v>
      </c>
      <c r="M170" s="255" t="s">
        <v>392</v>
      </c>
      <c r="N170" s="258">
        <v>2011</v>
      </c>
      <c r="O170" s="258" t="s">
        <v>194</v>
      </c>
      <c r="P170" s="258">
        <v>38</v>
      </c>
      <c r="Q170" s="258" t="s">
        <v>204</v>
      </c>
      <c r="R170" s="255"/>
    </row>
    <row r="171" spans="1:18" ht="12.75">
      <c r="A171" s="257"/>
      <c r="B171" s="43" t="s">
        <v>489</v>
      </c>
      <c r="C171" s="259"/>
      <c r="D171" s="15" t="s">
        <v>404</v>
      </c>
      <c r="E171" s="298"/>
      <c r="F171" s="283"/>
      <c r="G171" s="283"/>
      <c r="H171" s="259"/>
      <c r="I171" s="259"/>
      <c r="J171" s="259"/>
      <c r="K171" s="259"/>
      <c r="L171" s="259"/>
      <c r="M171" s="257"/>
      <c r="N171" s="259"/>
      <c r="O171" s="259"/>
      <c r="P171" s="259"/>
      <c r="Q171" s="259"/>
      <c r="R171" s="257"/>
    </row>
    <row r="172" spans="1:18" ht="12.75">
      <c r="A172" s="255">
        <v>76</v>
      </c>
      <c r="B172" s="56" t="s">
        <v>831</v>
      </c>
      <c r="C172" s="266" t="s">
        <v>544</v>
      </c>
      <c r="D172" s="66" t="s">
        <v>399</v>
      </c>
      <c r="E172" s="300" t="s">
        <v>936</v>
      </c>
      <c r="F172" s="281" t="s">
        <v>629</v>
      </c>
      <c r="G172" s="281" t="s">
        <v>728</v>
      </c>
      <c r="H172" s="256" t="s">
        <v>686</v>
      </c>
      <c r="I172" s="264" t="s">
        <v>725</v>
      </c>
      <c r="J172" s="256" t="s">
        <v>194</v>
      </c>
      <c r="K172" s="256" t="s">
        <v>194</v>
      </c>
      <c r="L172" s="256" t="s">
        <v>194</v>
      </c>
      <c r="M172" s="255" t="s">
        <v>392</v>
      </c>
      <c r="N172" s="255">
        <v>2010</v>
      </c>
      <c r="O172" s="255" t="s">
        <v>194</v>
      </c>
      <c r="P172" s="255">
        <v>34</v>
      </c>
      <c r="Q172" s="255" t="s">
        <v>204</v>
      </c>
      <c r="R172" s="255"/>
    </row>
    <row r="173" spans="1:18" ht="12.75">
      <c r="A173" s="257"/>
      <c r="B173" s="59" t="s">
        <v>897</v>
      </c>
      <c r="C173" s="249"/>
      <c r="D173" s="15" t="s">
        <v>404</v>
      </c>
      <c r="E173" s="301"/>
      <c r="F173" s="280"/>
      <c r="G173" s="280"/>
      <c r="H173" s="257"/>
      <c r="I173" s="257"/>
      <c r="J173" s="257"/>
      <c r="K173" s="257"/>
      <c r="L173" s="257"/>
      <c r="M173" s="257"/>
      <c r="N173" s="257"/>
      <c r="O173" s="257"/>
      <c r="P173" s="257"/>
      <c r="Q173" s="257"/>
      <c r="R173" s="257"/>
    </row>
    <row r="174" spans="1:18" ht="12.75">
      <c r="A174" s="255">
        <v>77</v>
      </c>
      <c r="B174" s="61" t="s">
        <v>836</v>
      </c>
      <c r="C174" s="248" t="s">
        <v>550</v>
      </c>
      <c r="D174" s="66" t="s">
        <v>399</v>
      </c>
      <c r="E174" s="300" t="s">
        <v>936</v>
      </c>
      <c r="F174" s="281" t="s">
        <v>165</v>
      </c>
      <c r="G174" s="281" t="s">
        <v>634</v>
      </c>
      <c r="H174" s="256" t="s">
        <v>686</v>
      </c>
      <c r="I174" s="264" t="s">
        <v>725</v>
      </c>
      <c r="J174" s="256" t="s">
        <v>194</v>
      </c>
      <c r="K174" s="256" t="s">
        <v>194</v>
      </c>
      <c r="L174" s="256" t="s">
        <v>194</v>
      </c>
      <c r="M174" s="255" t="s">
        <v>392</v>
      </c>
      <c r="N174" s="255">
        <v>2013</v>
      </c>
      <c r="O174" s="255" t="s">
        <v>194</v>
      </c>
      <c r="P174" s="255">
        <v>44</v>
      </c>
      <c r="Q174" s="255" t="s">
        <v>204</v>
      </c>
      <c r="R174" s="255"/>
    </row>
    <row r="175" spans="1:18" ht="12.75">
      <c r="A175" s="257"/>
      <c r="B175" s="59" t="s">
        <v>900</v>
      </c>
      <c r="C175" s="249"/>
      <c r="D175" s="15" t="s">
        <v>404</v>
      </c>
      <c r="E175" s="301"/>
      <c r="F175" s="280"/>
      <c r="G175" s="280"/>
      <c r="H175" s="257"/>
      <c r="I175" s="257"/>
      <c r="J175" s="257"/>
      <c r="K175" s="257"/>
      <c r="L175" s="257"/>
      <c r="M175" s="257"/>
      <c r="N175" s="257"/>
      <c r="O175" s="257"/>
      <c r="P175" s="257"/>
      <c r="Q175" s="257"/>
      <c r="R175" s="257"/>
    </row>
    <row r="176" spans="1:18" ht="12.75">
      <c r="A176" s="255">
        <v>78</v>
      </c>
      <c r="B176" s="116" t="s">
        <v>819</v>
      </c>
      <c r="C176" s="258" t="s">
        <v>820</v>
      </c>
      <c r="D176" s="150" t="s">
        <v>821</v>
      </c>
      <c r="E176" s="297" t="s">
        <v>724</v>
      </c>
      <c r="F176" s="282">
        <v>13</v>
      </c>
      <c r="G176" s="282">
        <v>3</v>
      </c>
      <c r="H176" s="260" t="s">
        <v>686</v>
      </c>
      <c r="I176" s="265" t="s">
        <v>725</v>
      </c>
      <c r="J176" s="260" t="s">
        <v>194</v>
      </c>
      <c r="K176" s="260" t="s">
        <v>194</v>
      </c>
      <c r="L176" s="260" t="s">
        <v>194</v>
      </c>
      <c r="M176" s="258" t="s">
        <v>453</v>
      </c>
      <c r="N176" s="258">
        <v>1998</v>
      </c>
      <c r="O176" s="258" t="s">
        <v>194</v>
      </c>
      <c r="P176" s="258">
        <v>34</v>
      </c>
      <c r="Q176" s="258" t="s">
        <v>204</v>
      </c>
      <c r="R176" s="255"/>
    </row>
    <row r="177" spans="1:18" ht="12.75">
      <c r="A177" s="257"/>
      <c r="B177" s="43" t="s">
        <v>504</v>
      </c>
      <c r="C177" s="259"/>
      <c r="D177" s="34" t="s">
        <v>822</v>
      </c>
      <c r="E177" s="298"/>
      <c r="F177" s="283"/>
      <c r="G177" s="283"/>
      <c r="H177" s="259"/>
      <c r="I177" s="259"/>
      <c r="J177" s="259"/>
      <c r="K177" s="259"/>
      <c r="L177" s="259"/>
      <c r="M177" s="259"/>
      <c r="N177" s="259"/>
      <c r="O177" s="259"/>
      <c r="P177" s="259"/>
      <c r="Q177" s="259"/>
      <c r="R177" s="257"/>
    </row>
    <row r="178" spans="1:18" ht="12.75">
      <c r="A178" s="255">
        <v>79</v>
      </c>
      <c r="B178" s="86" t="s">
        <v>827</v>
      </c>
      <c r="C178" s="264" t="s">
        <v>527</v>
      </c>
      <c r="D178" s="57" t="s">
        <v>828</v>
      </c>
      <c r="E178" s="303" t="s">
        <v>267</v>
      </c>
      <c r="F178" s="278">
        <v>15</v>
      </c>
      <c r="G178" s="281" t="s">
        <v>165</v>
      </c>
      <c r="H178" s="256" t="s">
        <v>686</v>
      </c>
      <c r="I178" s="264" t="s">
        <v>725</v>
      </c>
      <c r="J178" s="256" t="s">
        <v>194</v>
      </c>
      <c r="K178" s="256" t="s">
        <v>194</v>
      </c>
      <c r="L178" s="256" t="s">
        <v>194</v>
      </c>
      <c r="M178" s="255" t="s">
        <v>825</v>
      </c>
      <c r="N178" s="255">
        <v>2010</v>
      </c>
      <c r="O178" s="255" t="s">
        <v>194</v>
      </c>
      <c r="P178" s="255">
        <v>52</v>
      </c>
      <c r="Q178" s="255" t="s">
        <v>204</v>
      </c>
      <c r="R178" s="255"/>
    </row>
    <row r="179" spans="1:18" ht="12.75">
      <c r="A179" s="257"/>
      <c r="B179" s="86" t="s">
        <v>529</v>
      </c>
      <c r="C179" s="257"/>
      <c r="D179" s="60" t="s">
        <v>826</v>
      </c>
      <c r="E179" s="304"/>
      <c r="F179" s="280"/>
      <c r="G179" s="280"/>
      <c r="H179" s="257"/>
      <c r="I179" s="257"/>
      <c r="J179" s="257"/>
      <c r="K179" s="257"/>
      <c r="L179" s="257"/>
      <c r="M179" s="257"/>
      <c r="N179" s="257"/>
      <c r="O179" s="257"/>
      <c r="P179" s="257"/>
      <c r="Q179" s="257"/>
      <c r="R179" s="257"/>
    </row>
    <row r="180" spans="1:18" ht="12.75">
      <c r="A180" s="255">
        <v>80</v>
      </c>
      <c r="B180" s="61" t="s">
        <v>829</v>
      </c>
      <c r="C180" s="266" t="s">
        <v>559</v>
      </c>
      <c r="D180" s="57" t="s">
        <v>828</v>
      </c>
      <c r="E180" s="303" t="s">
        <v>267</v>
      </c>
      <c r="F180" s="278">
        <v>14</v>
      </c>
      <c r="G180" s="281" t="s">
        <v>165</v>
      </c>
      <c r="H180" s="256" t="s">
        <v>686</v>
      </c>
      <c r="I180" s="264" t="s">
        <v>725</v>
      </c>
      <c r="J180" s="256" t="s">
        <v>194</v>
      </c>
      <c r="K180" s="256" t="s">
        <v>194</v>
      </c>
      <c r="L180" s="256" t="s">
        <v>194</v>
      </c>
      <c r="M180" s="255" t="s">
        <v>825</v>
      </c>
      <c r="N180" s="255">
        <v>2010</v>
      </c>
      <c r="O180" s="255" t="s">
        <v>194</v>
      </c>
      <c r="P180" s="255">
        <v>44</v>
      </c>
      <c r="Q180" s="255" t="s">
        <v>204</v>
      </c>
      <c r="R180" s="255"/>
    </row>
    <row r="181" spans="1:18" ht="12.75">
      <c r="A181" s="257"/>
      <c r="B181" s="59" t="s">
        <v>895</v>
      </c>
      <c r="C181" s="249"/>
      <c r="D181" s="60" t="s">
        <v>826</v>
      </c>
      <c r="E181" s="304"/>
      <c r="F181" s="280"/>
      <c r="G181" s="280"/>
      <c r="H181" s="257"/>
      <c r="I181" s="257"/>
      <c r="J181" s="257"/>
      <c r="K181" s="257"/>
      <c r="L181" s="257"/>
      <c r="M181" s="257"/>
      <c r="N181" s="257"/>
      <c r="O181" s="257"/>
      <c r="P181" s="257"/>
      <c r="Q181" s="257"/>
      <c r="R181" s="257"/>
    </row>
    <row r="182" spans="1:18" ht="12.75">
      <c r="A182" s="255">
        <v>81</v>
      </c>
      <c r="B182" s="61" t="s">
        <v>830</v>
      </c>
      <c r="C182" s="266" t="s">
        <v>531</v>
      </c>
      <c r="D182" s="57" t="s">
        <v>828</v>
      </c>
      <c r="E182" s="300" t="s">
        <v>267</v>
      </c>
      <c r="F182" s="278">
        <v>11</v>
      </c>
      <c r="G182" s="281" t="s">
        <v>629</v>
      </c>
      <c r="H182" s="256" t="s">
        <v>686</v>
      </c>
      <c r="I182" s="264" t="s">
        <v>725</v>
      </c>
      <c r="J182" s="256" t="s">
        <v>194</v>
      </c>
      <c r="K182" s="256" t="s">
        <v>194</v>
      </c>
      <c r="L182" s="256" t="s">
        <v>194</v>
      </c>
      <c r="M182" s="255" t="s">
        <v>453</v>
      </c>
      <c r="N182" s="255">
        <v>2006</v>
      </c>
      <c r="O182" s="255" t="s">
        <v>194</v>
      </c>
      <c r="P182" s="255">
        <v>35</v>
      </c>
      <c r="Q182" s="255" t="s">
        <v>204</v>
      </c>
      <c r="R182" s="255"/>
    </row>
    <row r="183" spans="1:18" ht="12.75">
      <c r="A183" s="257"/>
      <c r="B183" s="59" t="s">
        <v>896</v>
      </c>
      <c r="C183" s="249"/>
      <c r="D183" s="60" t="s">
        <v>826</v>
      </c>
      <c r="E183" s="301"/>
      <c r="F183" s="280"/>
      <c r="G183" s="280"/>
      <c r="H183" s="257"/>
      <c r="I183" s="257"/>
      <c r="J183" s="257"/>
      <c r="K183" s="257"/>
      <c r="L183" s="257"/>
      <c r="M183" s="257"/>
      <c r="N183" s="257"/>
      <c r="O183" s="257"/>
      <c r="P183" s="257"/>
      <c r="Q183" s="257"/>
      <c r="R183" s="257"/>
    </row>
    <row r="184" spans="1:18" ht="12.75">
      <c r="A184" s="255">
        <v>82</v>
      </c>
      <c r="B184" s="56" t="s">
        <v>832</v>
      </c>
      <c r="C184" s="266" t="s">
        <v>541</v>
      </c>
      <c r="D184" s="149" t="s">
        <v>466</v>
      </c>
      <c r="E184" s="300" t="s">
        <v>267</v>
      </c>
      <c r="F184" s="278">
        <v>10</v>
      </c>
      <c r="G184" s="281" t="s">
        <v>679</v>
      </c>
      <c r="H184" s="256" t="s">
        <v>686</v>
      </c>
      <c r="I184" s="264" t="s">
        <v>725</v>
      </c>
      <c r="J184" s="256" t="s">
        <v>194</v>
      </c>
      <c r="K184" s="256" t="s">
        <v>194</v>
      </c>
      <c r="L184" s="256" t="s">
        <v>194</v>
      </c>
      <c r="M184" s="255" t="s">
        <v>825</v>
      </c>
      <c r="N184" s="255">
        <v>2005</v>
      </c>
      <c r="O184" s="255" t="s">
        <v>194</v>
      </c>
      <c r="P184" s="255">
        <v>34</v>
      </c>
      <c r="Q184" s="255" t="s">
        <v>204</v>
      </c>
      <c r="R184" s="255"/>
    </row>
    <row r="185" spans="1:18" ht="12.75">
      <c r="A185" s="257"/>
      <c r="B185" s="59" t="s">
        <v>898</v>
      </c>
      <c r="C185" s="249"/>
      <c r="D185" s="60" t="s">
        <v>826</v>
      </c>
      <c r="E185" s="301"/>
      <c r="F185" s="280"/>
      <c r="G185" s="280"/>
      <c r="H185" s="257"/>
      <c r="I185" s="257"/>
      <c r="J185" s="257"/>
      <c r="K185" s="257"/>
      <c r="L185" s="257"/>
      <c r="M185" s="257"/>
      <c r="N185" s="257"/>
      <c r="O185" s="257"/>
      <c r="P185" s="257"/>
      <c r="Q185" s="257"/>
      <c r="R185" s="257"/>
    </row>
    <row r="186" spans="1:18" ht="12.75">
      <c r="A186" s="255">
        <v>83</v>
      </c>
      <c r="B186" s="86" t="s">
        <v>833</v>
      </c>
      <c r="C186" s="255" t="s">
        <v>834</v>
      </c>
      <c r="D186" s="57" t="s">
        <v>466</v>
      </c>
      <c r="E186" s="303" t="s">
        <v>267</v>
      </c>
      <c r="F186" s="278">
        <v>10</v>
      </c>
      <c r="G186" s="281" t="s">
        <v>679</v>
      </c>
      <c r="H186" s="256" t="s">
        <v>686</v>
      </c>
      <c r="I186" s="264" t="s">
        <v>725</v>
      </c>
      <c r="J186" s="256" t="s">
        <v>194</v>
      </c>
      <c r="K186" s="256" t="s">
        <v>194</v>
      </c>
      <c r="L186" s="256" t="s">
        <v>194</v>
      </c>
      <c r="M186" s="255" t="s">
        <v>825</v>
      </c>
      <c r="N186" s="255">
        <v>2011</v>
      </c>
      <c r="O186" s="255" t="s">
        <v>194</v>
      </c>
      <c r="P186" s="255">
        <v>32</v>
      </c>
      <c r="Q186" s="255" t="s">
        <v>204</v>
      </c>
      <c r="R186" s="255"/>
    </row>
    <row r="187" spans="1:18" ht="12.75">
      <c r="A187" s="257"/>
      <c r="B187" s="86" t="s">
        <v>899</v>
      </c>
      <c r="C187" s="257"/>
      <c r="D187" s="25" t="s">
        <v>826</v>
      </c>
      <c r="E187" s="304"/>
      <c r="F187" s="280"/>
      <c r="G187" s="280"/>
      <c r="H187" s="257"/>
      <c r="I187" s="257"/>
      <c r="J187" s="257"/>
      <c r="K187" s="257"/>
      <c r="L187" s="257"/>
      <c r="M187" s="257"/>
      <c r="N187" s="257"/>
      <c r="O187" s="257"/>
      <c r="P187" s="257"/>
      <c r="Q187" s="257"/>
      <c r="R187" s="257"/>
    </row>
    <row r="188" spans="1:18" ht="12.75">
      <c r="A188" s="255">
        <v>84</v>
      </c>
      <c r="B188" s="68" t="s">
        <v>837</v>
      </c>
      <c r="C188" s="255" t="s">
        <v>838</v>
      </c>
      <c r="D188" s="14" t="s">
        <v>959</v>
      </c>
      <c r="E188" s="297" t="s">
        <v>724</v>
      </c>
      <c r="F188" s="278">
        <v>17</v>
      </c>
      <c r="G188" s="281" t="s">
        <v>621</v>
      </c>
      <c r="H188" s="256" t="s">
        <v>686</v>
      </c>
      <c r="I188" s="264" t="s">
        <v>725</v>
      </c>
      <c r="J188" s="256" t="s">
        <v>194</v>
      </c>
      <c r="K188" s="256" t="s">
        <v>194</v>
      </c>
      <c r="L188" s="256" t="s">
        <v>194</v>
      </c>
      <c r="M188" s="255" t="s">
        <v>402</v>
      </c>
      <c r="N188" s="255">
        <v>1991</v>
      </c>
      <c r="O188" s="255" t="s">
        <v>194</v>
      </c>
      <c r="P188" s="255">
        <v>47</v>
      </c>
      <c r="Q188" s="255" t="s">
        <v>204</v>
      </c>
      <c r="R188" s="255"/>
    </row>
    <row r="189" spans="1:18" ht="12.75">
      <c r="A189" s="257"/>
      <c r="B189" s="69" t="s">
        <v>840</v>
      </c>
      <c r="C189" s="257"/>
      <c r="D189" s="19" t="s">
        <v>960</v>
      </c>
      <c r="E189" s="298"/>
      <c r="F189" s="280"/>
      <c r="G189" s="280"/>
      <c r="H189" s="257"/>
      <c r="I189" s="257"/>
      <c r="J189" s="257"/>
      <c r="K189" s="257"/>
      <c r="L189" s="257"/>
      <c r="M189" s="257"/>
      <c r="N189" s="257"/>
      <c r="O189" s="257"/>
      <c r="P189" s="257"/>
      <c r="Q189" s="257"/>
      <c r="R189" s="257"/>
    </row>
    <row r="190" spans="6:18" ht="12.75">
      <c r="F190" s="70"/>
      <c r="G190" s="70"/>
      <c r="R190" s="87"/>
    </row>
    <row r="191" spans="6:18" ht="12.75">
      <c r="F191" s="70"/>
      <c r="G191" s="70"/>
      <c r="R191" s="2"/>
    </row>
    <row r="192" spans="6:18" ht="12.75">
      <c r="F192" s="70"/>
      <c r="G192" s="70"/>
      <c r="R192" s="2"/>
    </row>
    <row r="193" spans="2:17" ht="15">
      <c r="B193" s="313" t="s">
        <v>1054</v>
      </c>
      <c r="C193" s="313"/>
      <c r="Q193" s="71" t="s">
        <v>1055</v>
      </c>
    </row>
    <row r="194" spans="2:17" ht="15">
      <c r="B194" s="314" t="s">
        <v>843</v>
      </c>
      <c r="C194" s="314"/>
      <c r="Q194" s="94"/>
    </row>
    <row r="195" spans="2:17" ht="15">
      <c r="B195" s="314" t="s">
        <v>184</v>
      </c>
      <c r="C195" s="314"/>
      <c r="Q195" s="94" t="s">
        <v>1056</v>
      </c>
    </row>
    <row r="196" spans="2:17" ht="15">
      <c r="B196" s="94"/>
      <c r="Q196" s="94"/>
    </row>
    <row r="197" spans="2:17" ht="15">
      <c r="B197" s="94"/>
      <c r="Q197" s="94"/>
    </row>
    <row r="198" spans="2:17" ht="15">
      <c r="B198" s="94"/>
      <c r="Q198" s="94"/>
    </row>
    <row r="199" spans="2:17" ht="15">
      <c r="B199" s="94"/>
      <c r="Q199" s="94"/>
    </row>
    <row r="200" spans="2:17" ht="15">
      <c r="B200" s="315" t="s">
        <v>628</v>
      </c>
      <c r="C200" s="315"/>
      <c r="Q200" s="74" t="s">
        <v>1057</v>
      </c>
    </row>
    <row r="201" spans="2:17" ht="15">
      <c r="B201" s="314" t="s">
        <v>845</v>
      </c>
      <c r="C201" s="314"/>
      <c r="Q201" s="94" t="s">
        <v>1058</v>
      </c>
    </row>
    <row r="240" spans="1:18" ht="12.75" customHeight="1">
      <c r="A240" s="251" t="s">
        <v>614</v>
      </c>
      <c r="B240" s="251"/>
      <c r="C240" s="251"/>
      <c r="D240" s="251"/>
      <c r="E240" s="251"/>
      <c r="F240" s="251"/>
      <c r="G240" s="251"/>
      <c r="H240" s="251"/>
      <c r="I240" s="251"/>
      <c r="J240" s="251"/>
      <c r="K240" s="251"/>
      <c r="L240" s="251"/>
      <c r="M240" s="251"/>
      <c r="N240" s="251"/>
      <c r="O240" s="251"/>
      <c r="P240" s="251"/>
      <c r="Q240" s="251"/>
      <c r="R240" s="251"/>
    </row>
    <row r="241" spans="1:18" ht="12.75" customHeight="1">
      <c r="A241" s="251" t="s">
        <v>615</v>
      </c>
      <c r="B241" s="251"/>
      <c r="C241" s="251"/>
      <c r="D241" s="251"/>
      <c r="E241" s="251"/>
      <c r="F241" s="251"/>
      <c r="G241" s="251"/>
      <c r="H241" s="251"/>
      <c r="I241" s="251"/>
      <c r="J241" s="251"/>
      <c r="K241" s="251"/>
      <c r="L241" s="251"/>
      <c r="M241" s="251"/>
      <c r="N241" s="251"/>
      <c r="O241" s="251"/>
      <c r="P241" s="251"/>
      <c r="Q241" s="251"/>
      <c r="R241" s="251"/>
    </row>
    <row r="242" spans="1:18" ht="12.75" customHeight="1">
      <c r="A242" s="251" t="s">
        <v>962</v>
      </c>
      <c r="B242" s="251"/>
      <c r="C242" s="251"/>
      <c r="D242" s="251"/>
      <c r="E242" s="251"/>
      <c r="F242" s="251"/>
      <c r="G242" s="251"/>
      <c r="H242" s="251"/>
      <c r="I242" s="251"/>
      <c r="J242" s="251"/>
      <c r="K242" s="251"/>
      <c r="L242" s="251"/>
      <c r="M242" s="251"/>
      <c r="N242" s="251"/>
      <c r="O242" s="251"/>
      <c r="P242" s="251"/>
      <c r="Q242" s="251"/>
      <c r="R242" s="251"/>
    </row>
    <row r="243" spans="1:18" ht="15.75">
      <c r="A243" s="251" t="s">
        <v>2</v>
      </c>
      <c r="B243" s="251"/>
      <c r="C243" s="251"/>
      <c r="D243" s="251"/>
      <c r="E243" s="251"/>
      <c r="F243" s="251"/>
      <c r="G243" s="251"/>
      <c r="H243" s="251"/>
      <c r="I243" s="251"/>
      <c r="J243" s="251"/>
      <c r="K243" s="251"/>
      <c r="L243" s="251"/>
      <c r="M243" s="251"/>
      <c r="N243" s="251"/>
      <c r="O243" s="251"/>
      <c r="P243" s="251"/>
      <c r="Q243" s="251"/>
      <c r="R243" s="251"/>
    </row>
    <row r="244" spans="1:18" ht="6.75" customHeight="1">
      <c r="A244" s="5"/>
      <c r="B244" s="5"/>
      <c r="C244" s="5"/>
      <c r="D244" s="5"/>
      <c r="E244" s="6"/>
      <c r="F244" s="5"/>
      <c r="G244" s="5"/>
      <c r="H244" s="5"/>
      <c r="I244" s="5"/>
      <c r="J244" s="5"/>
      <c r="K244" s="5"/>
      <c r="L244" s="5"/>
      <c r="M244" s="5"/>
      <c r="N244" s="5"/>
      <c r="O244" s="5"/>
      <c r="P244" s="5"/>
      <c r="Q244" s="5"/>
      <c r="R244" s="62"/>
    </row>
    <row r="245" spans="1:18" ht="12.75">
      <c r="A245" s="7" t="s">
        <v>3</v>
      </c>
      <c r="B245" s="7" t="s">
        <v>4</v>
      </c>
      <c r="C245" s="316" t="s">
        <v>903</v>
      </c>
      <c r="D245" s="310" t="s">
        <v>6</v>
      </c>
      <c r="E245" s="311"/>
      <c r="F245" s="310" t="s">
        <v>9</v>
      </c>
      <c r="G245" s="311"/>
      <c r="H245" s="316" t="s">
        <v>7</v>
      </c>
      <c r="I245" s="316" t="s">
        <v>617</v>
      </c>
      <c r="J245" s="310" t="s">
        <v>10</v>
      </c>
      <c r="K245" s="312"/>
      <c r="L245" s="311"/>
      <c r="M245" s="310" t="s">
        <v>11</v>
      </c>
      <c r="N245" s="312"/>
      <c r="O245" s="311"/>
      <c r="P245" s="316" t="s">
        <v>12</v>
      </c>
      <c r="Q245" s="7" t="s">
        <v>13</v>
      </c>
      <c r="R245" s="316" t="s">
        <v>14</v>
      </c>
    </row>
    <row r="246" spans="1:18" ht="12.75">
      <c r="A246" s="8" t="s">
        <v>15</v>
      </c>
      <c r="B246" s="8" t="s">
        <v>16</v>
      </c>
      <c r="C246" s="317"/>
      <c r="D246" s="8" t="s">
        <v>18</v>
      </c>
      <c r="E246" s="8" t="s">
        <v>8</v>
      </c>
      <c r="F246" s="8" t="s">
        <v>19</v>
      </c>
      <c r="G246" s="8" t="s">
        <v>20</v>
      </c>
      <c r="H246" s="317"/>
      <c r="I246" s="317"/>
      <c r="J246" s="8" t="s">
        <v>21</v>
      </c>
      <c r="K246" s="8" t="s">
        <v>22</v>
      </c>
      <c r="L246" s="8" t="s">
        <v>23</v>
      </c>
      <c r="M246" s="8" t="s">
        <v>24</v>
      </c>
      <c r="N246" s="8" t="s">
        <v>25</v>
      </c>
      <c r="O246" s="8" t="s">
        <v>26</v>
      </c>
      <c r="P246" s="317"/>
      <c r="Q246" s="8" t="s">
        <v>27</v>
      </c>
      <c r="R246" s="317"/>
    </row>
    <row r="247" spans="1:18" ht="12.75">
      <c r="A247" s="9">
        <v>1</v>
      </c>
      <c r="B247" s="9">
        <v>2</v>
      </c>
      <c r="C247" s="9">
        <v>3</v>
      </c>
      <c r="D247" s="9">
        <v>4</v>
      </c>
      <c r="E247" s="9">
        <v>5</v>
      </c>
      <c r="F247" s="9">
        <v>6</v>
      </c>
      <c r="G247" s="9">
        <v>7</v>
      </c>
      <c r="H247" s="9">
        <v>8</v>
      </c>
      <c r="I247" s="9">
        <v>9</v>
      </c>
      <c r="J247" s="9">
        <v>10</v>
      </c>
      <c r="K247" s="9">
        <v>11</v>
      </c>
      <c r="L247" s="9">
        <v>12</v>
      </c>
      <c r="M247" s="9">
        <v>13</v>
      </c>
      <c r="N247" s="9">
        <v>14</v>
      </c>
      <c r="O247" s="9">
        <v>15</v>
      </c>
      <c r="P247" s="9">
        <v>16</v>
      </c>
      <c r="Q247" s="9">
        <v>17</v>
      </c>
      <c r="R247" s="9">
        <v>18</v>
      </c>
    </row>
    <row r="248" spans="1:18" ht="12.75">
      <c r="A248" s="255">
        <v>1</v>
      </c>
      <c r="B248" s="81" t="s">
        <v>963</v>
      </c>
      <c r="C248" s="255" t="s">
        <v>73</v>
      </c>
      <c r="D248" s="79" t="s">
        <v>32</v>
      </c>
      <c r="E248" s="293" t="s">
        <v>620</v>
      </c>
      <c r="F248" s="278">
        <v>27</v>
      </c>
      <c r="G248" s="281" t="s">
        <v>621</v>
      </c>
      <c r="H248" s="269" t="s">
        <v>964</v>
      </c>
      <c r="I248" s="261" t="s">
        <v>965</v>
      </c>
      <c r="J248" s="255" t="s">
        <v>194</v>
      </c>
      <c r="K248" s="255" t="s">
        <v>194</v>
      </c>
      <c r="L248" s="255" t="s">
        <v>194</v>
      </c>
      <c r="M248" s="255" t="s">
        <v>36</v>
      </c>
      <c r="N248" s="255">
        <v>2006</v>
      </c>
      <c r="O248" s="255" t="s">
        <v>966</v>
      </c>
      <c r="P248" s="255">
        <v>54</v>
      </c>
      <c r="Q248" s="10" t="s">
        <v>967</v>
      </c>
      <c r="R248" s="255"/>
    </row>
    <row r="249" spans="1:18" ht="12.75">
      <c r="A249" s="257"/>
      <c r="B249" s="82" t="s">
        <v>968</v>
      </c>
      <c r="C249" s="257"/>
      <c r="D249" s="62" t="s">
        <v>41</v>
      </c>
      <c r="E249" s="295"/>
      <c r="F249" s="280"/>
      <c r="G249" s="280"/>
      <c r="H249" s="271"/>
      <c r="I249" s="263"/>
      <c r="J249" s="257"/>
      <c r="K249" s="257"/>
      <c r="L249" s="257"/>
      <c r="M249" s="257"/>
      <c r="N249" s="257"/>
      <c r="O249" s="257"/>
      <c r="P249" s="257"/>
      <c r="Q249" s="15" t="s">
        <v>184</v>
      </c>
      <c r="R249" s="257"/>
    </row>
    <row r="250" spans="1:18" ht="12.75">
      <c r="A250" s="255">
        <v>2</v>
      </c>
      <c r="B250" s="81" t="s">
        <v>628</v>
      </c>
      <c r="C250" s="255" t="s">
        <v>46</v>
      </c>
      <c r="D250" s="79" t="s">
        <v>32</v>
      </c>
      <c r="E250" s="293" t="s">
        <v>846</v>
      </c>
      <c r="F250" s="278">
        <v>19</v>
      </c>
      <c r="G250" s="281" t="s">
        <v>653</v>
      </c>
      <c r="H250" s="269" t="s">
        <v>630</v>
      </c>
      <c r="I250" s="261" t="s">
        <v>631</v>
      </c>
      <c r="J250" s="10" t="s">
        <v>623</v>
      </c>
      <c r="K250" s="10">
        <v>2011</v>
      </c>
      <c r="L250" s="10">
        <v>300</v>
      </c>
      <c r="M250" s="255" t="s">
        <v>36</v>
      </c>
      <c r="N250" s="255">
        <v>2001</v>
      </c>
      <c r="O250" s="255" t="s">
        <v>905</v>
      </c>
      <c r="P250" s="255">
        <v>52</v>
      </c>
      <c r="Q250" s="10" t="s">
        <v>54</v>
      </c>
      <c r="R250" s="255"/>
    </row>
    <row r="251" spans="1:18" ht="12.75">
      <c r="A251" s="257"/>
      <c r="B251" s="82" t="s">
        <v>632</v>
      </c>
      <c r="C251" s="257"/>
      <c r="D251" s="62" t="s">
        <v>41</v>
      </c>
      <c r="E251" s="295"/>
      <c r="F251" s="280"/>
      <c r="G251" s="280"/>
      <c r="H251" s="271"/>
      <c r="I251" s="263"/>
      <c r="J251" s="10" t="s">
        <v>969</v>
      </c>
      <c r="K251" s="10">
        <v>2015</v>
      </c>
      <c r="L251" s="10">
        <v>300</v>
      </c>
      <c r="M251" s="257"/>
      <c r="N251" s="257"/>
      <c r="O251" s="257"/>
      <c r="P251" s="257"/>
      <c r="Q251" s="15" t="s">
        <v>55</v>
      </c>
      <c r="R251" s="257"/>
    </row>
    <row r="252" spans="1:18" ht="12.75">
      <c r="A252" s="255">
        <v>3</v>
      </c>
      <c r="B252" s="29" t="s">
        <v>970</v>
      </c>
      <c r="C252" s="255" t="s">
        <v>971</v>
      </c>
      <c r="D252" s="25" t="s">
        <v>47</v>
      </c>
      <c r="E252" s="296" t="s">
        <v>846</v>
      </c>
      <c r="F252" s="278">
        <v>21</v>
      </c>
      <c r="G252" s="281" t="s">
        <v>692</v>
      </c>
      <c r="H252" s="269" t="s">
        <v>60</v>
      </c>
      <c r="I252" s="261" t="s">
        <v>965</v>
      </c>
      <c r="J252" s="255" t="s">
        <v>972</v>
      </c>
      <c r="K252" s="255">
        <v>2015</v>
      </c>
      <c r="L252" s="255">
        <v>300</v>
      </c>
      <c r="M252" s="255" t="s">
        <v>36</v>
      </c>
      <c r="N252" s="255">
        <v>2008</v>
      </c>
      <c r="O252" s="255" t="s">
        <v>973</v>
      </c>
      <c r="P252" s="255">
        <v>52</v>
      </c>
      <c r="Q252" s="25" t="s">
        <v>974</v>
      </c>
      <c r="R252" s="255"/>
    </row>
    <row r="253" spans="1:18" ht="12.75">
      <c r="A253" s="257"/>
      <c r="B253" s="30" t="s">
        <v>975</v>
      </c>
      <c r="C253" s="257"/>
      <c r="D253" s="15" t="s">
        <v>847</v>
      </c>
      <c r="E253" s="295"/>
      <c r="F253" s="280"/>
      <c r="G253" s="280"/>
      <c r="H253" s="271"/>
      <c r="I253" s="263"/>
      <c r="J253" s="257"/>
      <c r="K253" s="257"/>
      <c r="L253" s="257"/>
      <c r="M253" s="257"/>
      <c r="N253" s="257"/>
      <c r="O253" s="257"/>
      <c r="P253" s="257"/>
      <c r="Q253" s="15" t="s">
        <v>976</v>
      </c>
      <c r="R253" s="257"/>
    </row>
    <row r="254" spans="1:18" ht="12.75">
      <c r="A254" s="255">
        <v>4</v>
      </c>
      <c r="B254" s="29" t="s">
        <v>633</v>
      </c>
      <c r="C254" s="255" t="s">
        <v>132</v>
      </c>
      <c r="D254" s="25" t="s">
        <v>47</v>
      </c>
      <c r="E254" s="296" t="s">
        <v>846</v>
      </c>
      <c r="F254" s="278">
        <v>16</v>
      </c>
      <c r="G254" s="281" t="s">
        <v>653</v>
      </c>
      <c r="H254" s="269" t="s">
        <v>635</v>
      </c>
      <c r="I254" s="261" t="s">
        <v>631</v>
      </c>
      <c r="J254" s="10" t="s">
        <v>49</v>
      </c>
      <c r="K254" s="10">
        <v>2004</v>
      </c>
      <c r="L254" s="10">
        <v>250</v>
      </c>
      <c r="M254" s="255" t="s">
        <v>36</v>
      </c>
      <c r="N254" s="255">
        <v>2007</v>
      </c>
      <c r="O254" s="255" t="s">
        <v>129</v>
      </c>
      <c r="P254" s="255">
        <v>47</v>
      </c>
      <c r="Q254" s="25" t="s">
        <v>133</v>
      </c>
      <c r="R254" s="255"/>
    </row>
    <row r="255" spans="1:18" ht="12.75">
      <c r="A255" s="257"/>
      <c r="B255" s="30" t="s">
        <v>131</v>
      </c>
      <c r="C255" s="257"/>
      <c r="D255" s="15" t="s">
        <v>847</v>
      </c>
      <c r="E255" s="295"/>
      <c r="F255" s="280"/>
      <c r="G255" s="280"/>
      <c r="H255" s="271"/>
      <c r="I255" s="263"/>
      <c r="J255" s="10" t="s">
        <v>623</v>
      </c>
      <c r="K255" s="10">
        <v>2015</v>
      </c>
      <c r="L255" s="10">
        <v>300</v>
      </c>
      <c r="M255" s="257"/>
      <c r="N255" s="257"/>
      <c r="O255" s="257"/>
      <c r="P255" s="257"/>
      <c r="Q255" s="15" t="s">
        <v>134</v>
      </c>
      <c r="R255" s="257"/>
    </row>
    <row r="256" spans="1:18" ht="12.75">
      <c r="A256" s="255">
        <v>5</v>
      </c>
      <c r="B256" s="106" t="s">
        <v>911</v>
      </c>
      <c r="C256" s="255" t="s">
        <v>912</v>
      </c>
      <c r="D256" s="25" t="s">
        <v>146</v>
      </c>
      <c r="E256" s="293" t="s">
        <v>620</v>
      </c>
      <c r="F256" s="278">
        <v>19</v>
      </c>
      <c r="G256" s="281" t="s">
        <v>629</v>
      </c>
      <c r="H256" s="269" t="s">
        <v>913</v>
      </c>
      <c r="I256" s="261" t="s">
        <v>631</v>
      </c>
      <c r="J256" s="255" t="s">
        <v>194</v>
      </c>
      <c r="K256" s="255" t="s">
        <v>194</v>
      </c>
      <c r="L256" s="255" t="s">
        <v>194</v>
      </c>
      <c r="M256" s="255" t="s">
        <v>914</v>
      </c>
      <c r="N256" s="255">
        <v>1997</v>
      </c>
      <c r="O256" s="255" t="s">
        <v>915</v>
      </c>
      <c r="P256" s="255">
        <v>50</v>
      </c>
      <c r="Q256" s="255" t="s">
        <v>916</v>
      </c>
      <c r="R256" s="255"/>
    </row>
    <row r="257" spans="1:18" ht="12.75">
      <c r="A257" s="257"/>
      <c r="B257" s="30" t="s">
        <v>917</v>
      </c>
      <c r="C257" s="257"/>
      <c r="D257" s="15" t="s">
        <v>909</v>
      </c>
      <c r="E257" s="295"/>
      <c r="F257" s="280"/>
      <c r="G257" s="280"/>
      <c r="H257" s="271"/>
      <c r="I257" s="263"/>
      <c r="J257" s="257"/>
      <c r="K257" s="257"/>
      <c r="L257" s="257"/>
      <c r="M257" s="257"/>
      <c r="N257" s="257"/>
      <c r="O257" s="257"/>
      <c r="P257" s="257"/>
      <c r="Q257" s="257"/>
      <c r="R257" s="257"/>
    </row>
    <row r="258" spans="1:18" ht="12.75">
      <c r="A258" s="255">
        <v>6</v>
      </c>
      <c r="B258" s="106" t="s">
        <v>977</v>
      </c>
      <c r="C258" s="255" t="s">
        <v>978</v>
      </c>
      <c r="D258" s="25" t="s">
        <v>146</v>
      </c>
      <c r="E258" s="293" t="s">
        <v>846</v>
      </c>
      <c r="F258" s="281" t="s">
        <v>692</v>
      </c>
      <c r="G258" s="281" t="s">
        <v>634</v>
      </c>
      <c r="H258" s="269" t="s">
        <v>979</v>
      </c>
      <c r="I258" s="261" t="s">
        <v>980</v>
      </c>
      <c r="J258" s="255" t="s">
        <v>194</v>
      </c>
      <c r="K258" s="255" t="s">
        <v>194</v>
      </c>
      <c r="L258" s="255" t="s">
        <v>194</v>
      </c>
      <c r="M258" s="255" t="s">
        <v>36</v>
      </c>
      <c r="N258" s="255">
        <v>2006</v>
      </c>
      <c r="O258" s="255" t="s">
        <v>973</v>
      </c>
      <c r="P258" s="255">
        <v>34</v>
      </c>
      <c r="Q258" s="269" t="s">
        <v>981</v>
      </c>
      <c r="R258" s="255"/>
    </row>
    <row r="259" spans="1:18" ht="12.75">
      <c r="A259" s="257"/>
      <c r="B259" s="30" t="s">
        <v>982</v>
      </c>
      <c r="C259" s="257"/>
      <c r="D259" s="15" t="s">
        <v>909</v>
      </c>
      <c r="E259" s="295"/>
      <c r="F259" s="280"/>
      <c r="G259" s="280"/>
      <c r="H259" s="271"/>
      <c r="I259" s="263"/>
      <c r="J259" s="257"/>
      <c r="K259" s="257"/>
      <c r="L259" s="257"/>
      <c r="M259" s="257"/>
      <c r="N259" s="257"/>
      <c r="O259" s="257"/>
      <c r="P259" s="257"/>
      <c r="Q259" s="271"/>
      <c r="R259" s="257"/>
    </row>
    <row r="260" spans="1:18" ht="12.75">
      <c r="A260" s="255">
        <v>7</v>
      </c>
      <c r="B260" s="106" t="s">
        <v>983</v>
      </c>
      <c r="C260" s="255" t="s">
        <v>984</v>
      </c>
      <c r="D260" s="25" t="s">
        <v>146</v>
      </c>
      <c r="E260" s="293" t="s">
        <v>985</v>
      </c>
      <c r="F260" s="278">
        <v>15</v>
      </c>
      <c r="G260" s="281" t="s">
        <v>621</v>
      </c>
      <c r="H260" s="269" t="s">
        <v>711</v>
      </c>
      <c r="I260" s="261" t="s">
        <v>980</v>
      </c>
      <c r="J260" s="258" t="s">
        <v>249</v>
      </c>
      <c r="K260" s="258">
        <v>2008</v>
      </c>
      <c r="L260" s="258">
        <v>250</v>
      </c>
      <c r="M260" s="255" t="s">
        <v>36</v>
      </c>
      <c r="N260" s="255">
        <v>2001</v>
      </c>
      <c r="O260" s="255" t="s">
        <v>930</v>
      </c>
      <c r="P260" s="255">
        <v>47</v>
      </c>
      <c r="Q260" s="269" t="s">
        <v>986</v>
      </c>
      <c r="R260" s="255"/>
    </row>
    <row r="261" spans="1:18" ht="12.75">
      <c r="A261" s="257"/>
      <c r="B261" s="30" t="s">
        <v>987</v>
      </c>
      <c r="C261" s="257"/>
      <c r="D261" s="15" t="s">
        <v>909</v>
      </c>
      <c r="E261" s="295"/>
      <c r="F261" s="280"/>
      <c r="G261" s="280"/>
      <c r="H261" s="271"/>
      <c r="I261" s="263"/>
      <c r="J261" s="259"/>
      <c r="K261" s="259"/>
      <c r="L261" s="259"/>
      <c r="M261" s="257"/>
      <c r="N261" s="257"/>
      <c r="O261" s="257"/>
      <c r="P261" s="257"/>
      <c r="Q261" s="271"/>
      <c r="R261" s="257"/>
    </row>
    <row r="262" spans="1:18" s="3" customFormat="1" ht="12.75">
      <c r="A262" s="255">
        <v>8</v>
      </c>
      <c r="B262" s="146" t="s">
        <v>667</v>
      </c>
      <c r="C262" s="258" t="s">
        <v>253</v>
      </c>
      <c r="D262" s="25" t="s">
        <v>146</v>
      </c>
      <c r="E262" s="293" t="s">
        <v>920</v>
      </c>
      <c r="F262" s="282">
        <v>19</v>
      </c>
      <c r="G262" s="285" t="s">
        <v>165</v>
      </c>
      <c r="H262" s="287" t="s">
        <v>668</v>
      </c>
      <c r="I262" s="276" t="s">
        <v>631</v>
      </c>
      <c r="J262" s="258" t="s">
        <v>249</v>
      </c>
      <c r="K262" s="258">
        <v>2011</v>
      </c>
      <c r="L262" s="258">
        <v>250</v>
      </c>
      <c r="M262" s="258" t="s">
        <v>36</v>
      </c>
      <c r="N262" s="258">
        <v>2007</v>
      </c>
      <c r="O262" s="258" t="s">
        <v>921</v>
      </c>
      <c r="P262" s="258">
        <v>51</v>
      </c>
      <c r="Q262" s="45" t="s">
        <v>254</v>
      </c>
      <c r="R262" s="258"/>
    </row>
    <row r="263" spans="1:18" s="3" customFormat="1" ht="12.75">
      <c r="A263" s="257"/>
      <c r="B263" s="117" t="s">
        <v>252</v>
      </c>
      <c r="C263" s="292"/>
      <c r="D263" s="15" t="s">
        <v>909</v>
      </c>
      <c r="E263" s="295"/>
      <c r="F263" s="283"/>
      <c r="G263" s="283"/>
      <c r="H263" s="288"/>
      <c r="I263" s="277"/>
      <c r="J263" s="259"/>
      <c r="K263" s="259"/>
      <c r="L263" s="259"/>
      <c r="M263" s="259"/>
      <c r="N263" s="259"/>
      <c r="O263" s="259"/>
      <c r="P263" s="259"/>
      <c r="Q263" s="34" t="s">
        <v>922</v>
      </c>
      <c r="R263" s="259"/>
    </row>
    <row r="264" spans="1:18" ht="12.75">
      <c r="A264" s="255">
        <v>9</v>
      </c>
      <c r="B264" s="106" t="s">
        <v>988</v>
      </c>
      <c r="C264" s="255" t="s">
        <v>989</v>
      </c>
      <c r="D264" s="25" t="s">
        <v>146</v>
      </c>
      <c r="E264" s="293" t="s">
        <v>936</v>
      </c>
      <c r="F264" s="278">
        <v>19</v>
      </c>
      <c r="G264" s="281" t="s">
        <v>653</v>
      </c>
      <c r="H264" s="269" t="s">
        <v>990</v>
      </c>
      <c r="I264" s="261" t="s">
        <v>991</v>
      </c>
      <c r="J264" s="255" t="s">
        <v>972</v>
      </c>
      <c r="K264" s="255">
        <v>2015</v>
      </c>
      <c r="L264" s="255">
        <v>300</v>
      </c>
      <c r="M264" s="255" t="s">
        <v>36</v>
      </c>
      <c r="N264" s="255">
        <v>2010</v>
      </c>
      <c r="O264" s="255" t="s">
        <v>930</v>
      </c>
      <c r="P264" s="255">
        <v>55</v>
      </c>
      <c r="Q264" s="269" t="s">
        <v>992</v>
      </c>
      <c r="R264" s="255"/>
    </row>
    <row r="265" spans="1:18" ht="12.75">
      <c r="A265" s="257"/>
      <c r="B265" s="30" t="s">
        <v>993</v>
      </c>
      <c r="C265" s="257"/>
      <c r="D265" s="15" t="s">
        <v>909</v>
      </c>
      <c r="E265" s="295"/>
      <c r="F265" s="280"/>
      <c r="G265" s="280"/>
      <c r="H265" s="271"/>
      <c r="I265" s="263"/>
      <c r="J265" s="257"/>
      <c r="K265" s="257"/>
      <c r="L265" s="257"/>
      <c r="M265" s="257"/>
      <c r="N265" s="257"/>
      <c r="O265" s="257"/>
      <c r="P265" s="257"/>
      <c r="Q265" s="271"/>
      <c r="R265" s="257"/>
    </row>
    <row r="266" spans="1:18" ht="12.75">
      <c r="A266" s="255">
        <v>10</v>
      </c>
      <c r="B266" s="29" t="s">
        <v>669</v>
      </c>
      <c r="C266" s="255" t="s">
        <v>670</v>
      </c>
      <c r="D266" s="25" t="s">
        <v>146</v>
      </c>
      <c r="E266" s="293" t="s">
        <v>994</v>
      </c>
      <c r="F266" s="278">
        <v>14</v>
      </c>
      <c r="G266" s="281" t="s">
        <v>629</v>
      </c>
      <c r="H266" s="269" t="s">
        <v>671</v>
      </c>
      <c r="I266" s="261" t="s">
        <v>631</v>
      </c>
      <c r="J266" s="255" t="s">
        <v>249</v>
      </c>
      <c r="K266" s="255">
        <v>2007</v>
      </c>
      <c r="L266" s="255">
        <v>250</v>
      </c>
      <c r="M266" s="255" t="s">
        <v>110</v>
      </c>
      <c r="N266" s="255">
        <v>2005</v>
      </c>
      <c r="O266" s="255" t="s">
        <v>672</v>
      </c>
      <c r="P266" s="255">
        <v>48</v>
      </c>
      <c r="Q266" s="147" t="s">
        <v>923</v>
      </c>
      <c r="R266" s="255"/>
    </row>
    <row r="267" spans="1:18" ht="12.75">
      <c r="A267" s="257"/>
      <c r="B267" s="30" t="s">
        <v>674</v>
      </c>
      <c r="C267" s="257"/>
      <c r="D267" s="15" t="s">
        <v>909</v>
      </c>
      <c r="E267" s="295"/>
      <c r="F267" s="280"/>
      <c r="G267" s="280"/>
      <c r="H267" s="271"/>
      <c r="I267" s="263"/>
      <c r="J267" s="257"/>
      <c r="K267" s="257"/>
      <c r="L267" s="257"/>
      <c r="M267" s="257"/>
      <c r="N267" s="257"/>
      <c r="O267" s="257"/>
      <c r="P267" s="257"/>
      <c r="Q267" s="148" t="s">
        <v>924</v>
      </c>
      <c r="R267" s="257"/>
    </row>
    <row r="268" spans="1:18" ht="12.75">
      <c r="A268" s="255">
        <v>11</v>
      </c>
      <c r="B268" s="137" t="s">
        <v>684</v>
      </c>
      <c r="C268" s="255" t="s">
        <v>685</v>
      </c>
      <c r="D268" s="25" t="s">
        <v>146</v>
      </c>
      <c r="E268" s="293" t="s">
        <v>994</v>
      </c>
      <c r="F268" s="278">
        <v>11</v>
      </c>
      <c r="G268" s="278">
        <v>10</v>
      </c>
      <c r="H268" s="269" t="s">
        <v>686</v>
      </c>
      <c r="I268" s="264" t="s">
        <v>687</v>
      </c>
      <c r="J268" s="264" t="s">
        <v>194</v>
      </c>
      <c r="K268" s="264" t="s">
        <v>194</v>
      </c>
      <c r="L268" s="264" t="s">
        <v>194</v>
      </c>
      <c r="M268" s="255" t="s">
        <v>110</v>
      </c>
      <c r="N268" s="255">
        <v>2002</v>
      </c>
      <c r="O268" s="255" t="s">
        <v>150</v>
      </c>
      <c r="P268" s="255">
        <v>35</v>
      </c>
      <c r="Q268" s="255" t="s">
        <v>849</v>
      </c>
      <c r="R268" s="255"/>
    </row>
    <row r="269" spans="1:18" ht="12.75">
      <c r="A269" s="257"/>
      <c r="B269" s="105" t="s">
        <v>850</v>
      </c>
      <c r="C269" s="257"/>
      <c r="D269" s="15" t="s">
        <v>909</v>
      </c>
      <c r="E269" s="295"/>
      <c r="F269" s="280"/>
      <c r="G269" s="280"/>
      <c r="H269" s="271"/>
      <c r="I269" s="257"/>
      <c r="J269" s="257"/>
      <c r="K269" s="257"/>
      <c r="L269" s="257"/>
      <c r="M269" s="257"/>
      <c r="N269" s="257"/>
      <c r="O269" s="257"/>
      <c r="P269" s="257"/>
      <c r="Q269" s="257"/>
      <c r="R269" s="257"/>
    </row>
    <row r="270" spans="1:18" ht="12.75">
      <c r="A270" s="255">
        <v>12</v>
      </c>
      <c r="B270" s="29" t="s">
        <v>676</v>
      </c>
      <c r="C270" s="255" t="s">
        <v>677</v>
      </c>
      <c r="D270" s="25" t="s">
        <v>146</v>
      </c>
      <c r="E270" s="293" t="s">
        <v>994</v>
      </c>
      <c r="F270" s="281" t="s">
        <v>679</v>
      </c>
      <c r="G270" s="281" t="s">
        <v>679</v>
      </c>
      <c r="H270" s="269" t="s">
        <v>680</v>
      </c>
      <c r="I270" s="264" t="s">
        <v>622</v>
      </c>
      <c r="J270" s="255" t="s">
        <v>194</v>
      </c>
      <c r="K270" s="255" t="s">
        <v>194</v>
      </c>
      <c r="L270" s="255" t="s">
        <v>194</v>
      </c>
      <c r="M270" s="255" t="s">
        <v>110</v>
      </c>
      <c r="N270" s="255">
        <v>2003</v>
      </c>
      <c r="O270" s="255" t="s">
        <v>681</v>
      </c>
      <c r="P270" s="255">
        <v>35</v>
      </c>
      <c r="Q270" s="269" t="s">
        <v>925</v>
      </c>
      <c r="R270" s="255"/>
    </row>
    <row r="271" spans="1:18" ht="12.75">
      <c r="A271" s="257"/>
      <c r="B271" s="30" t="s">
        <v>683</v>
      </c>
      <c r="C271" s="257"/>
      <c r="D271" s="15" t="s">
        <v>909</v>
      </c>
      <c r="E271" s="295"/>
      <c r="F271" s="280"/>
      <c r="G271" s="280"/>
      <c r="H271" s="271"/>
      <c r="I271" s="257"/>
      <c r="J271" s="257"/>
      <c r="K271" s="257"/>
      <c r="L271" s="257"/>
      <c r="M271" s="257"/>
      <c r="N271" s="257"/>
      <c r="O271" s="257"/>
      <c r="P271" s="257"/>
      <c r="Q271" s="271"/>
      <c r="R271" s="257"/>
    </row>
    <row r="272" spans="1:18" ht="12.75">
      <c r="A272" s="255">
        <v>13</v>
      </c>
      <c r="B272" s="29" t="s">
        <v>995</v>
      </c>
      <c r="C272" s="255" t="s">
        <v>996</v>
      </c>
      <c r="D272" s="25" t="s">
        <v>146</v>
      </c>
      <c r="E272" s="293" t="s">
        <v>994</v>
      </c>
      <c r="F272" s="281" t="s">
        <v>679</v>
      </c>
      <c r="G272" s="281" t="s">
        <v>165</v>
      </c>
      <c r="H272" s="269" t="s">
        <v>997</v>
      </c>
      <c r="I272" s="264" t="s">
        <v>965</v>
      </c>
      <c r="J272" s="255" t="s">
        <v>194</v>
      </c>
      <c r="K272" s="255" t="s">
        <v>194</v>
      </c>
      <c r="L272" s="255" t="s">
        <v>194</v>
      </c>
      <c r="M272" s="255" t="s">
        <v>36</v>
      </c>
      <c r="N272" s="255">
        <v>2006</v>
      </c>
      <c r="O272" s="255" t="s">
        <v>998</v>
      </c>
      <c r="P272" s="255">
        <v>34</v>
      </c>
      <c r="Q272" s="255" t="s">
        <v>999</v>
      </c>
      <c r="R272" s="255"/>
    </row>
    <row r="273" spans="1:18" ht="12.75">
      <c r="A273" s="257"/>
      <c r="B273" s="30" t="s">
        <v>1000</v>
      </c>
      <c r="C273" s="257"/>
      <c r="D273" s="15" t="s">
        <v>909</v>
      </c>
      <c r="E273" s="295"/>
      <c r="F273" s="280"/>
      <c r="G273" s="280"/>
      <c r="H273" s="271"/>
      <c r="I273" s="257"/>
      <c r="J273" s="257"/>
      <c r="K273" s="257"/>
      <c r="L273" s="257"/>
      <c r="M273" s="257"/>
      <c r="N273" s="257"/>
      <c r="O273" s="257"/>
      <c r="P273" s="257"/>
      <c r="Q273" s="257"/>
      <c r="R273" s="257"/>
    </row>
    <row r="274" spans="1:18" ht="12.75">
      <c r="A274" s="255">
        <v>14</v>
      </c>
      <c r="B274" s="29" t="s">
        <v>694</v>
      </c>
      <c r="C274" s="255" t="s">
        <v>695</v>
      </c>
      <c r="D274" s="25" t="s">
        <v>146</v>
      </c>
      <c r="E274" s="293" t="s">
        <v>1001</v>
      </c>
      <c r="F274" s="278">
        <v>12</v>
      </c>
      <c r="G274" s="281" t="s">
        <v>288</v>
      </c>
      <c r="H274" s="269" t="s">
        <v>696</v>
      </c>
      <c r="I274" s="264" t="s">
        <v>622</v>
      </c>
      <c r="J274" s="255" t="s">
        <v>249</v>
      </c>
      <c r="K274" s="255">
        <v>2015</v>
      </c>
      <c r="L274" s="255">
        <v>250</v>
      </c>
      <c r="M274" s="255" t="s">
        <v>36</v>
      </c>
      <c r="N274" s="255">
        <v>2007</v>
      </c>
      <c r="O274" s="255" t="s">
        <v>250</v>
      </c>
      <c r="P274" s="255">
        <v>39</v>
      </c>
      <c r="Q274" s="255" t="s">
        <v>927</v>
      </c>
      <c r="R274" s="255"/>
    </row>
    <row r="275" spans="1:18" ht="12.75">
      <c r="A275" s="257"/>
      <c r="B275" s="30" t="s">
        <v>698</v>
      </c>
      <c r="C275" s="257"/>
      <c r="D275" s="15" t="s">
        <v>909</v>
      </c>
      <c r="E275" s="295"/>
      <c r="F275" s="280"/>
      <c r="G275" s="280"/>
      <c r="H275" s="271"/>
      <c r="I275" s="257"/>
      <c r="J275" s="256"/>
      <c r="K275" s="256"/>
      <c r="L275" s="256"/>
      <c r="M275" s="257"/>
      <c r="N275" s="257"/>
      <c r="O275" s="257"/>
      <c r="P275" s="257"/>
      <c r="Q275" s="257"/>
      <c r="R275" s="257"/>
    </row>
    <row r="276" spans="1:18" ht="12.75">
      <c r="A276" s="255">
        <v>15</v>
      </c>
      <c r="B276" s="137" t="s">
        <v>1059</v>
      </c>
      <c r="C276" s="255" t="s">
        <v>929</v>
      </c>
      <c r="D276" s="25" t="s">
        <v>146</v>
      </c>
      <c r="E276" s="293" t="s">
        <v>1001</v>
      </c>
      <c r="F276" s="278">
        <v>12</v>
      </c>
      <c r="G276" s="281" t="s">
        <v>288</v>
      </c>
      <c r="H276" s="269" t="s">
        <v>863</v>
      </c>
      <c r="I276" s="264" t="s">
        <v>622</v>
      </c>
      <c r="J276" s="255" t="s">
        <v>249</v>
      </c>
      <c r="K276" s="255">
        <v>2013</v>
      </c>
      <c r="L276" s="255">
        <v>250</v>
      </c>
      <c r="M276" s="255" t="s">
        <v>36</v>
      </c>
      <c r="N276" s="255">
        <v>2012</v>
      </c>
      <c r="O276" s="269" t="s">
        <v>930</v>
      </c>
      <c r="P276" s="255">
        <v>41</v>
      </c>
      <c r="Q276" s="10" t="s">
        <v>931</v>
      </c>
      <c r="R276" s="255"/>
    </row>
    <row r="277" spans="1:18" ht="12.75">
      <c r="A277" s="257"/>
      <c r="B277" s="105" t="s">
        <v>864</v>
      </c>
      <c r="C277" s="256"/>
      <c r="D277" s="15" t="s">
        <v>909</v>
      </c>
      <c r="E277" s="295"/>
      <c r="F277" s="279"/>
      <c r="G277" s="279"/>
      <c r="H277" s="270"/>
      <c r="I277" s="256"/>
      <c r="J277" s="256"/>
      <c r="K277" s="256"/>
      <c r="L277" s="256"/>
      <c r="M277" s="256"/>
      <c r="N277" s="256"/>
      <c r="O277" s="271"/>
      <c r="P277" s="256"/>
      <c r="Q277" s="15" t="s">
        <v>932</v>
      </c>
      <c r="R277" s="257"/>
    </row>
    <row r="278" spans="1:18" ht="12.75">
      <c r="A278" s="255">
        <v>16</v>
      </c>
      <c r="B278" s="106" t="s">
        <v>691</v>
      </c>
      <c r="C278" s="255" t="s">
        <v>243</v>
      </c>
      <c r="D278" s="25" t="s">
        <v>146</v>
      </c>
      <c r="E278" s="293" t="s">
        <v>1001</v>
      </c>
      <c r="F278" s="278">
        <v>12</v>
      </c>
      <c r="G278" s="281" t="s">
        <v>288</v>
      </c>
      <c r="H278" s="269" t="s">
        <v>1002</v>
      </c>
      <c r="I278" s="261" t="s">
        <v>980</v>
      </c>
      <c r="J278" s="255" t="s">
        <v>194</v>
      </c>
      <c r="K278" s="255" t="s">
        <v>194</v>
      </c>
      <c r="L278" s="255" t="s">
        <v>194</v>
      </c>
      <c r="M278" s="255" t="s">
        <v>110</v>
      </c>
      <c r="N278" s="255">
        <v>2001</v>
      </c>
      <c r="O278" s="255" t="s">
        <v>1003</v>
      </c>
      <c r="P278" s="255">
        <v>44</v>
      </c>
      <c r="Q278" s="10" t="s">
        <v>1004</v>
      </c>
      <c r="R278" s="255"/>
    </row>
    <row r="279" spans="1:18" ht="12.75">
      <c r="A279" s="257"/>
      <c r="B279" s="30" t="s">
        <v>1005</v>
      </c>
      <c r="C279" s="257"/>
      <c r="D279" s="15" t="s">
        <v>909</v>
      </c>
      <c r="E279" s="295"/>
      <c r="F279" s="280"/>
      <c r="G279" s="280"/>
      <c r="H279" s="271"/>
      <c r="I279" s="263"/>
      <c r="J279" s="257"/>
      <c r="K279" s="257"/>
      <c r="L279" s="257"/>
      <c r="M279" s="257"/>
      <c r="N279" s="257"/>
      <c r="O279" s="257"/>
      <c r="P279" s="257"/>
      <c r="Q279" s="15" t="s">
        <v>1006</v>
      </c>
      <c r="R279" s="257"/>
    </row>
    <row r="280" spans="1:18" ht="12.75">
      <c r="A280" s="255">
        <v>17</v>
      </c>
      <c r="B280" s="106" t="s">
        <v>1007</v>
      </c>
      <c r="C280" s="255" t="s">
        <v>1008</v>
      </c>
      <c r="D280" s="25" t="s">
        <v>146</v>
      </c>
      <c r="E280" s="293" t="s">
        <v>1060</v>
      </c>
      <c r="F280" s="278">
        <v>20</v>
      </c>
      <c r="G280" s="278">
        <v>10</v>
      </c>
      <c r="H280" s="269" t="s">
        <v>1009</v>
      </c>
      <c r="I280" s="261" t="s">
        <v>980</v>
      </c>
      <c r="J280" s="258" t="s">
        <v>249</v>
      </c>
      <c r="K280" s="258">
        <v>2007</v>
      </c>
      <c r="L280" s="258">
        <v>250</v>
      </c>
      <c r="M280" s="255" t="s">
        <v>36</v>
      </c>
      <c r="N280" s="255">
        <v>2010</v>
      </c>
      <c r="O280" s="255" t="s">
        <v>930</v>
      </c>
      <c r="P280" s="255">
        <v>50</v>
      </c>
      <c r="Q280" s="10" t="s">
        <v>1010</v>
      </c>
      <c r="R280" s="255"/>
    </row>
    <row r="281" spans="1:18" ht="12.75">
      <c r="A281" s="257"/>
      <c r="B281" s="30" t="s">
        <v>1011</v>
      </c>
      <c r="C281" s="257"/>
      <c r="D281" s="15" t="s">
        <v>909</v>
      </c>
      <c r="E281" s="295"/>
      <c r="F281" s="280"/>
      <c r="G281" s="280"/>
      <c r="H281" s="271"/>
      <c r="I281" s="263"/>
      <c r="J281" s="259"/>
      <c r="K281" s="259"/>
      <c r="L281" s="259"/>
      <c r="M281" s="257"/>
      <c r="N281" s="257"/>
      <c r="O281" s="257"/>
      <c r="P281" s="257"/>
      <c r="Q281" s="15" t="s">
        <v>184</v>
      </c>
      <c r="R281" s="257"/>
    </row>
    <row r="282" spans="1:18" ht="12.75">
      <c r="A282" s="255">
        <v>18</v>
      </c>
      <c r="B282" s="29" t="s">
        <v>1061</v>
      </c>
      <c r="C282" s="255" t="s">
        <v>286</v>
      </c>
      <c r="D282" s="25" t="s">
        <v>146</v>
      </c>
      <c r="E282" s="293" t="s">
        <v>1060</v>
      </c>
      <c r="F282" s="281" t="s">
        <v>679</v>
      </c>
      <c r="G282" s="281" t="s">
        <v>165</v>
      </c>
      <c r="H282" s="269" t="s">
        <v>1019</v>
      </c>
      <c r="I282" s="264" t="s">
        <v>991</v>
      </c>
      <c r="J282" s="258" t="s">
        <v>249</v>
      </c>
      <c r="K282" s="258">
        <v>2010</v>
      </c>
      <c r="L282" s="258">
        <v>250</v>
      </c>
      <c r="M282" s="255" t="s">
        <v>36</v>
      </c>
      <c r="N282" s="255">
        <v>2010</v>
      </c>
      <c r="O282" s="255" t="s">
        <v>905</v>
      </c>
      <c r="P282" s="255">
        <v>37</v>
      </c>
      <c r="Q282" s="255" t="s">
        <v>1020</v>
      </c>
      <c r="R282" s="255"/>
    </row>
    <row r="283" spans="1:18" ht="12.75">
      <c r="A283" s="257"/>
      <c r="B283" s="30" t="s">
        <v>1021</v>
      </c>
      <c r="C283" s="257"/>
      <c r="D283" s="15" t="s">
        <v>909</v>
      </c>
      <c r="E283" s="295"/>
      <c r="F283" s="280"/>
      <c r="G283" s="280"/>
      <c r="H283" s="271"/>
      <c r="I283" s="257"/>
      <c r="J283" s="259"/>
      <c r="K283" s="259"/>
      <c r="L283" s="259"/>
      <c r="M283" s="257"/>
      <c r="N283" s="257"/>
      <c r="O283" s="257"/>
      <c r="P283" s="257"/>
      <c r="Q283" s="257"/>
      <c r="R283" s="257"/>
    </row>
    <row r="284" spans="1:18" ht="12.75">
      <c r="A284" s="255">
        <v>19</v>
      </c>
      <c r="B284" s="106" t="s">
        <v>1012</v>
      </c>
      <c r="C284" s="255" t="s">
        <v>1013</v>
      </c>
      <c r="D284" s="32" t="s">
        <v>174</v>
      </c>
      <c r="E284" s="293" t="s">
        <v>724</v>
      </c>
      <c r="F284" s="278">
        <v>15</v>
      </c>
      <c r="G284" s="281" t="s">
        <v>653</v>
      </c>
      <c r="H284" s="269" t="s">
        <v>1014</v>
      </c>
      <c r="I284" s="261" t="s">
        <v>980</v>
      </c>
      <c r="J284" s="255" t="s">
        <v>972</v>
      </c>
      <c r="K284" s="255">
        <v>2015</v>
      </c>
      <c r="L284" s="255">
        <v>300</v>
      </c>
      <c r="M284" s="255" t="s">
        <v>36</v>
      </c>
      <c r="N284" s="255">
        <v>2007</v>
      </c>
      <c r="O284" s="255" t="s">
        <v>998</v>
      </c>
      <c r="P284" s="255">
        <v>39</v>
      </c>
      <c r="Q284" s="10" t="s">
        <v>1015</v>
      </c>
      <c r="R284" s="255"/>
    </row>
    <row r="285" spans="1:18" ht="12.75">
      <c r="A285" s="257"/>
      <c r="B285" s="30" t="s">
        <v>1016</v>
      </c>
      <c r="C285" s="257"/>
      <c r="D285" s="25" t="s">
        <v>170</v>
      </c>
      <c r="E285" s="295"/>
      <c r="F285" s="280"/>
      <c r="G285" s="280"/>
      <c r="H285" s="271"/>
      <c r="I285" s="263"/>
      <c r="J285" s="257"/>
      <c r="K285" s="257"/>
      <c r="L285" s="257"/>
      <c r="M285" s="257"/>
      <c r="N285" s="257"/>
      <c r="O285" s="257"/>
      <c r="P285" s="257"/>
      <c r="Q285" s="15" t="s">
        <v>1017</v>
      </c>
      <c r="R285" s="257"/>
    </row>
    <row r="286" spans="1:18" ht="12.75">
      <c r="A286" s="255">
        <v>20</v>
      </c>
      <c r="B286" s="106" t="s">
        <v>933</v>
      </c>
      <c r="C286" s="255" t="s">
        <v>704</v>
      </c>
      <c r="D286" s="32" t="s">
        <v>174</v>
      </c>
      <c r="E286" s="293" t="s">
        <v>846</v>
      </c>
      <c r="F286" s="278">
        <v>16</v>
      </c>
      <c r="G286" s="281" t="s">
        <v>653</v>
      </c>
      <c r="H286" s="269" t="s">
        <v>705</v>
      </c>
      <c r="I286" s="261" t="s">
        <v>631</v>
      </c>
      <c r="J286" s="255" t="s">
        <v>866</v>
      </c>
      <c r="K286" s="255">
        <v>2013</v>
      </c>
      <c r="L286" s="255">
        <v>250</v>
      </c>
      <c r="M286" s="255" t="s">
        <v>36</v>
      </c>
      <c r="N286" s="255">
        <v>2013</v>
      </c>
      <c r="O286" s="255" t="s">
        <v>919</v>
      </c>
      <c r="P286" s="255">
        <v>47</v>
      </c>
      <c r="Q286" s="10" t="s">
        <v>706</v>
      </c>
      <c r="R286" s="255"/>
    </row>
    <row r="287" spans="1:18" ht="12.75">
      <c r="A287" s="257"/>
      <c r="B287" s="30" t="s">
        <v>707</v>
      </c>
      <c r="C287" s="257"/>
      <c r="D287" s="25" t="s">
        <v>170</v>
      </c>
      <c r="E287" s="295"/>
      <c r="F287" s="280"/>
      <c r="G287" s="280"/>
      <c r="H287" s="271"/>
      <c r="I287" s="263"/>
      <c r="J287" s="257"/>
      <c r="K287" s="257"/>
      <c r="L287" s="257"/>
      <c r="M287" s="257"/>
      <c r="N287" s="257"/>
      <c r="O287" s="257"/>
      <c r="P287" s="257"/>
      <c r="Q287" s="15" t="s">
        <v>708</v>
      </c>
      <c r="R287" s="257"/>
    </row>
    <row r="288" spans="1:18" ht="12.75">
      <c r="A288" s="255">
        <v>21</v>
      </c>
      <c r="B288" s="29" t="s">
        <v>934</v>
      </c>
      <c r="C288" s="255" t="s">
        <v>281</v>
      </c>
      <c r="D288" s="10" t="s">
        <v>163</v>
      </c>
      <c r="E288" s="293" t="s">
        <v>935</v>
      </c>
      <c r="F288" s="278">
        <v>11</v>
      </c>
      <c r="G288" s="281" t="s">
        <v>629</v>
      </c>
      <c r="H288" s="269" t="s">
        <v>282</v>
      </c>
      <c r="I288" s="264" t="s">
        <v>276</v>
      </c>
      <c r="J288" s="255" t="s">
        <v>194</v>
      </c>
      <c r="K288" s="255" t="s">
        <v>194</v>
      </c>
      <c r="L288" s="255" t="s">
        <v>194</v>
      </c>
      <c r="M288" s="255" t="s">
        <v>36</v>
      </c>
      <c r="N288" s="255">
        <v>2013</v>
      </c>
      <c r="O288" s="255" t="s">
        <v>905</v>
      </c>
      <c r="P288" s="255">
        <v>43</v>
      </c>
      <c r="Q288" s="256" t="s">
        <v>204</v>
      </c>
      <c r="R288" s="255"/>
    </row>
    <row r="289" spans="1:18" ht="12.75">
      <c r="A289" s="257"/>
      <c r="B289" s="30" t="s">
        <v>283</v>
      </c>
      <c r="C289" s="257"/>
      <c r="D289" s="15" t="s">
        <v>170</v>
      </c>
      <c r="E289" s="295"/>
      <c r="F289" s="280"/>
      <c r="G289" s="280"/>
      <c r="H289" s="271"/>
      <c r="I289" s="257"/>
      <c r="J289" s="257"/>
      <c r="K289" s="257"/>
      <c r="L289" s="257"/>
      <c r="M289" s="257"/>
      <c r="N289" s="257"/>
      <c r="O289" s="257"/>
      <c r="P289" s="257"/>
      <c r="Q289" s="257"/>
      <c r="R289" s="257"/>
    </row>
    <row r="290" spans="1:18" ht="12.75">
      <c r="A290" s="255">
        <v>22</v>
      </c>
      <c r="B290" s="114" t="s">
        <v>1022</v>
      </c>
      <c r="C290" s="255" t="s">
        <v>1023</v>
      </c>
      <c r="D290" s="10" t="s">
        <v>163</v>
      </c>
      <c r="E290" s="297" t="s">
        <v>1001</v>
      </c>
      <c r="F290" s="278">
        <v>17</v>
      </c>
      <c r="G290" s="281" t="s">
        <v>653</v>
      </c>
      <c r="H290" s="269" t="s">
        <v>1024</v>
      </c>
      <c r="I290" s="264" t="s">
        <v>980</v>
      </c>
      <c r="J290" s="255" t="s">
        <v>866</v>
      </c>
      <c r="K290" s="255">
        <v>2011</v>
      </c>
      <c r="L290" s="255">
        <v>250</v>
      </c>
      <c r="M290" s="255" t="s">
        <v>261</v>
      </c>
      <c r="N290" s="255">
        <v>1985</v>
      </c>
      <c r="O290" s="269" t="s">
        <v>1025</v>
      </c>
      <c r="P290" s="255">
        <v>52</v>
      </c>
      <c r="Q290" s="269" t="s">
        <v>1026</v>
      </c>
      <c r="R290" s="255"/>
    </row>
    <row r="291" spans="1:18" ht="12.75">
      <c r="A291" s="257"/>
      <c r="B291" s="30" t="s">
        <v>1027</v>
      </c>
      <c r="C291" s="257"/>
      <c r="D291" s="15" t="s">
        <v>170</v>
      </c>
      <c r="E291" s="298"/>
      <c r="F291" s="280"/>
      <c r="G291" s="280"/>
      <c r="H291" s="271"/>
      <c r="I291" s="257"/>
      <c r="J291" s="257"/>
      <c r="K291" s="257"/>
      <c r="L291" s="257"/>
      <c r="M291" s="257"/>
      <c r="N291" s="257"/>
      <c r="O291" s="271"/>
      <c r="P291" s="257"/>
      <c r="Q291" s="271"/>
      <c r="R291" s="257"/>
    </row>
    <row r="292" spans="1:18" ht="12.75">
      <c r="A292" s="255">
        <v>23</v>
      </c>
      <c r="B292" s="114" t="s">
        <v>1028</v>
      </c>
      <c r="C292" s="255" t="s">
        <v>1029</v>
      </c>
      <c r="D292" s="10" t="s">
        <v>163</v>
      </c>
      <c r="E292" s="297" t="s">
        <v>724</v>
      </c>
      <c r="F292" s="278">
        <v>14</v>
      </c>
      <c r="G292" s="281" t="s">
        <v>653</v>
      </c>
      <c r="H292" s="269" t="s">
        <v>1030</v>
      </c>
      <c r="I292" s="264" t="s">
        <v>980</v>
      </c>
      <c r="J292" s="255" t="s">
        <v>866</v>
      </c>
      <c r="K292" s="255">
        <v>2007</v>
      </c>
      <c r="L292" s="255">
        <v>250</v>
      </c>
      <c r="M292" s="255" t="s">
        <v>110</v>
      </c>
      <c r="N292" s="255">
        <v>2006</v>
      </c>
      <c r="O292" s="269" t="s">
        <v>297</v>
      </c>
      <c r="P292" s="255">
        <v>50</v>
      </c>
      <c r="Q292" s="256" t="s">
        <v>1031</v>
      </c>
      <c r="R292" s="255"/>
    </row>
    <row r="293" spans="1:18" ht="12.75">
      <c r="A293" s="257"/>
      <c r="B293" s="30" t="s">
        <v>1032</v>
      </c>
      <c r="C293" s="257"/>
      <c r="D293" s="15" t="s">
        <v>170</v>
      </c>
      <c r="E293" s="298"/>
      <c r="F293" s="280"/>
      <c r="G293" s="280"/>
      <c r="H293" s="271"/>
      <c r="I293" s="257"/>
      <c r="J293" s="257"/>
      <c r="K293" s="257"/>
      <c r="L293" s="257"/>
      <c r="M293" s="257"/>
      <c r="N293" s="257"/>
      <c r="O293" s="271"/>
      <c r="P293" s="257"/>
      <c r="Q293" s="257"/>
      <c r="R293" s="257"/>
    </row>
    <row r="294" spans="1:18" ht="12.75">
      <c r="A294" s="255">
        <v>24</v>
      </c>
      <c r="B294" s="114" t="s">
        <v>723</v>
      </c>
      <c r="C294" s="255" t="s">
        <v>316</v>
      </c>
      <c r="D294" s="25" t="s">
        <v>274</v>
      </c>
      <c r="E294" s="297" t="s">
        <v>724</v>
      </c>
      <c r="F294" s="281" t="s">
        <v>692</v>
      </c>
      <c r="G294" s="278">
        <v>10</v>
      </c>
      <c r="H294" s="269" t="s">
        <v>686</v>
      </c>
      <c r="I294" s="264" t="s">
        <v>725</v>
      </c>
      <c r="J294" s="255" t="s">
        <v>194</v>
      </c>
      <c r="K294" s="255" t="s">
        <v>194</v>
      </c>
      <c r="L294" s="255" t="s">
        <v>194</v>
      </c>
      <c r="M294" s="255" t="s">
        <v>110</v>
      </c>
      <c r="N294" s="255">
        <v>2001</v>
      </c>
      <c r="O294" s="255" t="s">
        <v>937</v>
      </c>
      <c r="P294" s="255">
        <v>39</v>
      </c>
      <c r="Q294" s="256" t="s">
        <v>204</v>
      </c>
      <c r="R294" s="255"/>
    </row>
    <row r="295" spans="1:18" ht="12.75">
      <c r="A295" s="257"/>
      <c r="B295" s="30" t="s">
        <v>868</v>
      </c>
      <c r="C295" s="257"/>
      <c r="D295" s="15" t="s">
        <v>938</v>
      </c>
      <c r="E295" s="298"/>
      <c r="F295" s="280"/>
      <c r="G295" s="280"/>
      <c r="H295" s="271"/>
      <c r="I295" s="257"/>
      <c r="J295" s="257"/>
      <c r="K295" s="257"/>
      <c r="L295" s="257"/>
      <c r="M295" s="257"/>
      <c r="N295" s="257"/>
      <c r="O295" s="257"/>
      <c r="P295" s="257"/>
      <c r="Q295" s="257"/>
      <c r="R295" s="257"/>
    </row>
    <row r="296" spans="1:18" ht="12.75">
      <c r="A296" s="255">
        <v>25</v>
      </c>
      <c r="B296" s="107" t="s">
        <v>726</v>
      </c>
      <c r="C296" s="255" t="s">
        <v>727</v>
      </c>
      <c r="D296" s="10" t="s">
        <v>258</v>
      </c>
      <c r="E296" s="293" t="s">
        <v>620</v>
      </c>
      <c r="F296" s="281" t="s">
        <v>728</v>
      </c>
      <c r="G296" s="281" t="s">
        <v>692</v>
      </c>
      <c r="H296" s="269" t="s">
        <v>686</v>
      </c>
      <c r="I296" s="264" t="s">
        <v>729</v>
      </c>
      <c r="J296" s="256" t="s">
        <v>194</v>
      </c>
      <c r="K296" s="256" t="s">
        <v>194</v>
      </c>
      <c r="L296" s="256" t="s">
        <v>194</v>
      </c>
      <c r="M296" s="255" t="s">
        <v>110</v>
      </c>
      <c r="N296" s="255">
        <v>2005</v>
      </c>
      <c r="O296" s="255" t="s">
        <v>681</v>
      </c>
      <c r="P296" s="255">
        <v>33</v>
      </c>
      <c r="Q296" s="255" t="s">
        <v>939</v>
      </c>
      <c r="R296" s="255"/>
    </row>
    <row r="297" spans="1:18" ht="12.75">
      <c r="A297" s="257"/>
      <c r="B297" s="108" t="s">
        <v>732</v>
      </c>
      <c r="C297" s="257"/>
      <c r="D297" s="15" t="s">
        <v>938</v>
      </c>
      <c r="E297" s="295"/>
      <c r="F297" s="280"/>
      <c r="G297" s="280"/>
      <c r="H297" s="271"/>
      <c r="I297" s="257"/>
      <c r="J297" s="257"/>
      <c r="K297" s="257"/>
      <c r="L297" s="257"/>
      <c r="M297" s="257"/>
      <c r="N297" s="257"/>
      <c r="O297" s="257"/>
      <c r="P297" s="257"/>
      <c r="Q297" s="257"/>
      <c r="R297" s="257"/>
    </row>
    <row r="298" spans="1:18" ht="12.75">
      <c r="A298" s="255">
        <v>26</v>
      </c>
      <c r="B298" s="114" t="s">
        <v>1033</v>
      </c>
      <c r="C298" s="255" t="s">
        <v>1034</v>
      </c>
      <c r="D298" s="25" t="s">
        <v>274</v>
      </c>
      <c r="E298" s="297" t="s">
        <v>846</v>
      </c>
      <c r="F298" s="281" t="s">
        <v>288</v>
      </c>
      <c r="G298" s="281" t="s">
        <v>634</v>
      </c>
      <c r="H298" s="269" t="s">
        <v>1035</v>
      </c>
      <c r="I298" s="264" t="s">
        <v>980</v>
      </c>
      <c r="J298" s="255" t="s">
        <v>194</v>
      </c>
      <c r="K298" s="255" t="s">
        <v>194</v>
      </c>
      <c r="L298" s="255" t="s">
        <v>194</v>
      </c>
      <c r="M298" s="255" t="s">
        <v>36</v>
      </c>
      <c r="N298" s="255">
        <v>2013</v>
      </c>
      <c r="O298" s="269" t="s">
        <v>998</v>
      </c>
      <c r="P298" s="255">
        <v>35</v>
      </c>
      <c r="Q298" s="256" t="s">
        <v>1036</v>
      </c>
      <c r="R298" s="255"/>
    </row>
    <row r="299" spans="1:18" ht="12.75">
      <c r="A299" s="257"/>
      <c r="B299" s="30" t="s">
        <v>1037</v>
      </c>
      <c r="C299" s="257"/>
      <c r="D299" s="15" t="s">
        <v>938</v>
      </c>
      <c r="E299" s="298"/>
      <c r="F299" s="280"/>
      <c r="G299" s="280"/>
      <c r="H299" s="271"/>
      <c r="I299" s="257"/>
      <c r="J299" s="257"/>
      <c r="K299" s="257"/>
      <c r="L299" s="257"/>
      <c r="M299" s="257"/>
      <c r="N299" s="257"/>
      <c r="O299" s="271"/>
      <c r="P299" s="257"/>
      <c r="Q299" s="257"/>
      <c r="R299" s="257"/>
    </row>
    <row r="300" spans="1:18" ht="12.75">
      <c r="A300" s="255">
        <v>27</v>
      </c>
      <c r="B300" s="114" t="s">
        <v>1038</v>
      </c>
      <c r="C300" s="255" t="s">
        <v>1039</v>
      </c>
      <c r="D300" s="25" t="s">
        <v>274</v>
      </c>
      <c r="E300" s="297" t="s">
        <v>846</v>
      </c>
      <c r="F300" s="281" t="s">
        <v>288</v>
      </c>
      <c r="G300" s="281" t="s">
        <v>634</v>
      </c>
      <c r="H300" s="269" t="s">
        <v>645</v>
      </c>
      <c r="I300" s="264" t="s">
        <v>965</v>
      </c>
      <c r="J300" s="255" t="s">
        <v>194</v>
      </c>
      <c r="K300" s="255" t="s">
        <v>194</v>
      </c>
      <c r="L300" s="255" t="s">
        <v>194</v>
      </c>
      <c r="M300" s="255" t="s">
        <v>36</v>
      </c>
      <c r="N300" s="255">
        <v>2011</v>
      </c>
      <c r="O300" s="269" t="s">
        <v>1040</v>
      </c>
      <c r="P300" s="255">
        <v>29</v>
      </c>
      <c r="Q300" s="256" t="s">
        <v>754</v>
      </c>
      <c r="R300" s="255"/>
    </row>
    <row r="301" spans="1:18" ht="12.75">
      <c r="A301" s="257"/>
      <c r="B301" s="30" t="s">
        <v>1041</v>
      </c>
      <c r="C301" s="257"/>
      <c r="D301" s="15" t="s">
        <v>938</v>
      </c>
      <c r="E301" s="298"/>
      <c r="F301" s="280"/>
      <c r="G301" s="280"/>
      <c r="H301" s="271"/>
      <c r="I301" s="257"/>
      <c r="J301" s="257"/>
      <c r="K301" s="257"/>
      <c r="L301" s="257"/>
      <c r="M301" s="257"/>
      <c r="N301" s="257"/>
      <c r="O301" s="271"/>
      <c r="P301" s="257"/>
      <c r="Q301" s="257"/>
      <c r="R301" s="257"/>
    </row>
    <row r="302" spans="1:18" ht="12.75">
      <c r="A302" s="255">
        <v>28</v>
      </c>
      <c r="B302" s="29" t="s">
        <v>940</v>
      </c>
      <c r="C302" s="255" t="s">
        <v>743</v>
      </c>
      <c r="D302" s="25" t="s">
        <v>274</v>
      </c>
      <c r="E302" s="297" t="s">
        <v>935</v>
      </c>
      <c r="F302" s="281" t="s">
        <v>728</v>
      </c>
      <c r="G302" s="284" t="s">
        <v>679</v>
      </c>
      <c r="H302" s="270" t="s">
        <v>686</v>
      </c>
      <c r="I302" s="264" t="s">
        <v>725</v>
      </c>
      <c r="J302" s="256" t="s">
        <v>194</v>
      </c>
      <c r="K302" s="256" t="s">
        <v>194</v>
      </c>
      <c r="L302" s="256" t="s">
        <v>194</v>
      </c>
      <c r="M302" s="255" t="s">
        <v>36</v>
      </c>
      <c r="N302" s="255">
        <v>2013</v>
      </c>
      <c r="O302" s="255" t="s">
        <v>905</v>
      </c>
      <c r="P302" s="255">
        <v>32</v>
      </c>
      <c r="Q302" s="256" t="s">
        <v>736</v>
      </c>
      <c r="R302" s="255"/>
    </row>
    <row r="303" spans="1:18" ht="12.75">
      <c r="A303" s="257"/>
      <c r="B303" s="29" t="s">
        <v>588</v>
      </c>
      <c r="C303" s="257"/>
      <c r="D303" s="15" t="s">
        <v>938</v>
      </c>
      <c r="E303" s="298"/>
      <c r="F303" s="280"/>
      <c r="G303" s="280"/>
      <c r="H303" s="271"/>
      <c r="I303" s="257"/>
      <c r="J303" s="257"/>
      <c r="K303" s="257"/>
      <c r="L303" s="257"/>
      <c r="M303" s="257"/>
      <c r="N303" s="257"/>
      <c r="O303" s="257"/>
      <c r="P303" s="257"/>
      <c r="Q303" s="257"/>
      <c r="R303" s="257"/>
    </row>
    <row r="304" spans="1:18" ht="12.75">
      <c r="A304" s="255">
        <v>29</v>
      </c>
      <c r="B304" s="68" t="s">
        <v>345</v>
      </c>
      <c r="C304" s="256" t="s">
        <v>346</v>
      </c>
      <c r="D304" s="25" t="s">
        <v>274</v>
      </c>
      <c r="E304" s="299" t="s">
        <v>936</v>
      </c>
      <c r="F304" s="284" t="s">
        <v>288</v>
      </c>
      <c r="G304" s="284" t="s">
        <v>728</v>
      </c>
      <c r="H304" s="270" t="s">
        <v>686</v>
      </c>
      <c r="I304" s="272" t="s">
        <v>725</v>
      </c>
      <c r="J304" s="256" t="s">
        <v>194</v>
      </c>
      <c r="K304" s="256" t="s">
        <v>194</v>
      </c>
      <c r="L304" s="256" t="s">
        <v>194</v>
      </c>
      <c r="M304" s="256" t="s">
        <v>110</v>
      </c>
      <c r="N304" s="256">
        <v>2003</v>
      </c>
      <c r="O304" s="256" t="s">
        <v>717</v>
      </c>
      <c r="P304" s="256">
        <v>38</v>
      </c>
      <c r="Q304" s="256" t="s">
        <v>736</v>
      </c>
      <c r="R304" s="255"/>
    </row>
    <row r="305" spans="1:18" ht="12.75">
      <c r="A305" s="257"/>
      <c r="B305" s="30" t="s">
        <v>350</v>
      </c>
      <c r="C305" s="257"/>
      <c r="D305" s="15" t="s">
        <v>938</v>
      </c>
      <c r="E305" s="298"/>
      <c r="F305" s="280"/>
      <c r="G305" s="280"/>
      <c r="H305" s="271"/>
      <c r="I305" s="257"/>
      <c r="J305" s="257"/>
      <c r="K305" s="257"/>
      <c r="L305" s="257"/>
      <c r="M305" s="257"/>
      <c r="N305" s="257"/>
      <c r="O305" s="257"/>
      <c r="P305" s="257"/>
      <c r="Q305" s="257"/>
      <c r="R305" s="257"/>
    </row>
    <row r="306" spans="1:18" ht="12.75">
      <c r="A306" s="255">
        <v>30</v>
      </c>
      <c r="B306" s="42" t="s">
        <v>1042</v>
      </c>
      <c r="C306" s="265" t="s">
        <v>771</v>
      </c>
      <c r="D306" s="25" t="s">
        <v>274</v>
      </c>
      <c r="E306" s="293" t="s">
        <v>994</v>
      </c>
      <c r="F306" s="282">
        <v>13</v>
      </c>
      <c r="G306" s="285" t="s">
        <v>629</v>
      </c>
      <c r="H306" s="260" t="s">
        <v>1043</v>
      </c>
      <c r="I306" s="265" t="s">
        <v>725</v>
      </c>
      <c r="J306" s="260" t="s">
        <v>194</v>
      </c>
      <c r="K306" s="260" t="s">
        <v>194</v>
      </c>
      <c r="L306" s="260" t="s">
        <v>194</v>
      </c>
      <c r="M306" s="255" t="s">
        <v>36</v>
      </c>
      <c r="N306" s="258">
        <v>2013</v>
      </c>
      <c r="O306" s="269" t="s">
        <v>1044</v>
      </c>
      <c r="P306" s="258">
        <v>43</v>
      </c>
      <c r="Q306" s="258" t="s">
        <v>204</v>
      </c>
      <c r="R306" s="42"/>
    </row>
    <row r="307" spans="1:18" ht="12.75">
      <c r="A307" s="257"/>
      <c r="B307" s="43" t="s">
        <v>875</v>
      </c>
      <c r="C307" s="259"/>
      <c r="D307" s="15" t="s">
        <v>938</v>
      </c>
      <c r="E307" s="295"/>
      <c r="F307" s="283"/>
      <c r="G307" s="283"/>
      <c r="H307" s="259"/>
      <c r="I307" s="259"/>
      <c r="J307" s="259"/>
      <c r="K307" s="259"/>
      <c r="L307" s="259"/>
      <c r="M307" s="257"/>
      <c r="N307" s="259"/>
      <c r="O307" s="271"/>
      <c r="P307" s="259"/>
      <c r="Q307" s="259"/>
      <c r="R307" s="43"/>
    </row>
    <row r="308" spans="1:18" ht="12.75">
      <c r="A308" s="255">
        <v>31</v>
      </c>
      <c r="B308" s="106" t="s">
        <v>745</v>
      </c>
      <c r="C308" s="255" t="s">
        <v>590</v>
      </c>
      <c r="D308" s="25" t="s">
        <v>274</v>
      </c>
      <c r="E308" s="297" t="s">
        <v>1001</v>
      </c>
      <c r="F308" s="281" t="s">
        <v>288</v>
      </c>
      <c r="G308" s="284" t="s">
        <v>728</v>
      </c>
      <c r="H308" s="270" t="s">
        <v>686</v>
      </c>
      <c r="I308" s="264" t="s">
        <v>725</v>
      </c>
      <c r="J308" s="256" t="s">
        <v>194</v>
      </c>
      <c r="K308" s="256" t="s">
        <v>194</v>
      </c>
      <c r="L308" s="256" t="s">
        <v>194</v>
      </c>
      <c r="M308" s="255" t="s">
        <v>110</v>
      </c>
      <c r="N308" s="255">
        <v>2009</v>
      </c>
      <c r="O308" s="255" t="s">
        <v>717</v>
      </c>
      <c r="P308" s="255">
        <v>33</v>
      </c>
      <c r="Q308" s="256" t="s">
        <v>736</v>
      </c>
      <c r="R308" s="255"/>
    </row>
    <row r="309" spans="1:18" ht="12.75">
      <c r="A309" s="257"/>
      <c r="B309" s="30" t="s">
        <v>591</v>
      </c>
      <c r="C309" s="257"/>
      <c r="D309" s="15" t="s">
        <v>938</v>
      </c>
      <c r="E309" s="298"/>
      <c r="F309" s="280"/>
      <c r="G309" s="280"/>
      <c r="H309" s="271"/>
      <c r="I309" s="257"/>
      <c r="J309" s="257"/>
      <c r="K309" s="257"/>
      <c r="L309" s="257"/>
      <c r="M309" s="257"/>
      <c r="N309" s="257"/>
      <c r="O309" s="257"/>
      <c r="P309" s="257"/>
      <c r="Q309" s="257"/>
      <c r="R309" s="257"/>
    </row>
    <row r="310" spans="1:18" ht="12.75">
      <c r="A310" s="255">
        <v>32</v>
      </c>
      <c r="B310" s="107" t="s">
        <v>737</v>
      </c>
      <c r="C310" s="255" t="s">
        <v>738</v>
      </c>
      <c r="D310" s="25" t="s">
        <v>274</v>
      </c>
      <c r="E310" s="293" t="s">
        <v>1062</v>
      </c>
      <c r="F310" s="278">
        <v>13</v>
      </c>
      <c r="G310" s="281" t="s">
        <v>728</v>
      </c>
      <c r="H310" s="269" t="s">
        <v>686</v>
      </c>
      <c r="I310" s="264" t="s">
        <v>620</v>
      </c>
      <c r="J310" s="256" t="s">
        <v>194</v>
      </c>
      <c r="K310" s="256" t="s">
        <v>194</v>
      </c>
      <c r="L310" s="256" t="s">
        <v>194</v>
      </c>
      <c r="M310" s="255" t="s">
        <v>110</v>
      </c>
      <c r="N310" s="255">
        <v>2005</v>
      </c>
      <c r="O310" s="255" t="s">
        <v>150</v>
      </c>
      <c r="P310" s="255">
        <v>40</v>
      </c>
      <c r="Q310" s="255" t="s">
        <v>740</v>
      </c>
      <c r="R310" s="255"/>
    </row>
    <row r="311" spans="1:18" ht="12.75">
      <c r="A311" s="257"/>
      <c r="B311" s="108" t="s">
        <v>870</v>
      </c>
      <c r="C311" s="257"/>
      <c r="D311" s="15" t="s">
        <v>938</v>
      </c>
      <c r="E311" s="295"/>
      <c r="F311" s="280"/>
      <c r="G311" s="280"/>
      <c r="H311" s="271"/>
      <c r="I311" s="257"/>
      <c r="J311" s="257"/>
      <c r="K311" s="257"/>
      <c r="L311" s="257"/>
      <c r="M311" s="257"/>
      <c r="N311" s="257"/>
      <c r="O311" s="257"/>
      <c r="P311" s="257"/>
      <c r="Q311" s="257"/>
      <c r="R311" s="257"/>
    </row>
    <row r="312" spans="1:18" ht="12.75">
      <c r="A312" s="255">
        <v>33</v>
      </c>
      <c r="B312" s="86" t="s">
        <v>746</v>
      </c>
      <c r="C312" s="264" t="s">
        <v>376</v>
      </c>
      <c r="D312" s="25" t="s">
        <v>274</v>
      </c>
      <c r="E312" s="293" t="s">
        <v>620</v>
      </c>
      <c r="F312" s="278">
        <v>14</v>
      </c>
      <c r="G312" s="281" t="s">
        <v>629</v>
      </c>
      <c r="H312" s="269" t="s">
        <v>686</v>
      </c>
      <c r="I312" s="264" t="s">
        <v>725</v>
      </c>
      <c r="J312" s="256" t="s">
        <v>194</v>
      </c>
      <c r="K312" s="256" t="s">
        <v>194</v>
      </c>
      <c r="L312" s="256" t="s">
        <v>194</v>
      </c>
      <c r="M312" s="255" t="s">
        <v>110</v>
      </c>
      <c r="N312" s="255">
        <v>2012</v>
      </c>
      <c r="O312" s="255" t="s">
        <v>195</v>
      </c>
      <c r="P312" s="255">
        <v>43</v>
      </c>
      <c r="Q312" s="255" t="s">
        <v>204</v>
      </c>
      <c r="R312" s="255"/>
    </row>
    <row r="313" spans="1:18" ht="12.75">
      <c r="A313" s="257"/>
      <c r="B313" s="69" t="s">
        <v>378</v>
      </c>
      <c r="C313" s="257"/>
      <c r="D313" s="15" t="s">
        <v>734</v>
      </c>
      <c r="E313" s="295"/>
      <c r="F313" s="280"/>
      <c r="G313" s="280"/>
      <c r="H313" s="271"/>
      <c r="I313" s="257"/>
      <c r="J313" s="257"/>
      <c r="K313" s="257"/>
      <c r="L313" s="257"/>
      <c r="M313" s="257"/>
      <c r="N313" s="257"/>
      <c r="O313" s="257"/>
      <c r="P313" s="257"/>
      <c r="Q313" s="257"/>
      <c r="R313" s="257"/>
    </row>
    <row r="314" spans="1:18" ht="12.75">
      <c r="A314" s="255">
        <v>34</v>
      </c>
      <c r="B314" s="86" t="s">
        <v>747</v>
      </c>
      <c r="C314" s="264" t="s">
        <v>391</v>
      </c>
      <c r="D314" s="25" t="s">
        <v>274</v>
      </c>
      <c r="E314" s="293" t="s">
        <v>620</v>
      </c>
      <c r="F314" s="279">
        <v>13</v>
      </c>
      <c r="G314" s="281" t="s">
        <v>165</v>
      </c>
      <c r="H314" s="255" t="s">
        <v>686</v>
      </c>
      <c r="I314" s="264" t="s">
        <v>725</v>
      </c>
      <c r="J314" s="256" t="s">
        <v>194</v>
      </c>
      <c r="K314" s="256" t="s">
        <v>194</v>
      </c>
      <c r="L314" s="256" t="s">
        <v>194</v>
      </c>
      <c r="M314" s="255" t="s">
        <v>110</v>
      </c>
      <c r="N314" s="255">
        <v>2012</v>
      </c>
      <c r="O314" s="255" t="s">
        <v>195</v>
      </c>
      <c r="P314" s="255">
        <v>41</v>
      </c>
      <c r="Q314" s="255" t="s">
        <v>204</v>
      </c>
      <c r="R314" s="255"/>
    </row>
    <row r="315" spans="1:18" ht="12.75">
      <c r="A315" s="257"/>
      <c r="B315" s="69" t="s">
        <v>871</v>
      </c>
      <c r="C315" s="257"/>
      <c r="D315" s="15" t="s">
        <v>734</v>
      </c>
      <c r="E315" s="295"/>
      <c r="F315" s="280"/>
      <c r="G315" s="280"/>
      <c r="H315" s="257"/>
      <c r="I315" s="257"/>
      <c r="J315" s="257"/>
      <c r="K315" s="257"/>
      <c r="L315" s="257"/>
      <c r="M315" s="257"/>
      <c r="N315" s="257"/>
      <c r="O315" s="257"/>
      <c r="P315" s="257"/>
      <c r="Q315" s="257"/>
      <c r="R315" s="257"/>
    </row>
    <row r="316" spans="1:18" ht="12.75">
      <c r="A316" s="255">
        <v>35</v>
      </c>
      <c r="B316" s="68" t="s">
        <v>749</v>
      </c>
      <c r="C316" s="264" t="s">
        <v>750</v>
      </c>
      <c r="D316" s="10" t="s">
        <v>258</v>
      </c>
      <c r="E316" s="293" t="s">
        <v>620</v>
      </c>
      <c r="F316" s="278">
        <v>12</v>
      </c>
      <c r="G316" s="281" t="s">
        <v>679</v>
      </c>
      <c r="H316" s="255" t="s">
        <v>686</v>
      </c>
      <c r="I316" s="264" t="s">
        <v>725</v>
      </c>
      <c r="J316" s="255" t="s">
        <v>194</v>
      </c>
      <c r="K316" s="255" t="s">
        <v>194</v>
      </c>
      <c r="L316" s="255" t="s">
        <v>194</v>
      </c>
      <c r="M316" s="255" t="s">
        <v>110</v>
      </c>
      <c r="N316" s="255">
        <v>2010</v>
      </c>
      <c r="O316" s="255" t="s">
        <v>195</v>
      </c>
      <c r="P316" s="255">
        <v>41</v>
      </c>
      <c r="Q316" s="255" t="s">
        <v>204</v>
      </c>
      <c r="R316" s="255"/>
    </row>
    <row r="317" spans="1:18" ht="12.75">
      <c r="A317" s="257"/>
      <c r="B317" s="69" t="s">
        <v>386</v>
      </c>
      <c r="C317" s="257"/>
      <c r="D317" s="15" t="s">
        <v>734</v>
      </c>
      <c r="E317" s="295"/>
      <c r="F317" s="280"/>
      <c r="G317" s="280"/>
      <c r="H317" s="257"/>
      <c r="I317" s="257"/>
      <c r="J317" s="257"/>
      <c r="K317" s="257"/>
      <c r="L317" s="257"/>
      <c r="M317" s="257"/>
      <c r="N317" s="257"/>
      <c r="O317" s="257"/>
      <c r="P317" s="257"/>
      <c r="Q317" s="257"/>
      <c r="R317" s="257"/>
    </row>
    <row r="318" spans="1:18" s="2" customFormat="1" ht="12.75">
      <c r="A318" s="79"/>
      <c r="B318" s="138"/>
      <c r="C318" s="79"/>
      <c r="D318" s="79"/>
      <c r="E318" s="139"/>
      <c r="F318" s="140"/>
      <c r="G318" s="140"/>
      <c r="H318" s="79"/>
      <c r="I318" s="79"/>
      <c r="J318" s="79"/>
      <c r="K318" s="79"/>
      <c r="L318" s="79"/>
      <c r="M318" s="79"/>
      <c r="N318" s="79"/>
      <c r="O318" s="79"/>
      <c r="P318" s="79"/>
      <c r="Q318" s="79"/>
      <c r="R318" s="79"/>
    </row>
    <row r="319" spans="1:18" s="2" customFormat="1" ht="12.75">
      <c r="A319" s="47"/>
      <c r="B319" s="141"/>
      <c r="C319" s="47"/>
      <c r="D319" s="47"/>
      <c r="E319" s="101"/>
      <c r="F319" s="51"/>
      <c r="G319" s="51"/>
      <c r="H319" s="47"/>
      <c r="I319" s="47"/>
      <c r="J319" s="47"/>
      <c r="K319" s="47"/>
      <c r="L319" s="47"/>
      <c r="M319" s="47"/>
      <c r="N319" s="47"/>
      <c r="O319" s="47"/>
      <c r="P319" s="47"/>
      <c r="Q319" s="47"/>
      <c r="R319" s="47"/>
    </row>
    <row r="320" spans="1:18" ht="12.75">
      <c r="A320" s="7" t="s">
        <v>3</v>
      </c>
      <c r="B320" s="7" t="s">
        <v>4</v>
      </c>
      <c r="C320" s="316" t="s">
        <v>903</v>
      </c>
      <c r="D320" s="310" t="s">
        <v>6</v>
      </c>
      <c r="E320" s="311"/>
      <c r="F320" s="310" t="s">
        <v>9</v>
      </c>
      <c r="G320" s="311"/>
      <c r="H320" s="316" t="s">
        <v>7</v>
      </c>
      <c r="I320" s="316" t="s">
        <v>617</v>
      </c>
      <c r="J320" s="310" t="s">
        <v>10</v>
      </c>
      <c r="K320" s="312"/>
      <c r="L320" s="311"/>
      <c r="M320" s="310" t="s">
        <v>11</v>
      </c>
      <c r="N320" s="312"/>
      <c r="O320" s="311"/>
      <c r="P320" s="316" t="s">
        <v>12</v>
      </c>
      <c r="Q320" s="7" t="s">
        <v>13</v>
      </c>
      <c r="R320" s="316" t="s">
        <v>14</v>
      </c>
    </row>
    <row r="321" spans="1:18" ht="12.75">
      <c r="A321" s="8" t="s">
        <v>15</v>
      </c>
      <c r="B321" s="8" t="s">
        <v>16</v>
      </c>
      <c r="C321" s="317"/>
      <c r="D321" s="8" t="s">
        <v>18</v>
      </c>
      <c r="E321" s="8" t="s">
        <v>8</v>
      </c>
      <c r="F321" s="8" t="s">
        <v>19</v>
      </c>
      <c r="G321" s="8" t="s">
        <v>20</v>
      </c>
      <c r="H321" s="317"/>
      <c r="I321" s="317"/>
      <c r="J321" s="8" t="s">
        <v>21</v>
      </c>
      <c r="K321" s="8" t="s">
        <v>22</v>
      </c>
      <c r="L321" s="8" t="s">
        <v>23</v>
      </c>
      <c r="M321" s="8" t="s">
        <v>24</v>
      </c>
      <c r="N321" s="8" t="s">
        <v>25</v>
      </c>
      <c r="O321" s="8" t="s">
        <v>26</v>
      </c>
      <c r="P321" s="317"/>
      <c r="Q321" s="8" t="s">
        <v>27</v>
      </c>
      <c r="R321" s="317"/>
    </row>
    <row r="322" spans="1:18" ht="12.75">
      <c r="A322" s="9">
        <v>1</v>
      </c>
      <c r="B322" s="9">
        <v>2</v>
      </c>
      <c r="C322" s="9">
        <v>3</v>
      </c>
      <c r="D322" s="9">
        <v>4</v>
      </c>
      <c r="E322" s="9">
        <v>5</v>
      </c>
      <c r="F322" s="9">
        <v>6</v>
      </c>
      <c r="G322" s="9">
        <v>7</v>
      </c>
      <c r="H322" s="9">
        <v>8</v>
      </c>
      <c r="I322" s="9">
        <v>9</v>
      </c>
      <c r="J322" s="9">
        <v>10</v>
      </c>
      <c r="K322" s="9">
        <v>11</v>
      </c>
      <c r="L322" s="9">
        <v>12</v>
      </c>
      <c r="M322" s="9">
        <v>13</v>
      </c>
      <c r="N322" s="9">
        <v>14</v>
      </c>
      <c r="O322" s="9">
        <v>15</v>
      </c>
      <c r="P322" s="9">
        <v>16</v>
      </c>
      <c r="Q322" s="9">
        <v>17</v>
      </c>
      <c r="R322" s="9">
        <v>18</v>
      </c>
    </row>
    <row r="323" spans="1:18" ht="12.75">
      <c r="A323" s="255">
        <v>36</v>
      </c>
      <c r="B323" s="42" t="s">
        <v>873</v>
      </c>
      <c r="C323" s="258" t="s">
        <v>419</v>
      </c>
      <c r="D323" s="10" t="s">
        <v>258</v>
      </c>
      <c r="E323" s="293" t="s">
        <v>846</v>
      </c>
      <c r="F323" s="282">
        <v>12</v>
      </c>
      <c r="G323" s="285" t="s">
        <v>653</v>
      </c>
      <c r="H323" s="260" t="s">
        <v>686</v>
      </c>
      <c r="I323" s="265" t="s">
        <v>725</v>
      </c>
      <c r="J323" s="260" t="s">
        <v>194</v>
      </c>
      <c r="K323" s="260" t="s">
        <v>194</v>
      </c>
      <c r="L323" s="260" t="s">
        <v>194</v>
      </c>
      <c r="M323" s="255" t="s">
        <v>110</v>
      </c>
      <c r="N323" s="258">
        <v>2011</v>
      </c>
      <c r="O323" s="255" t="s">
        <v>195</v>
      </c>
      <c r="P323" s="258">
        <v>39</v>
      </c>
      <c r="Q323" s="258" t="s">
        <v>204</v>
      </c>
      <c r="R323" s="42"/>
    </row>
    <row r="324" spans="1:18" ht="12.75">
      <c r="A324" s="257"/>
      <c r="B324" s="43" t="s">
        <v>421</v>
      </c>
      <c r="C324" s="259"/>
      <c r="D324" s="15" t="s">
        <v>734</v>
      </c>
      <c r="E324" s="295"/>
      <c r="F324" s="283"/>
      <c r="G324" s="283"/>
      <c r="H324" s="259"/>
      <c r="I324" s="259"/>
      <c r="J324" s="259"/>
      <c r="K324" s="259"/>
      <c r="L324" s="259"/>
      <c r="M324" s="257"/>
      <c r="N324" s="259"/>
      <c r="O324" s="257"/>
      <c r="P324" s="259"/>
      <c r="Q324" s="259"/>
      <c r="R324" s="43"/>
    </row>
    <row r="325" spans="1:18" ht="12.75">
      <c r="A325" s="255">
        <v>37</v>
      </c>
      <c r="B325" s="42" t="s">
        <v>876</v>
      </c>
      <c r="C325" s="258" t="s">
        <v>773</v>
      </c>
      <c r="D325" s="10" t="s">
        <v>258</v>
      </c>
      <c r="E325" s="293" t="s">
        <v>846</v>
      </c>
      <c r="F325" s="282">
        <v>11</v>
      </c>
      <c r="G325" s="285" t="s">
        <v>679</v>
      </c>
      <c r="H325" s="260" t="s">
        <v>686</v>
      </c>
      <c r="I325" s="265" t="s">
        <v>725</v>
      </c>
      <c r="J325" s="260" t="s">
        <v>194</v>
      </c>
      <c r="K325" s="260" t="s">
        <v>194</v>
      </c>
      <c r="L325" s="260" t="s">
        <v>194</v>
      </c>
      <c r="M325" s="255" t="s">
        <v>110</v>
      </c>
      <c r="N325" s="258">
        <v>2011</v>
      </c>
      <c r="O325" s="255" t="s">
        <v>195</v>
      </c>
      <c r="P325" s="258">
        <v>38</v>
      </c>
      <c r="Q325" s="258" t="s">
        <v>204</v>
      </c>
      <c r="R325" s="258"/>
    </row>
    <row r="326" spans="1:18" ht="12.75">
      <c r="A326" s="257"/>
      <c r="B326" s="43" t="s">
        <v>424</v>
      </c>
      <c r="C326" s="259"/>
      <c r="D326" s="15" t="s">
        <v>734</v>
      </c>
      <c r="E326" s="295"/>
      <c r="F326" s="283"/>
      <c r="G326" s="283"/>
      <c r="H326" s="259"/>
      <c r="I326" s="259"/>
      <c r="J326" s="259"/>
      <c r="K326" s="259"/>
      <c r="L326" s="259"/>
      <c r="M326" s="257"/>
      <c r="N326" s="259"/>
      <c r="O326" s="257"/>
      <c r="P326" s="259"/>
      <c r="Q326" s="259"/>
      <c r="R326" s="259"/>
    </row>
    <row r="327" spans="1:18" ht="12.75">
      <c r="A327" s="255">
        <v>38</v>
      </c>
      <c r="B327" s="68" t="s">
        <v>942</v>
      </c>
      <c r="C327" s="264" t="s">
        <v>462</v>
      </c>
      <c r="D327" s="66" t="s">
        <v>274</v>
      </c>
      <c r="E327" s="293" t="s">
        <v>935</v>
      </c>
      <c r="F327" s="278">
        <v>12</v>
      </c>
      <c r="G327" s="281" t="s">
        <v>629</v>
      </c>
      <c r="H327" s="256" t="s">
        <v>686</v>
      </c>
      <c r="I327" s="264" t="s">
        <v>725</v>
      </c>
      <c r="J327" s="256" t="s">
        <v>194</v>
      </c>
      <c r="K327" s="256" t="s">
        <v>194</v>
      </c>
      <c r="L327" s="256" t="s">
        <v>194</v>
      </c>
      <c r="M327" s="255" t="s">
        <v>110</v>
      </c>
      <c r="N327" s="255">
        <v>2013</v>
      </c>
      <c r="O327" s="255" t="s">
        <v>195</v>
      </c>
      <c r="P327" s="255">
        <v>41</v>
      </c>
      <c r="Q327" s="255" t="s">
        <v>204</v>
      </c>
      <c r="R327" s="258"/>
    </row>
    <row r="328" spans="1:18" ht="12.75">
      <c r="A328" s="257"/>
      <c r="B328" s="69" t="s">
        <v>463</v>
      </c>
      <c r="C328" s="257"/>
      <c r="D328" s="60" t="s">
        <v>734</v>
      </c>
      <c r="E328" s="295"/>
      <c r="F328" s="280"/>
      <c r="G328" s="280"/>
      <c r="H328" s="257"/>
      <c r="I328" s="257"/>
      <c r="J328" s="257"/>
      <c r="K328" s="257"/>
      <c r="L328" s="257"/>
      <c r="M328" s="257"/>
      <c r="N328" s="257"/>
      <c r="O328" s="257"/>
      <c r="P328" s="257"/>
      <c r="Q328" s="257"/>
      <c r="R328" s="259"/>
    </row>
    <row r="329" spans="1:18" ht="12.75">
      <c r="A329" s="255">
        <v>39</v>
      </c>
      <c r="B329" s="86" t="s">
        <v>943</v>
      </c>
      <c r="C329" s="264" t="s">
        <v>481</v>
      </c>
      <c r="D329" s="57" t="s">
        <v>274</v>
      </c>
      <c r="E329" s="293" t="s">
        <v>935</v>
      </c>
      <c r="F329" s="281" t="s">
        <v>634</v>
      </c>
      <c r="G329" s="281" t="s">
        <v>679</v>
      </c>
      <c r="H329" s="256" t="s">
        <v>686</v>
      </c>
      <c r="I329" s="264" t="s">
        <v>725</v>
      </c>
      <c r="J329" s="255" t="s">
        <v>194</v>
      </c>
      <c r="K329" s="255" t="s">
        <v>194</v>
      </c>
      <c r="L329" s="255" t="s">
        <v>194</v>
      </c>
      <c r="M329" s="255" t="s">
        <v>110</v>
      </c>
      <c r="N329" s="255">
        <v>2013</v>
      </c>
      <c r="O329" s="255" t="s">
        <v>930</v>
      </c>
      <c r="P329" s="255">
        <v>34</v>
      </c>
      <c r="Q329" s="255" t="s">
        <v>204</v>
      </c>
      <c r="R329" s="258"/>
    </row>
    <row r="330" spans="1:18" ht="12.75">
      <c r="A330" s="257"/>
      <c r="B330" s="69" t="s">
        <v>482</v>
      </c>
      <c r="C330" s="257"/>
      <c r="D330" s="60" t="s">
        <v>734</v>
      </c>
      <c r="E330" s="295"/>
      <c r="F330" s="280"/>
      <c r="G330" s="280"/>
      <c r="H330" s="257"/>
      <c r="I330" s="257"/>
      <c r="J330" s="257"/>
      <c r="K330" s="257"/>
      <c r="L330" s="257"/>
      <c r="M330" s="257"/>
      <c r="N330" s="257"/>
      <c r="O330" s="257"/>
      <c r="P330" s="257"/>
      <c r="Q330" s="257"/>
      <c r="R330" s="259"/>
    </row>
    <row r="331" spans="1:18" ht="12.75">
      <c r="A331" s="255">
        <v>40</v>
      </c>
      <c r="B331" s="61" t="s">
        <v>944</v>
      </c>
      <c r="C331" s="266" t="s">
        <v>498</v>
      </c>
      <c r="D331" s="57" t="s">
        <v>258</v>
      </c>
      <c r="E331" s="300" t="s">
        <v>935</v>
      </c>
      <c r="F331" s="281" t="s">
        <v>653</v>
      </c>
      <c r="G331" s="281" t="s">
        <v>679</v>
      </c>
      <c r="H331" s="256" t="s">
        <v>686</v>
      </c>
      <c r="I331" s="264" t="s">
        <v>725</v>
      </c>
      <c r="J331" s="256" t="s">
        <v>194</v>
      </c>
      <c r="K331" s="256" t="s">
        <v>194</v>
      </c>
      <c r="L331" s="256" t="s">
        <v>194</v>
      </c>
      <c r="M331" s="255" t="s">
        <v>110</v>
      </c>
      <c r="N331" s="255">
        <v>2013</v>
      </c>
      <c r="O331" s="255" t="s">
        <v>195</v>
      </c>
      <c r="P331" s="255">
        <v>40</v>
      </c>
      <c r="Q331" s="255" t="s">
        <v>204</v>
      </c>
      <c r="R331" s="258"/>
    </row>
    <row r="332" spans="1:18" ht="12.75">
      <c r="A332" s="257"/>
      <c r="B332" s="59" t="s">
        <v>499</v>
      </c>
      <c r="C332" s="249"/>
      <c r="D332" s="60" t="s">
        <v>734</v>
      </c>
      <c r="E332" s="301"/>
      <c r="F332" s="280"/>
      <c r="G332" s="280"/>
      <c r="H332" s="257"/>
      <c r="I332" s="257"/>
      <c r="J332" s="257"/>
      <c r="K332" s="257"/>
      <c r="L332" s="257"/>
      <c r="M332" s="257"/>
      <c r="N332" s="257"/>
      <c r="O332" s="257"/>
      <c r="P332" s="257"/>
      <c r="Q332" s="257"/>
      <c r="R332" s="259"/>
    </row>
    <row r="333" spans="1:18" ht="12.75">
      <c r="A333" s="255">
        <v>41</v>
      </c>
      <c r="B333" s="86" t="s">
        <v>1045</v>
      </c>
      <c r="C333" s="264" t="s">
        <v>789</v>
      </c>
      <c r="D333" s="57" t="s">
        <v>258</v>
      </c>
      <c r="E333" s="293" t="s">
        <v>994</v>
      </c>
      <c r="F333" s="281" t="s">
        <v>634</v>
      </c>
      <c r="G333" s="281" t="s">
        <v>692</v>
      </c>
      <c r="H333" s="256" t="s">
        <v>686</v>
      </c>
      <c r="I333" s="264" t="s">
        <v>725</v>
      </c>
      <c r="J333" s="256" t="s">
        <v>194</v>
      </c>
      <c r="K333" s="256" t="s">
        <v>194</v>
      </c>
      <c r="L333" s="256" t="s">
        <v>194</v>
      </c>
      <c r="M333" s="255" t="s">
        <v>110</v>
      </c>
      <c r="N333" s="255">
        <v>2013</v>
      </c>
      <c r="O333" s="269" t="s">
        <v>1046</v>
      </c>
      <c r="P333" s="255">
        <v>47</v>
      </c>
      <c r="Q333" s="255" t="s">
        <v>204</v>
      </c>
      <c r="R333" s="258"/>
    </row>
    <row r="334" spans="1:18" ht="12.75">
      <c r="A334" s="257"/>
      <c r="B334" s="69" t="s">
        <v>454</v>
      </c>
      <c r="C334" s="257"/>
      <c r="D334" s="60" t="s">
        <v>734</v>
      </c>
      <c r="E334" s="295"/>
      <c r="F334" s="280"/>
      <c r="G334" s="280"/>
      <c r="H334" s="257"/>
      <c r="I334" s="257"/>
      <c r="J334" s="257"/>
      <c r="K334" s="257"/>
      <c r="L334" s="257"/>
      <c r="M334" s="257"/>
      <c r="N334" s="257"/>
      <c r="O334" s="271"/>
      <c r="P334" s="257"/>
      <c r="Q334" s="257"/>
      <c r="R334" s="259"/>
    </row>
    <row r="335" spans="1:18" ht="12.75">
      <c r="A335" s="255">
        <v>42</v>
      </c>
      <c r="B335" s="106" t="s">
        <v>756</v>
      </c>
      <c r="C335" s="255" t="s">
        <v>359</v>
      </c>
      <c r="D335" s="57" t="s">
        <v>258</v>
      </c>
      <c r="E335" s="293" t="s">
        <v>1001</v>
      </c>
      <c r="F335" s="278">
        <v>17</v>
      </c>
      <c r="G335" s="281" t="s">
        <v>621</v>
      </c>
      <c r="H335" s="255" t="s">
        <v>686</v>
      </c>
      <c r="I335" s="264" t="s">
        <v>725</v>
      </c>
      <c r="J335" s="255" t="s">
        <v>194</v>
      </c>
      <c r="K335" s="255" t="s">
        <v>194</v>
      </c>
      <c r="L335" s="255" t="s">
        <v>194</v>
      </c>
      <c r="M335" s="255" t="s">
        <v>362</v>
      </c>
      <c r="N335" s="255">
        <v>1995</v>
      </c>
      <c r="O335" s="255" t="s">
        <v>945</v>
      </c>
      <c r="P335" s="255">
        <v>50</v>
      </c>
      <c r="Q335" s="255" t="s">
        <v>204</v>
      </c>
      <c r="R335" s="258"/>
    </row>
    <row r="336" spans="1:18" ht="12.75">
      <c r="A336" s="257"/>
      <c r="B336" s="30" t="s">
        <v>946</v>
      </c>
      <c r="C336" s="257"/>
      <c r="D336" s="60" t="s">
        <v>734</v>
      </c>
      <c r="E336" s="295"/>
      <c r="F336" s="280"/>
      <c r="G336" s="280"/>
      <c r="H336" s="257"/>
      <c r="I336" s="257"/>
      <c r="J336" s="257"/>
      <c r="K336" s="257"/>
      <c r="L336" s="257"/>
      <c r="M336" s="257"/>
      <c r="N336" s="257"/>
      <c r="O336" s="257"/>
      <c r="P336" s="257"/>
      <c r="Q336" s="257"/>
      <c r="R336" s="259"/>
    </row>
    <row r="337" spans="1:18" s="3" customFormat="1" ht="12.75">
      <c r="A337" s="255">
        <v>43</v>
      </c>
      <c r="B337" s="143" t="s">
        <v>798</v>
      </c>
      <c r="C337" s="267" t="s">
        <v>799</v>
      </c>
      <c r="D337" s="57" t="s">
        <v>258</v>
      </c>
      <c r="E337" s="293" t="s">
        <v>1001</v>
      </c>
      <c r="F337" s="285" t="s">
        <v>692</v>
      </c>
      <c r="G337" s="285" t="s">
        <v>653</v>
      </c>
      <c r="H337" s="256" t="s">
        <v>686</v>
      </c>
      <c r="I337" s="265" t="s">
        <v>725</v>
      </c>
      <c r="J337" s="258" t="s">
        <v>194</v>
      </c>
      <c r="K337" s="258" t="s">
        <v>194</v>
      </c>
      <c r="L337" s="258" t="s">
        <v>194</v>
      </c>
      <c r="M337" s="258" t="s">
        <v>110</v>
      </c>
      <c r="N337" s="258">
        <v>2013</v>
      </c>
      <c r="O337" s="258" t="s">
        <v>1047</v>
      </c>
      <c r="P337" s="258">
        <v>46</v>
      </c>
      <c r="Q337" s="258" t="s">
        <v>204</v>
      </c>
      <c r="R337" s="116"/>
    </row>
    <row r="338" spans="1:18" s="3" customFormat="1" ht="12.75">
      <c r="A338" s="257"/>
      <c r="B338" s="144" t="s">
        <v>525</v>
      </c>
      <c r="C338" s="268"/>
      <c r="D338" s="60" t="s">
        <v>734</v>
      </c>
      <c r="E338" s="295"/>
      <c r="F338" s="283"/>
      <c r="G338" s="283"/>
      <c r="H338" s="257"/>
      <c r="I338" s="259"/>
      <c r="J338" s="259"/>
      <c r="K338" s="259"/>
      <c r="L338" s="259"/>
      <c r="M338" s="259"/>
      <c r="N338" s="259"/>
      <c r="O338" s="259"/>
      <c r="P338" s="259"/>
      <c r="Q338" s="259"/>
      <c r="R338" s="43"/>
    </row>
    <row r="339" spans="1:18" ht="12.75">
      <c r="A339" s="255">
        <v>44</v>
      </c>
      <c r="B339" s="86" t="s">
        <v>1051</v>
      </c>
      <c r="C339" s="255" t="s">
        <v>761</v>
      </c>
      <c r="D339" s="57" t="s">
        <v>258</v>
      </c>
      <c r="E339" s="293" t="s">
        <v>1060</v>
      </c>
      <c r="F339" s="278">
        <v>15</v>
      </c>
      <c r="G339" s="284" t="s">
        <v>165</v>
      </c>
      <c r="H339" s="256" t="s">
        <v>686</v>
      </c>
      <c r="I339" s="264" t="s">
        <v>725</v>
      </c>
      <c r="J339" s="256" t="s">
        <v>194</v>
      </c>
      <c r="K339" s="256" t="s">
        <v>194</v>
      </c>
      <c r="L339" s="256" t="s">
        <v>194</v>
      </c>
      <c r="M339" s="255" t="s">
        <v>110</v>
      </c>
      <c r="N339" s="255">
        <v>2014</v>
      </c>
      <c r="O339" s="255" t="s">
        <v>297</v>
      </c>
      <c r="P339" s="255">
        <v>48</v>
      </c>
      <c r="Q339" s="255" t="s">
        <v>204</v>
      </c>
      <c r="R339" s="258"/>
    </row>
    <row r="340" spans="1:18" ht="12.75">
      <c r="A340" s="257"/>
      <c r="B340" s="69" t="s">
        <v>878</v>
      </c>
      <c r="C340" s="257"/>
      <c r="D340" s="60" t="s">
        <v>734</v>
      </c>
      <c r="E340" s="295"/>
      <c r="F340" s="280"/>
      <c r="G340" s="280"/>
      <c r="H340" s="257"/>
      <c r="I340" s="257"/>
      <c r="J340" s="257"/>
      <c r="K340" s="257"/>
      <c r="L340" s="257"/>
      <c r="M340" s="257"/>
      <c r="N340" s="257"/>
      <c r="O340" s="257"/>
      <c r="P340" s="257"/>
      <c r="Q340" s="257"/>
      <c r="R340" s="259"/>
    </row>
    <row r="341" spans="1:18" ht="12.75">
      <c r="A341" s="255">
        <v>45</v>
      </c>
      <c r="B341" s="42" t="s">
        <v>1052</v>
      </c>
      <c r="C341" s="265" t="s">
        <v>429</v>
      </c>
      <c r="D341" s="57" t="s">
        <v>258</v>
      </c>
      <c r="E341" s="293" t="s">
        <v>1060</v>
      </c>
      <c r="F341" s="282">
        <v>13</v>
      </c>
      <c r="G341" s="285" t="s">
        <v>629</v>
      </c>
      <c r="H341" s="260" t="s">
        <v>686</v>
      </c>
      <c r="I341" s="265" t="s">
        <v>725</v>
      </c>
      <c r="J341" s="260" t="s">
        <v>194</v>
      </c>
      <c r="K341" s="260" t="s">
        <v>194</v>
      </c>
      <c r="L341" s="260" t="s">
        <v>194</v>
      </c>
      <c r="M341" s="258" t="s">
        <v>110</v>
      </c>
      <c r="N341" s="258">
        <v>2014</v>
      </c>
      <c r="O341" s="258" t="s">
        <v>297</v>
      </c>
      <c r="P341" s="258">
        <v>41</v>
      </c>
      <c r="Q341" s="258" t="s">
        <v>204</v>
      </c>
      <c r="R341" s="42"/>
    </row>
    <row r="342" spans="1:18" ht="12.75">
      <c r="A342" s="257"/>
      <c r="B342" s="43" t="s">
        <v>950</v>
      </c>
      <c r="C342" s="259"/>
      <c r="D342" s="60" t="s">
        <v>734</v>
      </c>
      <c r="E342" s="295"/>
      <c r="F342" s="283"/>
      <c r="G342" s="283"/>
      <c r="H342" s="259"/>
      <c r="I342" s="259"/>
      <c r="J342" s="259"/>
      <c r="K342" s="259"/>
      <c r="L342" s="259"/>
      <c r="M342" s="259"/>
      <c r="N342" s="259"/>
      <c r="O342" s="259"/>
      <c r="P342" s="259"/>
      <c r="Q342" s="259"/>
      <c r="R342" s="43"/>
    </row>
    <row r="343" spans="1:18" ht="12.75">
      <c r="A343" s="255">
        <v>46</v>
      </c>
      <c r="B343" s="86" t="s">
        <v>759</v>
      </c>
      <c r="C343" s="264" t="s">
        <v>381</v>
      </c>
      <c r="D343" s="25" t="s">
        <v>1048</v>
      </c>
      <c r="E343" s="293" t="s">
        <v>1001</v>
      </c>
      <c r="F343" s="278">
        <v>26</v>
      </c>
      <c r="G343" s="281" t="s">
        <v>653</v>
      </c>
      <c r="H343" s="256" t="s">
        <v>686</v>
      </c>
      <c r="I343" s="264" t="s">
        <v>725</v>
      </c>
      <c r="J343" s="256" t="s">
        <v>194</v>
      </c>
      <c r="K343" s="256" t="s">
        <v>194</v>
      </c>
      <c r="L343" s="256" t="s">
        <v>194</v>
      </c>
      <c r="M343" s="255" t="s">
        <v>313</v>
      </c>
      <c r="N343" s="255">
        <v>1988</v>
      </c>
      <c r="O343" s="255" t="s">
        <v>338</v>
      </c>
      <c r="P343" s="255">
        <v>48</v>
      </c>
      <c r="Q343" s="255" t="s">
        <v>204</v>
      </c>
      <c r="R343" s="258"/>
    </row>
    <row r="344" spans="1:18" ht="12.75">
      <c r="A344" s="257"/>
      <c r="B344" s="69" t="s">
        <v>877</v>
      </c>
      <c r="C344" s="257"/>
      <c r="D344" s="15" t="s">
        <v>1049</v>
      </c>
      <c r="E344" s="295"/>
      <c r="F344" s="280"/>
      <c r="G344" s="280"/>
      <c r="H344" s="257"/>
      <c r="I344" s="257"/>
      <c r="J344" s="257"/>
      <c r="K344" s="257"/>
      <c r="L344" s="257"/>
      <c r="M344" s="257"/>
      <c r="N344" s="257"/>
      <c r="O344" s="257"/>
      <c r="P344" s="257"/>
      <c r="Q344" s="257"/>
      <c r="R344" s="259"/>
    </row>
    <row r="345" spans="1:18" ht="12.75">
      <c r="A345" s="255">
        <v>47</v>
      </c>
      <c r="B345" s="86" t="s">
        <v>762</v>
      </c>
      <c r="C345" s="264" t="s">
        <v>395</v>
      </c>
      <c r="D345" s="25" t="s">
        <v>1048</v>
      </c>
      <c r="E345" s="293" t="s">
        <v>1001</v>
      </c>
      <c r="F345" s="278">
        <v>13</v>
      </c>
      <c r="G345" s="281" t="s">
        <v>728</v>
      </c>
      <c r="H345" s="256" t="s">
        <v>686</v>
      </c>
      <c r="I345" s="264" t="s">
        <v>725</v>
      </c>
      <c r="J345" s="256" t="s">
        <v>194</v>
      </c>
      <c r="K345" s="256" t="s">
        <v>194</v>
      </c>
      <c r="L345" s="256" t="s">
        <v>194</v>
      </c>
      <c r="M345" s="255" t="s">
        <v>313</v>
      </c>
      <c r="N345" s="255">
        <v>1992</v>
      </c>
      <c r="O345" s="255" t="s">
        <v>1050</v>
      </c>
      <c r="P345" s="255">
        <v>44</v>
      </c>
      <c r="Q345" s="255" t="s">
        <v>204</v>
      </c>
      <c r="R345" s="258"/>
    </row>
    <row r="346" spans="1:18" ht="12.75">
      <c r="A346" s="257"/>
      <c r="B346" s="69" t="s">
        <v>879</v>
      </c>
      <c r="C346" s="257"/>
      <c r="D346" s="15" t="s">
        <v>1049</v>
      </c>
      <c r="E346" s="295"/>
      <c r="F346" s="280"/>
      <c r="G346" s="280"/>
      <c r="H346" s="257"/>
      <c r="I346" s="257"/>
      <c r="J346" s="257"/>
      <c r="K346" s="257"/>
      <c r="L346" s="257"/>
      <c r="M346" s="257"/>
      <c r="N346" s="257"/>
      <c r="O346" s="257"/>
      <c r="P346" s="257"/>
      <c r="Q346" s="257"/>
      <c r="R346" s="259"/>
    </row>
    <row r="347" spans="1:18" ht="12.75">
      <c r="A347" s="255">
        <v>48</v>
      </c>
      <c r="B347" s="42" t="s">
        <v>775</v>
      </c>
      <c r="C347" s="258" t="s">
        <v>776</v>
      </c>
      <c r="D347" s="45" t="s">
        <v>377</v>
      </c>
      <c r="E347" s="293" t="s">
        <v>724</v>
      </c>
      <c r="F347" s="282">
        <v>15</v>
      </c>
      <c r="G347" s="286" t="s">
        <v>621</v>
      </c>
      <c r="H347" s="260" t="s">
        <v>686</v>
      </c>
      <c r="I347" s="265" t="s">
        <v>725</v>
      </c>
      <c r="J347" s="260" t="s">
        <v>194</v>
      </c>
      <c r="K347" s="260" t="s">
        <v>194</v>
      </c>
      <c r="L347" s="260" t="s">
        <v>194</v>
      </c>
      <c r="M347" s="258" t="s">
        <v>313</v>
      </c>
      <c r="N347" s="258">
        <v>1999</v>
      </c>
      <c r="O347" s="258" t="s">
        <v>1053</v>
      </c>
      <c r="P347" s="258">
        <v>37</v>
      </c>
      <c r="Q347" s="258" t="s">
        <v>204</v>
      </c>
      <c r="R347" s="42"/>
    </row>
    <row r="348" spans="1:18" ht="12.75">
      <c r="A348" s="257"/>
      <c r="B348" s="43" t="s">
        <v>881</v>
      </c>
      <c r="C348" s="259"/>
      <c r="D348" s="15" t="s">
        <v>948</v>
      </c>
      <c r="E348" s="295"/>
      <c r="F348" s="283"/>
      <c r="G348" s="283"/>
      <c r="H348" s="259"/>
      <c r="I348" s="259"/>
      <c r="J348" s="259"/>
      <c r="K348" s="259"/>
      <c r="L348" s="259"/>
      <c r="M348" s="259"/>
      <c r="N348" s="259"/>
      <c r="O348" s="259"/>
      <c r="P348" s="259"/>
      <c r="Q348" s="259"/>
      <c r="R348" s="43"/>
    </row>
    <row r="349" spans="1:18" ht="12.75">
      <c r="A349" s="255">
        <v>49</v>
      </c>
      <c r="B349" s="42" t="s">
        <v>777</v>
      </c>
      <c r="C349" s="265" t="s">
        <v>426</v>
      </c>
      <c r="D349" s="45" t="s">
        <v>377</v>
      </c>
      <c r="E349" s="293" t="s">
        <v>724</v>
      </c>
      <c r="F349" s="282">
        <v>13</v>
      </c>
      <c r="G349" s="285" t="s">
        <v>653</v>
      </c>
      <c r="H349" s="260" t="s">
        <v>686</v>
      </c>
      <c r="I349" s="265" t="s">
        <v>725</v>
      </c>
      <c r="J349" s="260" t="s">
        <v>194</v>
      </c>
      <c r="K349" s="260" t="s">
        <v>194</v>
      </c>
      <c r="L349" s="260" t="s">
        <v>194</v>
      </c>
      <c r="M349" s="258" t="s">
        <v>313</v>
      </c>
      <c r="N349" s="258">
        <v>1998</v>
      </c>
      <c r="O349" s="258" t="s">
        <v>338</v>
      </c>
      <c r="P349" s="258">
        <v>36</v>
      </c>
      <c r="Q349" s="258" t="s">
        <v>204</v>
      </c>
      <c r="R349" s="42"/>
    </row>
    <row r="350" spans="1:18" ht="12.75">
      <c r="A350" s="257"/>
      <c r="B350" s="43" t="s">
        <v>882</v>
      </c>
      <c r="C350" s="259"/>
      <c r="D350" s="15" t="s">
        <v>948</v>
      </c>
      <c r="E350" s="295"/>
      <c r="F350" s="283"/>
      <c r="G350" s="283"/>
      <c r="H350" s="259"/>
      <c r="I350" s="259"/>
      <c r="J350" s="259"/>
      <c r="K350" s="259"/>
      <c r="L350" s="259"/>
      <c r="M350" s="259"/>
      <c r="N350" s="259"/>
      <c r="O350" s="259"/>
      <c r="P350" s="259"/>
      <c r="Q350" s="259"/>
      <c r="R350" s="43"/>
    </row>
    <row r="351" spans="1:18" ht="12.75">
      <c r="A351" s="255">
        <v>50</v>
      </c>
      <c r="B351" s="42" t="s">
        <v>778</v>
      </c>
      <c r="C351" s="265" t="s">
        <v>438</v>
      </c>
      <c r="D351" s="45" t="s">
        <v>377</v>
      </c>
      <c r="E351" s="293" t="s">
        <v>724</v>
      </c>
      <c r="F351" s="282">
        <v>10</v>
      </c>
      <c r="G351" s="285" t="s">
        <v>653</v>
      </c>
      <c r="H351" s="260" t="s">
        <v>686</v>
      </c>
      <c r="I351" s="265" t="s">
        <v>725</v>
      </c>
      <c r="J351" s="260" t="s">
        <v>194</v>
      </c>
      <c r="K351" s="260" t="s">
        <v>194</v>
      </c>
      <c r="L351" s="260" t="s">
        <v>194</v>
      </c>
      <c r="M351" s="258" t="s">
        <v>392</v>
      </c>
      <c r="N351" s="258">
        <v>2004</v>
      </c>
      <c r="O351" s="258" t="s">
        <v>194</v>
      </c>
      <c r="P351" s="258">
        <v>39</v>
      </c>
      <c r="Q351" s="258" t="s">
        <v>204</v>
      </c>
      <c r="R351" s="42"/>
    </row>
    <row r="352" spans="1:18" ht="12.75">
      <c r="A352" s="257"/>
      <c r="B352" s="43" t="s">
        <v>883</v>
      </c>
      <c r="C352" s="259"/>
      <c r="D352" s="15" t="s">
        <v>948</v>
      </c>
      <c r="E352" s="295"/>
      <c r="F352" s="283"/>
      <c r="G352" s="283"/>
      <c r="H352" s="259"/>
      <c r="I352" s="259"/>
      <c r="J352" s="259"/>
      <c r="K352" s="259"/>
      <c r="L352" s="259"/>
      <c r="M352" s="259"/>
      <c r="N352" s="259"/>
      <c r="O352" s="259"/>
      <c r="P352" s="259"/>
      <c r="Q352" s="259"/>
      <c r="R352" s="43"/>
    </row>
    <row r="353" spans="1:18" ht="12.75">
      <c r="A353" s="255">
        <v>51</v>
      </c>
      <c r="B353" s="68" t="s">
        <v>951</v>
      </c>
      <c r="C353" s="255" t="s">
        <v>952</v>
      </c>
      <c r="D353" s="45" t="s">
        <v>377</v>
      </c>
      <c r="E353" s="293" t="s">
        <v>936</v>
      </c>
      <c r="F353" s="281" t="s">
        <v>288</v>
      </c>
      <c r="G353" s="281" t="s">
        <v>728</v>
      </c>
      <c r="H353" s="256" t="s">
        <v>686</v>
      </c>
      <c r="I353" s="264" t="s">
        <v>936</v>
      </c>
      <c r="J353" s="256" t="s">
        <v>194</v>
      </c>
      <c r="K353" s="256" t="s">
        <v>194</v>
      </c>
      <c r="L353" s="256" t="s">
        <v>194</v>
      </c>
      <c r="M353" s="255" t="s">
        <v>95</v>
      </c>
      <c r="N353" s="255">
        <v>2000</v>
      </c>
      <c r="O353" s="255" t="s">
        <v>953</v>
      </c>
      <c r="P353" s="255">
        <v>34</v>
      </c>
      <c r="Q353" s="269" t="s">
        <v>954</v>
      </c>
      <c r="R353" s="258"/>
    </row>
    <row r="354" spans="1:18" ht="12.75">
      <c r="A354" s="257"/>
      <c r="B354" s="69" t="s">
        <v>955</v>
      </c>
      <c r="C354" s="257"/>
      <c r="D354" s="15" t="s">
        <v>948</v>
      </c>
      <c r="E354" s="295"/>
      <c r="F354" s="280"/>
      <c r="G354" s="280"/>
      <c r="H354" s="257"/>
      <c r="I354" s="257"/>
      <c r="J354" s="257"/>
      <c r="K354" s="257"/>
      <c r="L354" s="257"/>
      <c r="M354" s="257"/>
      <c r="N354" s="257"/>
      <c r="O354" s="257"/>
      <c r="P354" s="257"/>
      <c r="Q354" s="271"/>
      <c r="R354" s="259"/>
    </row>
    <row r="355" spans="1:18" ht="12.75">
      <c r="A355" s="255">
        <v>52</v>
      </c>
      <c r="B355" s="68" t="s">
        <v>781</v>
      </c>
      <c r="C355" s="255" t="s">
        <v>782</v>
      </c>
      <c r="D355" s="45" t="s">
        <v>377</v>
      </c>
      <c r="E355" s="293" t="s">
        <v>994</v>
      </c>
      <c r="F355" s="278">
        <v>11</v>
      </c>
      <c r="G355" s="281" t="s">
        <v>679</v>
      </c>
      <c r="H355" s="256" t="s">
        <v>686</v>
      </c>
      <c r="I355" s="264" t="s">
        <v>784</v>
      </c>
      <c r="J355" s="256" t="s">
        <v>194</v>
      </c>
      <c r="K355" s="256" t="s">
        <v>194</v>
      </c>
      <c r="L355" s="256" t="s">
        <v>194</v>
      </c>
      <c r="M355" s="255" t="s">
        <v>766</v>
      </c>
      <c r="N355" s="255">
        <v>1999</v>
      </c>
      <c r="O355" s="255" t="s">
        <v>338</v>
      </c>
      <c r="P355" s="255">
        <v>34</v>
      </c>
      <c r="Q355" s="269" t="s">
        <v>956</v>
      </c>
      <c r="R355" s="258"/>
    </row>
    <row r="356" spans="1:18" ht="12.75">
      <c r="A356" s="257"/>
      <c r="B356" s="69" t="s">
        <v>785</v>
      </c>
      <c r="C356" s="257"/>
      <c r="D356" s="15" t="s">
        <v>948</v>
      </c>
      <c r="E356" s="295"/>
      <c r="F356" s="280"/>
      <c r="G356" s="280"/>
      <c r="H356" s="257"/>
      <c r="I356" s="257"/>
      <c r="J356" s="257"/>
      <c r="K356" s="257"/>
      <c r="L356" s="257"/>
      <c r="M356" s="257"/>
      <c r="N356" s="257"/>
      <c r="O356" s="257"/>
      <c r="P356" s="257"/>
      <c r="Q356" s="271"/>
      <c r="R356" s="259"/>
    </row>
    <row r="357" spans="1:18" ht="12.75">
      <c r="A357" s="255">
        <v>53</v>
      </c>
      <c r="B357" s="86" t="s">
        <v>790</v>
      </c>
      <c r="C357" s="255" t="s">
        <v>791</v>
      </c>
      <c r="D357" s="45" t="s">
        <v>377</v>
      </c>
      <c r="E357" s="297" t="s">
        <v>1060</v>
      </c>
      <c r="F357" s="278">
        <v>19</v>
      </c>
      <c r="G357" s="281" t="s">
        <v>653</v>
      </c>
      <c r="H357" s="256" t="s">
        <v>686</v>
      </c>
      <c r="I357" s="264" t="s">
        <v>725</v>
      </c>
      <c r="J357" s="256" t="s">
        <v>194</v>
      </c>
      <c r="K357" s="256" t="s">
        <v>194</v>
      </c>
      <c r="L357" s="256" t="s">
        <v>194</v>
      </c>
      <c r="M357" s="255" t="s">
        <v>392</v>
      </c>
      <c r="N357" s="255">
        <v>2009</v>
      </c>
      <c r="O357" s="255" t="s">
        <v>194</v>
      </c>
      <c r="P357" s="255">
        <v>52</v>
      </c>
      <c r="Q357" s="255" t="s">
        <v>204</v>
      </c>
      <c r="R357" s="258"/>
    </row>
    <row r="358" spans="1:18" ht="12.75">
      <c r="A358" s="257"/>
      <c r="B358" s="69" t="s">
        <v>885</v>
      </c>
      <c r="C358" s="257"/>
      <c r="D358" s="15" t="s">
        <v>948</v>
      </c>
      <c r="E358" s="298"/>
      <c r="F358" s="280"/>
      <c r="G358" s="280"/>
      <c r="H358" s="257"/>
      <c r="I358" s="257"/>
      <c r="J358" s="257"/>
      <c r="K358" s="257"/>
      <c r="L358" s="257"/>
      <c r="M358" s="257"/>
      <c r="N358" s="257"/>
      <c r="O358" s="257"/>
      <c r="P358" s="257"/>
      <c r="Q358" s="257"/>
      <c r="R358" s="259"/>
    </row>
    <row r="359" spans="1:18" ht="12.75">
      <c r="A359" s="255">
        <v>54</v>
      </c>
      <c r="B359" s="61" t="s">
        <v>792</v>
      </c>
      <c r="C359" s="248" t="s">
        <v>509</v>
      </c>
      <c r="D359" s="45" t="s">
        <v>377</v>
      </c>
      <c r="E359" s="297" t="s">
        <v>1060</v>
      </c>
      <c r="F359" s="278">
        <v>16</v>
      </c>
      <c r="G359" s="281" t="s">
        <v>679</v>
      </c>
      <c r="H359" s="256" t="s">
        <v>686</v>
      </c>
      <c r="I359" s="264" t="s">
        <v>725</v>
      </c>
      <c r="J359" s="255" t="s">
        <v>194</v>
      </c>
      <c r="K359" s="255" t="s">
        <v>194</v>
      </c>
      <c r="L359" s="255" t="s">
        <v>194</v>
      </c>
      <c r="M359" s="255" t="s">
        <v>392</v>
      </c>
      <c r="N359" s="255">
        <v>2009</v>
      </c>
      <c r="O359" s="255" t="s">
        <v>194</v>
      </c>
      <c r="P359" s="255">
        <v>43</v>
      </c>
      <c r="Q359" s="255" t="s">
        <v>204</v>
      </c>
      <c r="R359" s="258"/>
    </row>
    <row r="360" spans="1:18" ht="12.75">
      <c r="A360" s="257"/>
      <c r="B360" s="59" t="s">
        <v>510</v>
      </c>
      <c r="C360" s="249"/>
      <c r="D360" s="15" t="s">
        <v>948</v>
      </c>
      <c r="E360" s="298"/>
      <c r="F360" s="280"/>
      <c r="G360" s="280"/>
      <c r="H360" s="257"/>
      <c r="I360" s="257"/>
      <c r="J360" s="257"/>
      <c r="K360" s="257"/>
      <c r="L360" s="257"/>
      <c r="M360" s="257"/>
      <c r="N360" s="257"/>
      <c r="O360" s="257"/>
      <c r="P360" s="257"/>
      <c r="Q360" s="257"/>
      <c r="R360" s="259"/>
    </row>
    <row r="361" spans="1:18" ht="12.75">
      <c r="A361" s="255">
        <v>55</v>
      </c>
      <c r="B361" s="61" t="s">
        <v>793</v>
      </c>
      <c r="C361" s="248" t="s">
        <v>491</v>
      </c>
      <c r="D361" s="45" t="s">
        <v>377</v>
      </c>
      <c r="E361" s="300" t="s">
        <v>1060</v>
      </c>
      <c r="F361" s="278">
        <v>16</v>
      </c>
      <c r="G361" s="281" t="s">
        <v>165</v>
      </c>
      <c r="H361" s="256" t="s">
        <v>686</v>
      </c>
      <c r="I361" s="264" t="s">
        <v>725</v>
      </c>
      <c r="J361" s="255" t="s">
        <v>194</v>
      </c>
      <c r="K361" s="255" t="s">
        <v>194</v>
      </c>
      <c r="L361" s="255" t="s">
        <v>194</v>
      </c>
      <c r="M361" s="255" t="s">
        <v>392</v>
      </c>
      <c r="N361" s="255">
        <v>2008</v>
      </c>
      <c r="O361" s="255" t="s">
        <v>194</v>
      </c>
      <c r="P361" s="255">
        <v>37</v>
      </c>
      <c r="Q361" s="255" t="s">
        <v>204</v>
      </c>
      <c r="R361" s="258"/>
    </row>
    <row r="362" spans="1:18" ht="12.75">
      <c r="A362" s="257"/>
      <c r="B362" s="59" t="s">
        <v>492</v>
      </c>
      <c r="C362" s="249"/>
      <c r="D362" s="15" t="s">
        <v>948</v>
      </c>
      <c r="E362" s="301"/>
      <c r="F362" s="280"/>
      <c r="G362" s="280"/>
      <c r="H362" s="257"/>
      <c r="I362" s="257"/>
      <c r="J362" s="257"/>
      <c r="K362" s="257"/>
      <c r="L362" s="257"/>
      <c r="M362" s="257"/>
      <c r="N362" s="257"/>
      <c r="O362" s="257"/>
      <c r="P362" s="257"/>
      <c r="Q362" s="257"/>
      <c r="R362" s="259"/>
    </row>
    <row r="363" spans="1:18" ht="12.75">
      <c r="A363" s="255">
        <v>56</v>
      </c>
      <c r="B363" s="56" t="s">
        <v>794</v>
      </c>
      <c r="C363" s="266" t="s">
        <v>473</v>
      </c>
      <c r="D363" s="45" t="s">
        <v>377</v>
      </c>
      <c r="E363" s="300" t="s">
        <v>1060</v>
      </c>
      <c r="F363" s="278">
        <v>15</v>
      </c>
      <c r="G363" s="281" t="s">
        <v>629</v>
      </c>
      <c r="H363" s="256" t="s">
        <v>686</v>
      </c>
      <c r="I363" s="264" t="s">
        <v>725</v>
      </c>
      <c r="J363" s="256" t="s">
        <v>194</v>
      </c>
      <c r="K363" s="256" t="s">
        <v>194</v>
      </c>
      <c r="L363" s="256" t="s">
        <v>194</v>
      </c>
      <c r="M363" s="255" t="s">
        <v>392</v>
      </c>
      <c r="N363" s="255">
        <v>2006</v>
      </c>
      <c r="O363" s="255" t="s">
        <v>194</v>
      </c>
      <c r="P363" s="255">
        <v>45</v>
      </c>
      <c r="Q363" s="255" t="s">
        <v>204</v>
      </c>
      <c r="R363" s="258"/>
    </row>
    <row r="364" spans="1:18" ht="12.75">
      <c r="A364" s="257"/>
      <c r="B364" s="59" t="s">
        <v>475</v>
      </c>
      <c r="C364" s="249"/>
      <c r="D364" s="15" t="s">
        <v>948</v>
      </c>
      <c r="E364" s="301"/>
      <c r="F364" s="280"/>
      <c r="G364" s="280"/>
      <c r="H364" s="257"/>
      <c r="I364" s="257"/>
      <c r="J364" s="257"/>
      <c r="K364" s="257"/>
      <c r="L364" s="257"/>
      <c r="M364" s="257"/>
      <c r="N364" s="257"/>
      <c r="O364" s="257"/>
      <c r="P364" s="257"/>
      <c r="Q364" s="257"/>
      <c r="R364" s="259"/>
    </row>
    <row r="365" spans="1:18" ht="12.75">
      <c r="A365" s="255">
        <v>57</v>
      </c>
      <c r="B365" s="61" t="s">
        <v>797</v>
      </c>
      <c r="C365" s="266" t="s">
        <v>576</v>
      </c>
      <c r="D365" s="45" t="s">
        <v>377</v>
      </c>
      <c r="E365" s="300" t="s">
        <v>1060</v>
      </c>
      <c r="F365" s="278">
        <v>13</v>
      </c>
      <c r="G365" s="281" t="s">
        <v>629</v>
      </c>
      <c r="H365" s="256" t="s">
        <v>686</v>
      </c>
      <c r="I365" s="264" t="s">
        <v>725</v>
      </c>
      <c r="J365" s="256" t="s">
        <v>194</v>
      </c>
      <c r="K365" s="256" t="s">
        <v>194</v>
      </c>
      <c r="L365" s="256" t="s">
        <v>194</v>
      </c>
      <c r="M365" s="255" t="s">
        <v>392</v>
      </c>
      <c r="N365" s="255">
        <v>2008</v>
      </c>
      <c r="O365" s="255" t="s">
        <v>194</v>
      </c>
      <c r="P365" s="255">
        <v>36</v>
      </c>
      <c r="Q365" s="255" t="s">
        <v>204</v>
      </c>
      <c r="R365" s="258"/>
    </row>
    <row r="366" spans="1:18" ht="12.75">
      <c r="A366" s="257"/>
      <c r="B366" s="59" t="s">
        <v>887</v>
      </c>
      <c r="C366" s="249"/>
      <c r="D366" s="15" t="s">
        <v>948</v>
      </c>
      <c r="E366" s="301"/>
      <c r="F366" s="280"/>
      <c r="G366" s="280"/>
      <c r="H366" s="257"/>
      <c r="I366" s="257"/>
      <c r="J366" s="257"/>
      <c r="K366" s="257"/>
      <c r="L366" s="257"/>
      <c r="M366" s="257"/>
      <c r="N366" s="257"/>
      <c r="O366" s="257"/>
      <c r="P366" s="257"/>
      <c r="Q366" s="257"/>
      <c r="R366" s="259"/>
    </row>
    <row r="367" spans="1:18" ht="12.75">
      <c r="A367" s="255">
        <v>58</v>
      </c>
      <c r="B367" s="61" t="s">
        <v>795</v>
      </c>
      <c r="C367" s="266" t="s">
        <v>573</v>
      </c>
      <c r="D367" s="45" t="s">
        <v>377</v>
      </c>
      <c r="E367" s="300" t="s">
        <v>1060</v>
      </c>
      <c r="F367" s="278">
        <v>13</v>
      </c>
      <c r="G367" s="281" t="s">
        <v>165</v>
      </c>
      <c r="H367" s="256" t="s">
        <v>686</v>
      </c>
      <c r="I367" s="264" t="s">
        <v>725</v>
      </c>
      <c r="J367" s="256" t="s">
        <v>194</v>
      </c>
      <c r="K367" s="256" t="s">
        <v>194</v>
      </c>
      <c r="L367" s="256" t="s">
        <v>194</v>
      </c>
      <c r="M367" s="255" t="s">
        <v>392</v>
      </c>
      <c r="N367" s="255">
        <v>2008</v>
      </c>
      <c r="O367" s="255" t="s">
        <v>194</v>
      </c>
      <c r="P367" s="255">
        <v>39</v>
      </c>
      <c r="Q367" s="255" t="s">
        <v>204</v>
      </c>
      <c r="R367" s="258"/>
    </row>
    <row r="368" spans="1:18" ht="12.75">
      <c r="A368" s="257"/>
      <c r="B368" s="59" t="s">
        <v>886</v>
      </c>
      <c r="C368" s="249"/>
      <c r="D368" s="15" t="s">
        <v>948</v>
      </c>
      <c r="E368" s="301"/>
      <c r="F368" s="280"/>
      <c r="G368" s="280"/>
      <c r="H368" s="257"/>
      <c r="I368" s="257"/>
      <c r="J368" s="257"/>
      <c r="K368" s="257"/>
      <c r="L368" s="257"/>
      <c r="M368" s="257"/>
      <c r="N368" s="257"/>
      <c r="O368" s="257"/>
      <c r="P368" s="257"/>
      <c r="Q368" s="257"/>
      <c r="R368" s="259"/>
    </row>
    <row r="369" spans="1:18" ht="12.75">
      <c r="A369" s="255">
        <v>59</v>
      </c>
      <c r="B369" s="61" t="s">
        <v>796</v>
      </c>
      <c r="C369" s="248" t="s">
        <v>494</v>
      </c>
      <c r="D369" s="45" t="s">
        <v>377</v>
      </c>
      <c r="E369" s="300" t="s">
        <v>1060</v>
      </c>
      <c r="F369" s="278">
        <v>12</v>
      </c>
      <c r="G369" s="281" t="s">
        <v>629</v>
      </c>
      <c r="H369" s="256" t="s">
        <v>686</v>
      </c>
      <c r="I369" s="264" t="s">
        <v>725</v>
      </c>
      <c r="J369" s="256" t="s">
        <v>194</v>
      </c>
      <c r="K369" s="256" t="s">
        <v>194</v>
      </c>
      <c r="L369" s="256" t="s">
        <v>194</v>
      </c>
      <c r="M369" s="255" t="s">
        <v>392</v>
      </c>
      <c r="N369" s="255">
        <v>2010</v>
      </c>
      <c r="O369" s="255" t="s">
        <v>194</v>
      </c>
      <c r="P369" s="255">
        <v>40</v>
      </c>
      <c r="Q369" s="255" t="s">
        <v>204</v>
      </c>
      <c r="R369" s="258"/>
    </row>
    <row r="370" spans="1:18" ht="12.75">
      <c r="A370" s="257"/>
      <c r="B370" s="59" t="s">
        <v>496</v>
      </c>
      <c r="C370" s="249"/>
      <c r="D370" s="15" t="s">
        <v>948</v>
      </c>
      <c r="E370" s="301"/>
      <c r="F370" s="280"/>
      <c r="G370" s="280"/>
      <c r="H370" s="257"/>
      <c r="I370" s="257"/>
      <c r="J370" s="257"/>
      <c r="K370" s="257"/>
      <c r="L370" s="257"/>
      <c r="M370" s="257"/>
      <c r="N370" s="257"/>
      <c r="O370" s="257"/>
      <c r="P370" s="257"/>
      <c r="Q370" s="257"/>
      <c r="R370" s="259"/>
    </row>
    <row r="371" spans="1:18" ht="12.75">
      <c r="A371" s="255">
        <v>60</v>
      </c>
      <c r="B371" s="56" t="s">
        <v>800</v>
      </c>
      <c r="C371" s="266" t="s">
        <v>478</v>
      </c>
      <c r="D371" s="45" t="s">
        <v>377</v>
      </c>
      <c r="E371" s="300" t="s">
        <v>1060</v>
      </c>
      <c r="F371" s="278">
        <v>11</v>
      </c>
      <c r="G371" s="281" t="s">
        <v>679</v>
      </c>
      <c r="H371" s="256" t="s">
        <v>686</v>
      </c>
      <c r="I371" s="264" t="s">
        <v>725</v>
      </c>
      <c r="J371" s="256" t="s">
        <v>194</v>
      </c>
      <c r="K371" s="256" t="s">
        <v>194</v>
      </c>
      <c r="L371" s="256" t="s">
        <v>194</v>
      </c>
      <c r="M371" s="255" t="s">
        <v>392</v>
      </c>
      <c r="N371" s="255">
        <v>2010</v>
      </c>
      <c r="O371" s="255" t="s">
        <v>194</v>
      </c>
      <c r="P371" s="255">
        <v>32</v>
      </c>
      <c r="Q371" s="255" t="s">
        <v>204</v>
      </c>
      <c r="R371" s="258"/>
    </row>
    <row r="372" spans="1:18" ht="12.75">
      <c r="A372" s="257"/>
      <c r="B372" s="59" t="s">
        <v>479</v>
      </c>
      <c r="C372" s="249"/>
      <c r="D372" s="15" t="s">
        <v>948</v>
      </c>
      <c r="E372" s="301"/>
      <c r="F372" s="280"/>
      <c r="G372" s="280"/>
      <c r="H372" s="257"/>
      <c r="I372" s="257"/>
      <c r="J372" s="257"/>
      <c r="K372" s="257"/>
      <c r="L372" s="257"/>
      <c r="M372" s="257"/>
      <c r="N372" s="257"/>
      <c r="O372" s="257"/>
      <c r="P372" s="257"/>
      <c r="Q372" s="257"/>
      <c r="R372" s="259"/>
    </row>
    <row r="373" spans="1:18" ht="12.75">
      <c r="A373" s="255">
        <v>61</v>
      </c>
      <c r="B373" s="68" t="s">
        <v>801</v>
      </c>
      <c r="C373" s="264" t="s">
        <v>484</v>
      </c>
      <c r="D373" s="45" t="s">
        <v>377</v>
      </c>
      <c r="E373" s="300" t="s">
        <v>1060</v>
      </c>
      <c r="F373" s="278">
        <v>10</v>
      </c>
      <c r="G373" s="281" t="s">
        <v>679</v>
      </c>
      <c r="H373" s="256" t="s">
        <v>686</v>
      </c>
      <c r="I373" s="264" t="s">
        <v>725</v>
      </c>
      <c r="J373" s="256" t="s">
        <v>194</v>
      </c>
      <c r="K373" s="256" t="s">
        <v>194</v>
      </c>
      <c r="L373" s="256" t="s">
        <v>194</v>
      </c>
      <c r="M373" s="255" t="s">
        <v>392</v>
      </c>
      <c r="N373" s="255">
        <v>2008</v>
      </c>
      <c r="O373" s="255" t="s">
        <v>194</v>
      </c>
      <c r="P373" s="255">
        <v>47</v>
      </c>
      <c r="Q373" s="255" t="s">
        <v>204</v>
      </c>
      <c r="R373" s="258"/>
    </row>
    <row r="374" spans="1:18" ht="12.75">
      <c r="A374" s="257"/>
      <c r="B374" s="69" t="s">
        <v>486</v>
      </c>
      <c r="C374" s="257"/>
      <c r="D374" s="15" t="s">
        <v>948</v>
      </c>
      <c r="E374" s="301"/>
      <c r="F374" s="280"/>
      <c r="G374" s="280"/>
      <c r="H374" s="257"/>
      <c r="I374" s="257"/>
      <c r="J374" s="257"/>
      <c r="K374" s="257"/>
      <c r="L374" s="257"/>
      <c r="M374" s="257"/>
      <c r="N374" s="257"/>
      <c r="O374" s="257"/>
      <c r="P374" s="257"/>
      <c r="Q374" s="257"/>
      <c r="R374" s="259"/>
    </row>
    <row r="375" spans="1:18" ht="12.75">
      <c r="A375" s="255">
        <v>62</v>
      </c>
      <c r="B375" s="61" t="s">
        <v>802</v>
      </c>
      <c r="C375" s="266" t="s">
        <v>501</v>
      </c>
      <c r="D375" s="45" t="s">
        <v>377</v>
      </c>
      <c r="E375" s="300" t="s">
        <v>1060</v>
      </c>
      <c r="F375" s="278">
        <v>10</v>
      </c>
      <c r="G375" s="281" t="s">
        <v>629</v>
      </c>
      <c r="H375" s="256" t="s">
        <v>686</v>
      </c>
      <c r="I375" s="264" t="s">
        <v>725</v>
      </c>
      <c r="J375" s="255" t="s">
        <v>194</v>
      </c>
      <c r="K375" s="255" t="s">
        <v>194</v>
      </c>
      <c r="L375" s="255" t="s">
        <v>194</v>
      </c>
      <c r="M375" s="255" t="s">
        <v>392</v>
      </c>
      <c r="N375" s="255">
        <v>2008</v>
      </c>
      <c r="O375" s="255" t="s">
        <v>194</v>
      </c>
      <c r="P375" s="255">
        <v>46</v>
      </c>
      <c r="Q375" s="255" t="s">
        <v>204</v>
      </c>
      <c r="R375" s="258"/>
    </row>
    <row r="376" spans="1:18" ht="12.75">
      <c r="A376" s="257"/>
      <c r="B376" s="59" t="s">
        <v>502</v>
      </c>
      <c r="C376" s="249"/>
      <c r="D376" s="15" t="s">
        <v>948</v>
      </c>
      <c r="E376" s="301"/>
      <c r="F376" s="280"/>
      <c r="G376" s="280"/>
      <c r="H376" s="257"/>
      <c r="I376" s="257"/>
      <c r="J376" s="257"/>
      <c r="K376" s="257"/>
      <c r="L376" s="257"/>
      <c r="M376" s="257"/>
      <c r="N376" s="257"/>
      <c r="O376" s="257"/>
      <c r="P376" s="257"/>
      <c r="Q376" s="257"/>
      <c r="R376" s="259"/>
    </row>
    <row r="377" spans="1:18" ht="12.75">
      <c r="A377" s="255">
        <v>63</v>
      </c>
      <c r="B377" s="61" t="s">
        <v>803</v>
      </c>
      <c r="C377" s="266" t="s">
        <v>567</v>
      </c>
      <c r="D377" s="45" t="s">
        <v>377</v>
      </c>
      <c r="E377" s="300" t="s">
        <v>1060</v>
      </c>
      <c r="F377" s="281" t="s">
        <v>679</v>
      </c>
      <c r="G377" s="281" t="s">
        <v>629</v>
      </c>
      <c r="H377" s="256" t="s">
        <v>686</v>
      </c>
      <c r="I377" s="264" t="s">
        <v>725</v>
      </c>
      <c r="J377" s="256" t="s">
        <v>194</v>
      </c>
      <c r="K377" s="256" t="s">
        <v>194</v>
      </c>
      <c r="L377" s="256" t="s">
        <v>194</v>
      </c>
      <c r="M377" s="255" t="s">
        <v>392</v>
      </c>
      <c r="N377" s="255">
        <v>2008</v>
      </c>
      <c r="O377" s="255" t="s">
        <v>194</v>
      </c>
      <c r="P377" s="255">
        <v>33</v>
      </c>
      <c r="Q377" s="255" t="s">
        <v>204</v>
      </c>
      <c r="R377" s="258"/>
    </row>
    <row r="378" spans="1:18" ht="12.75">
      <c r="A378" s="257"/>
      <c r="B378" s="64" t="s">
        <v>888</v>
      </c>
      <c r="C378" s="249"/>
      <c r="D378" s="15" t="s">
        <v>948</v>
      </c>
      <c r="E378" s="301"/>
      <c r="F378" s="280"/>
      <c r="G378" s="280"/>
      <c r="H378" s="257"/>
      <c r="I378" s="257"/>
      <c r="J378" s="257"/>
      <c r="K378" s="257"/>
      <c r="L378" s="257"/>
      <c r="M378" s="257"/>
      <c r="N378" s="257"/>
      <c r="O378" s="257"/>
      <c r="P378" s="257"/>
      <c r="Q378" s="257"/>
      <c r="R378" s="259"/>
    </row>
    <row r="379" spans="1:18" ht="12.75">
      <c r="A379" s="255">
        <v>64</v>
      </c>
      <c r="B379" s="61" t="s">
        <v>804</v>
      </c>
      <c r="C379" s="266" t="s">
        <v>570</v>
      </c>
      <c r="D379" s="45" t="s">
        <v>377</v>
      </c>
      <c r="E379" s="300" t="s">
        <v>1060</v>
      </c>
      <c r="F379" s="281" t="s">
        <v>679</v>
      </c>
      <c r="G379" s="281" t="s">
        <v>629</v>
      </c>
      <c r="H379" s="256" t="s">
        <v>686</v>
      </c>
      <c r="I379" s="264" t="s">
        <v>725</v>
      </c>
      <c r="J379" s="256" t="s">
        <v>194</v>
      </c>
      <c r="K379" s="256" t="s">
        <v>194</v>
      </c>
      <c r="L379" s="256" t="s">
        <v>194</v>
      </c>
      <c r="M379" s="255" t="s">
        <v>392</v>
      </c>
      <c r="N379" s="255">
        <v>2008</v>
      </c>
      <c r="O379" s="255" t="s">
        <v>194</v>
      </c>
      <c r="P379" s="255">
        <v>31</v>
      </c>
      <c r="Q379" s="255" t="s">
        <v>204</v>
      </c>
      <c r="R379" s="258"/>
    </row>
    <row r="380" spans="1:18" ht="12.75">
      <c r="A380" s="257"/>
      <c r="B380" s="59" t="s">
        <v>889</v>
      </c>
      <c r="C380" s="249"/>
      <c r="D380" s="15" t="s">
        <v>948</v>
      </c>
      <c r="E380" s="301"/>
      <c r="F380" s="280"/>
      <c r="G380" s="280"/>
      <c r="H380" s="257"/>
      <c r="I380" s="257"/>
      <c r="J380" s="257"/>
      <c r="K380" s="257"/>
      <c r="L380" s="257"/>
      <c r="M380" s="257"/>
      <c r="N380" s="257"/>
      <c r="O380" s="257"/>
      <c r="P380" s="257"/>
      <c r="Q380" s="257"/>
      <c r="R380" s="259"/>
    </row>
    <row r="381" spans="1:18" ht="12.75">
      <c r="A381" s="255">
        <v>65</v>
      </c>
      <c r="B381" s="86" t="s">
        <v>806</v>
      </c>
      <c r="C381" s="264" t="s">
        <v>535</v>
      </c>
      <c r="D381" s="45" t="s">
        <v>377</v>
      </c>
      <c r="E381" s="303" t="s">
        <v>1060</v>
      </c>
      <c r="F381" s="281" t="s">
        <v>679</v>
      </c>
      <c r="G381" s="281" t="s">
        <v>629</v>
      </c>
      <c r="H381" s="256" t="s">
        <v>686</v>
      </c>
      <c r="I381" s="264" t="s">
        <v>725</v>
      </c>
      <c r="J381" s="256" t="s">
        <v>194</v>
      </c>
      <c r="K381" s="256" t="s">
        <v>194</v>
      </c>
      <c r="L381" s="256" t="s">
        <v>194</v>
      </c>
      <c r="M381" s="255" t="s">
        <v>392</v>
      </c>
      <c r="N381" s="255">
        <v>2008</v>
      </c>
      <c r="O381" s="255" t="s">
        <v>194</v>
      </c>
      <c r="P381" s="255">
        <v>38</v>
      </c>
      <c r="Q381" s="255" t="s">
        <v>204</v>
      </c>
      <c r="R381" s="255"/>
    </row>
    <row r="382" spans="1:18" ht="12.75">
      <c r="A382" s="257"/>
      <c r="B382" s="69" t="s">
        <v>890</v>
      </c>
      <c r="C382" s="257"/>
      <c r="D382" s="15" t="s">
        <v>948</v>
      </c>
      <c r="E382" s="304"/>
      <c r="F382" s="280"/>
      <c r="G382" s="280"/>
      <c r="H382" s="257"/>
      <c r="I382" s="257"/>
      <c r="J382" s="257"/>
      <c r="K382" s="257"/>
      <c r="L382" s="257"/>
      <c r="M382" s="257"/>
      <c r="N382" s="257"/>
      <c r="O382" s="257"/>
      <c r="P382" s="257"/>
      <c r="Q382" s="257"/>
      <c r="R382" s="256"/>
    </row>
    <row r="383" spans="1:18" ht="12.75">
      <c r="A383" s="255">
        <v>66</v>
      </c>
      <c r="B383" s="56" t="s">
        <v>808</v>
      </c>
      <c r="C383" s="266" t="s">
        <v>538</v>
      </c>
      <c r="D383" s="45" t="s">
        <v>377</v>
      </c>
      <c r="E383" s="300" t="s">
        <v>1060</v>
      </c>
      <c r="F383" s="281" t="s">
        <v>692</v>
      </c>
      <c r="G383" s="284" t="s">
        <v>692</v>
      </c>
      <c r="H383" s="256" t="s">
        <v>686</v>
      </c>
      <c r="I383" s="264" t="s">
        <v>725</v>
      </c>
      <c r="J383" s="256" t="s">
        <v>194</v>
      </c>
      <c r="K383" s="256" t="s">
        <v>194</v>
      </c>
      <c r="L383" s="256" t="s">
        <v>194</v>
      </c>
      <c r="M383" s="255" t="s">
        <v>392</v>
      </c>
      <c r="N383" s="255">
        <v>2008</v>
      </c>
      <c r="O383" s="255" t="s">
        <v>194</v>
      </c>
      <c r="P383" s="255">
        <v>40</v>
      </c>
      <c r="Q383" s="255" t="s">
        <v>204</v>
      </c>
      <c r="R383" s="45"/>
    </row>
    <row r="384" spans="1:18" ht="12.75">
      <c r="A384" s="257"/>
      <c r="B384" s="59" t="s">
        <v>891</v>
      </c>
      <c r="C384" s="249"/>
      <c r="D384" s="15" t="s">
        <v>948</v>
      </c>
      <c r="E384" s="301"/>
      <c r="F384" s="280"/>
      <c r="G384" s="280"/>
      <c r="H384" s="257"/>
      <c r="I384" s="257"/>
      <c r="J384" s="257"/>
      <c r="K384" s="257"/>
      <c r="L384" s="257"/>
      <c r="M384" s="257"/>
      <c r="N384" s="257"/>
      <c r="O384" s="257"/>
      <c r="P384" s="257"/>
      <c r="Q384" s="257"/>
      <c r="R384" s="45"/>
    </row>
    <row r="385" spans="1:18" ht="12.75">
      <c r="A385" s="255">
        <v>67</v>
      </c>
      <c r="B385" s="68" t="s">
        <v>811</v>
      </c>
      <c r="C385" s="255" t="s">
        <v>506</v>
      </c>
      <c r="D385" s="45" t="s">
        <v>377</v>
      </c>
      <c r="E385" s="300" t="s">
        <v>1060</v>
      </c>
      <c r="F385" s="281" t="s">
        <v>165</v>
      </c>
      <c r="G385" s="281" t="s">
        <v>629</v>
      </c>
      <c r="H385" s="255" t="s">
        <v>686</v>
      </c>
      <c r="I385" s="264" t="s">
        <v>725</v>
      </c>
      <c r="J385" s="255" t="s">
        <v>194</v>
      </c>
      <c r="K385" s="255" t="s">
        <v>194</v>
      </c>
      <c r="L385" s="255" t="s">
        <v>194</v>
      </c>
      <c r="M385" s="255" t="s">
        <v>392</v>
      </c>
      <c r="N385" s="255">
        <v>2008</v>
      </c>
      <c r="O385" s="255" t="s">
        <v>194</v>
      </c>
      <c r="P385" s="255">
        <v>36</v>
      </c>
      <c r="Q385" s="255" t="s">
        <v>204</v>
      </c>
      <c r="R385" s="258"/>
    </row>
    <row r="386" spans="1:18" ht="12.75">
      <c r="A386" s="257"/>
      <c r="B386" s="69" t="s">
        <v>507</v>
      </c>
      <c r="C386" s="257"/>
      <c r="D386" s="15" t="s">
        <v>948</v>
      </c>
      <c r="E386" s="301"/>
      <c r="F386" s="280"/>
      <c r="G386" s="280"/>
      <c r="H386" s="257"/>
      <c r="I386" s="257"/>
      <c r="J386" s="257"/>
      <c r="K386" s="257"/>
      <c r="L386" s="257"/>
      <c r="M386" s="257"/>
      <c r="N386" s="257"/>
      <c r="O386" s="257"/>
      <c r="P386" s="257"/>
      <c r="Q386" s="257"/>
      <c r="R386" s="259"/>
    </row>
    <row r="387" spans="1:18" ht="12.75">
      <c r="A387" s="255">
        <v>68</v>
      </c>
      <c r="B387" s="86" t="s">
        <v>779</v>
      </c>
      <c r="C387" s="255" t="s">
        <v>780</v>
      </c>
      <c r="D387" s="25" t="s">
        <v>399</v>
      </c>
      <c r="E387" s="302" t="s">
        <v>407</v>
      </c>
      <c r="F387" s="278">
        <v>10</v>
      </c>
      <c r="G387" s="281" t="s">
        <v>288</v>
      </c>
      <c r="H387" s="256" t="s">
        <v>686</v>
      </c>
      <c r="I387" s="264" t="s">
        <v>725</v>
      </c>
      <c r="J387" s="256" t="s">
        <v>194</v>
      </c>
      <c r="K387" s="256" t="s">
        <v>194</v>
      </c>
      <c r="L387" s="256" t="s">
        <v>194</v>
      </c>
      <c r="M387" s="255" t="s">
        <v>402</v>
      </c>
      <c r="N387" s="255">
        <v>1984</v>
      </c>
      <c r="O387" s="255" t="s">
        <v>194</v>
      </c>
      <c r="P387" s="255">
        <v>54</v>
      </c>
      <c r="Q387" s="255" t="s">
        <v>204</v>
      </c>
      <c r="R387" s="258"/>
    </row>
    <row r="388" spans="1:18" ht="12.75">
      <c r="A388" s="257"/>
      <c r="B388" s="69" t="s">
        <v>408</v>
      </c>
      <c r="C388" s="257"/>
      <c r="D388" s="15" t="s">
        <v>404</v>
      </c>
      <c r="E388" s="295"/>
      <c r="F388" s="280"/>
      <c r="G388" s="280"/>
      <c r="H388" s="257"/>
      <c r="I388" s="257"/>
      <c r="J388" s="257"/>
      <c r="K388" s="257"/>
      <c r="L388" s="257"/>
      <c r="M388" s="257"/>
      <c r="N388" s="257"/>
      <c r="O388" s="257"/>
      <c r="P388" s="257"/>
      <c r="Q388" s="257"/>
      <c r="R388" s="259"/>
    </row>
    <row r="389" spans="1:18" ht="12.75">
      <c r="A389" s="255">
        <v>69</v>
      </c>
      <c r="B389" s="68" t="s">
        <v>786</v>
      </c>
      <c r="C389" s="264" t="s">
        <v>456</v>
      </c>
      <c r="D389" s="10" t="s">
        <v>399</v>
      </c>
      <c r="E389" s="293" t="s">
        <v>332</v>
      </c>
      <c r="F389" s="278">
        <v>15</v>
      </c>
      <c r="G389" s="281" t="s">
        <v>653</v>
      </c>
      <c r="H389" s="256" t="s">
        <v>686</v>
      </c>
      <c r="I389" s="264" t="s">
        <v>725</v>
      </c>
      <c r="J389" s="256" t="s">
        <v>194</v>
      </c>
      <c r="K389" s="256" t="s">
        <v>194</v>
      </c>
      <c r="L389" s="256" t="s">
        <v>194</v>
      </c>
      <c r="M389" s="255" t="s">
        <v>313</v>
      </c>
      <c r="N389" s="255">
        <v>2009</v>
      </c>
      <c r="O389" s="255" t="s">
        <v>338</v>
      </c>
      <c r="P389" s="255">
        <v>54</v>
      </c>
      <c r="Q389" s="255" t="s">
        <v>204</v>
      </c>
      <c r="R389" s="258"/>
    </row>
    <row r="390" spans="1:18" ht="12.75">
      <c r="A390" s="257"/>
      <c r="B390" s="69" t="s">
        <v>884</v>
      </c>
      <c r="C390" s="257"/>
      <c r="D390" s="15" t="s">
        <v>417</v>
      </c>
      <c r="E390" s="295"/>
      <c r="F390" s="280"/>
      <c r="G390" s="280"/>
      <c r="H390" s="257"/>
      <c r="I390" s="257"/>
      <c r="J390" s="257"/>
      <c r="K390" s="257"/>
      <c r="L390" s="257"/>
      <c r="M390" s="257"/>
      <c r="N390" s="257"/>
      <c r="O390" s="257"/>
      <c r="P390" s="257"/>
      <c r="Q390" s="257"/>
      <c r="R390" s="259"/>
    </row>
    <row r="391" spans="1:18" ht="12.75">
      <c r="A391" s="255">
        <v>70</v>
      </c>
      <c r="B391" s="68" t="s">
        <v>787</v>
      </c>
      <c r="C391" s="264" t="s">
        <v>459</v>
      </c>
      <c r="D391" s="66" t="s">
        <v>399</v>
      </c>
      <c r="E391" s="293" t="s">
        <v>332</v>
      </c>
      <c r="F391" s="278">
        <v>11</v>
      </c>
      <c r="G391" s="281" t="s">
        <v>653</v>
      </c>
      <c r="H391" s="256" t="s">
        <v>686</v>
      </c>
      <c r="I391" s="264" t="s">
        <v>725</v>
      </c>
      <c r="J391" s="256" t="s">
        <v>194</v>
      </c>
      <c r="K391" s="256" t="s">
        <v>194</v>
      </c>
      <c r="L391" s="256" t="s">
        <v>194</v>
      </c>
      <c r="M391" s="255" t="s">
        <v>392</v>
      </c>
      <c r="N391" s="255">
        <v>2009</v>
      </c>
      <c r="O391" s="255" t="s">
        <v>194</v>
      </c>
      <c r="P391" s="255">
        <v>50</v>
      </c>
      <c r="Q391" s="255" t="s">
        <v>204</v>
      </c>
      <c r="R391" s="258"/>
    </row>
    <row r="392" spans="1:18" ht="12.75">
      <c r="A392" s="257"/>
      <c r="B392" s="69" t="s">
        <v>957</v>
      </c>
      <c r="C392" s="257"/>
      <c r="D392" s="60" t="s">
        <v>417</v>
      </c>
      <c r="E392" s="295"/>
      <c r="F392" s="280"/>
      <c r="G392" s="280"/>
      <c r="H392" s="257"/>
      <c r="I392" s="257"/>
      <c r="J392" s="257"/>
      <c r="K392" s="257"/>
      <c r="L392" s="257"/>
      <c r="M392" s="257"/>
      <c r="N392" s="257"/>
      <c r="O392" s="257"/>
      <c r="P392" s="257"/>
      <c r="Q392" s="257"/>
      <c r="R392" s="259"/>
    </row>
    <row r="393" spans="1:18" ht="12.75">
      <c r="A393" s="255">
        <v>71</v>
      </c>
      <c r="B393" s="68" t="s">
        <v>813</v>
      </c>
      <c r="C393" s="255" t="s">
        <v>512</v>
      </c>
      <c r="D393" s="66" t="s">
        <v>399</v>
      </c>
      <c r="E393" s="297" t="s">
        <v>724</v>
      </c>
      <c r="F393" s="278">
        <v>22</v>
      </c>
      <c r="G393" s="281" t="s">
        <v>653</v>
      </c>
      <c r="H393" s="256" t="s">
        <v>686</v>
      </c>
      <c r="I393" s="264" t="s">
        <v>725</v>
      </c>
      <c r="J393" s="256" t="s">
        <v>194</v>
      </c>
      <c r="K393" s="256" t="s">
        <v>194</v>
      </c>
      <c r="L393" s="256" t="s">
        <v>194</v>
      </c>
      <c r="M393" s="255" t="s">
        <v>392</v>
      </c>
      <c r="N393" s="255">
        <v>2012</v>
      </c>
      <c r="O393" s="255" t="s">
        <v>194</v>
      </c>
      <c r="P393" s="255">
        <v>46</v>
      </c>
      <c r="Q393" s="255" t="s">
        <v>204</v>
      </c>
      <c r="R393" s="255"/>
    </row>
    <row r="394" spans="1:18" ht="12.75">
      <c r="A394" s="257"/>
      <c r="B394" s="69" t="s">
        <v>514</v>
      </c>
      <c r="C394" s="257"/>
      <c r="D394" s="15" t="s">
        <v>404</v>
      </c>
      <c r="E394" s="298"/>
      <c r="F394" s="280"/>
      <c r="G394" s="280"/>
      <c r="H394" s="257"/>
      <c r="I394" s="257"/>
      <c r="J394" s="257"/>
      <c r="K394" s="257"/>
      <c r="L394" s="257"/>
      <c r="M394" s="257"/>
      <c r="N394" s="257"/>
      <c r="O394" s="257"/>
      <c r="P394" s="257"/>
      <c r="Q394" s="257"/>
      <c r="R394" s="257"/>
    </row>
    <row r="395" spans="1:18" s="2" customFormat="1" ht="12.75">
      <c r="A395" s="47"/>
      <c r="B395" s="48"/>
      <c r="C395" s="49"/>
      <c r="D395" s="49"/>
      <c r="E395" s="50"/>
      <c r="F395" s="51"/>
      <c r="G395" s="51"/>
      <c r="H395" s="47"/>
      <c r="I395" s="47"/>
      <c r="J395" s="47"/>
      <c r="K395" s="47"/>
      <c r="L395" s="47"/>
      <c r="M395" s="47"/>
      <c r="N395" s="47"/>
      <c r="O395" s="47"/>
      <c r="P395" s="47"/>
      <c r="Q395" s="47"/>
      <c r="R395" s="36"/>
    </row>
    <row r="396" spans="1:18" s="2" customFormat="1" ht="12.75">
      <c r="A396" s="47"/>
      <c r="B396" s="48"/>
      <c r="C396" s="49"/>
      <c r="D396" s="49"/>
      <c r="E396" s="50"/>
      <c r="F396" s="51"/>
      <c r="G396" s="51"/>
      <c r="H396" s="47"/>
      <c r="I396" s="47"/>
      <c r="J396" s="47"/>
      <c r="K396" s="47"/>
      <c r="L396" s="47"/>
      <c r="M396" s="47"/>
      <c r="N396" s="47"/>
      <c r="O396" s="47"/>
      <c r="P396" s="47"/>
      <c r="Q396" s="47"/>
      <c r="R396" s="36"/>
    </row>
    <row r="397" spans="1:18" s="2" customFormat="1" ht="12.75">
      <c r="A397" s="47"/>
      <c r="B397" s="48"/>
      <c r="C397" s="49"/>
      <c r="D397" s="49"/>
      <c r="E397" s="50"/>
      <c r="F397" s="51"/>
      <c r="G397" s="51"/>
      <c r="H397" s="47"/>
      <c r="I397" s="47"/>
      <c r="J397" s="47"/>
      <c r="K397" s="47"/>
      <c r="L397" s="47"/>
      <c r="M397" s="47"/>
      <c r="N397" s="47"/>
      <c r="O397" s="47"/>
      <c r="P397" s="47"/>
      <c r="Q397" s="47"/>
      <c r="R397" s="36"/>
    </row>
    <row r="398" spans="1:18" s="2" customFormat="1" ht="12.75">
      <c r="A398" s="47"/>
      <c r="B398" s="48"/>
      <c r="C398" s="49"/>
      <c r="D398" s="49"/>
      <c r="E398" s="50"/>
      <c r="F398" s="51"/>
      <c r="G398" s="51"/>
      <c r="H398" s="47"/>
      <c r="I398" s="47"/>
      <c r="J398" s="47"/>
      <c r="K398" s="47"/>
      <c r="L398" s="47"/>
      <c r="M398" s="47"/>
      <c r="N398" s="47"/>
      <c r="O398" s="47"/>
      <c r="P398" s="47"/>
      <c r="Q398" s="47"/>
      <c r="R398" s="36"/>
    </row>
    <row r="399" spans="1:18" ht="12.75">
      <c r="A399" s="7" t="s">
        <v>3</v>
      </c>
      <c r="B399" s="7" t="s">
        <v>4</v>
      </c>
      <c r="C399" s="316" t="s">
        <v>903</v>
      </c>
      <c r="D399" s="310" t="s">
        <v>6</v>
      </c>
      <c r="E399" s="311"/>
      <c r="F399" s="310" t="s">
        <v>9</v>
      </c>
      <c r="G399" s="311"/>
      <c r="H399" s="316" t="s">
        <v>7</v>
      </c>
      <c r="I399" s="316" t="s">
        <v>617</v>
      </c>
      <c r="J399" s="310" t="s">
        <v>10</v>
      </c>
      <c r="K399" s="312"/>
      <c r="L399" s="311"/>
      <c r="M399" s="310" t="s">
        <v>11</v>
      </c>
      <c r="N399" s="312"/>
      <c r="O399" s="311"/>
      <c r="P399" s="316" t="s">
        <v>12</v>
      </c>
      <c r="Q399" s="7" t="s">
        <v>13</v>
      </c>
      <c r="R399" s="316" t="s">
        <v>14</v>
      </c>
    </row>
    <row r="400" spans="1:18" ht="12.75">
      <c r="A400" s="8" t="s">
        <v>15</v>
      </c>
      <c r="B400" s="8" t="s">
        <v>16</v>
      </c>
      <c r="C400" s="317"/>
      <c r="D400" s="8" t="s">
        <v>18</v>
      </c>
      <c r="E400" s="8" t="s">
        <v>8</v>
      </c>
      <c r="F400" s="8" t="s">
        <v>19</v>
      </c>
      <c r="G400" s="8" t="s">
        <v>20</v>
      </c>
      <c r="H400" s="317"/>
      <c r="I400" s="317"/>
      <c r="J400" s="8" t="s">
        <v>21</v>
      </c>
      <c r="K400" s="8" t="s">
        <v>22</v>
      </c>
      <c r="L400" s="8" t="s">
        <v>23</v>
      </c>
      <c r="M400" s="8" t="s">
        <v>24</v>
      </c>
      <c r="N400" s="8" t="s">
        <v>25</v>
      </c>
      <c r="O400" s="8" t="s">
        <v>26</v>
      </c>
      <c r="P400" s="317"/>
      <c r="Q400" s="8" t="s">
        <v>27</v>
      </c>
      <c r="R400" s="317"/>
    </row>
    <row r="401" spans="1:18" ht="12.75">
      <c r="A401" s="9">
        <v>1</v>
      </c>
      <c r="B401" s="9">
        <v>2</v>
      </c>
      <c r="C401" s="9">
        <v>3</v>
      </c>
      <c r="D401" s="9">
        <v>4</v>
      </c>
      <c r="E401" s="9">
        <v>5</v>
      </c>
      <c r="F401" s="9">
        <v>6</v>
      </c>
      <c r="G401" s="9">
        <v>7</v>
      </c>
      <c r="H401" s="9">
        <v>8</v>
      </c>
      <c r="I401" s="9">
        <v>9</v>
      </c>
      <c r="J401" s="9">
        <v>10</v>
      </c>
      <c r="K401" s="9">
        <v>11</v>
      </c>
      <c r="L401" s="9">
        <v>12</v>
      </c>
      <c r="M401" s="9">
        <v>13</v>
      </c>
      <c r="N401" s="9">
        <v>14</v>
      </c>
      <c r="O401" s="9">
        <v>15</v>
      </c>
      <c r="P401" s="9">
        <v>16</v>
      </c>
      <c r="Q401" s="9">
        <v>17</v>
      </c>
      <c r="R401" s="9">
        <v>18</v>
      </c>
    </row>
    <row r="402" spans="1:18" ht="12.75">
      <c r="A402" s="255">
        <v>72</v>
      </c>
      <c r="B402" s="86" t="s">
        <v>817</v>
      </c>
      <c r="C402" s="264" t="s">
        <v>556</v>
      </c>
      <c r="D402" s="66" t="s">
        <v>399</v>
      </c>
      <c r="E402" s="293" t="s">
        <v>620</v>
      </c>
      <c r="F402" s="281" t="s">
        <v>679</v>
      </c>
      <c r="G402" s="281" t="s">
        <v>629</v>
      </c>
      <c r="H402" s="256" t="s">
        <v>686</v>
      </c>
      <c r="I402" s="264" t="s">
        <v>725</v>
      </c>
      <c r="J402" s="256" t="s">
        <v>194</v>
      </c>
      <c r="K402" s="256" t="s">
        <v>194</v>
      </c>
      <c r="L402" s="256" t="s">
        <v>194</v>
      </c>
      <c r="M402" s="255" t="s">
        <v>392</v>
      </c>
      <c r="N402" s="255">
        <v>2010</v>
      </c>
      <c r="O402" s="255" t="s">
        <v>194</v>
      </c>
      <c r="P402" s="255">
        <v>45</v>
      </c>
      <c r="Q402" s="255" t="s">
        <v>204</v>
      </c>
      <c r="R402" s="255"/>
    </row>
    <row r="403" spans="1:18" ht="12.75">
      <c r="A403" s="257"/>
      <c r="B403" s="69" t="s">
        <v>893</v>
      </c>
      <c r="C403" s="257"/>
      <c r="D403" s="15" t="s">
        <v>404</v>
      </c>
      <c r="E403" s="295"/>
      <c r="F403" s="280"/>
      <c r="G403" s="280"/>
      <c r="H403" s="257"/>
      <c r="I403" s="257"/>
      <c r="J403" s="257"/>
      <c r="K403" s="257"/>
      <c r="L403" s="257"/>
      <c r="M403" s="257"/>
      <c r="N403" s="257"/>
      <c r="O403" s="257"/>
      <c r="P403" s="257"/>
      <c r="Q403" s="257"/>
      <c r="R403" s="257"/>
    </row>
    <row r="404" spans="1:18" ht="12.75">
      <c r="A404" s="255">
        <v>73</v>
      </c>
      <c r="B404" s="68" t="s">
        <v>813</v>
      </c>
      <c r="C404" s="264" t="s">
        <v>814</v>
      </c>
      <c r="D404" s="66" t="s">
        <v>399</v>
      </c>
      <c r="E404" s="297" t="s">
        <v>724</v>
      </c>
      <c r="F404" s="281" t="s">
        <v>678</v>
      </c>
      <c r="G404" s="281" t="s">
        <v>728</v>
      </c>
      <c r="H404" s="256" t="s">
        <v>686</v>
      </c>
      <c r="I404" s="264" t="s">
        <v>725</v>
      </c>
      <c r="J404" s="256" t="s">
        <v>194</v>
      </c>
      <c r="K404" s="256" t="s">
        <v>194</v>
      </c>
      <c r="L404" s="256" t="s">
        <v>194</v>
      </c>
      <c r="M404" s="255" t="s">
        <v>392</v>
      </c>
      <c r="N404" s="255">
        <v>2008</v>
      </c>
      <c r="O404" s="255" t="s">
        <v>194</v>
      </c>
      <c r="P404" s="255">
        <v>36</v>
      </c>
      <c r="Q404" s="255" t="s">
        <v>204</v>
      </c>
      <c r="R404" s="258"/>
    </row>
    <row r="405" spans="1:18" ht="12.75">
      <c r="A405" s="257"/>
      <c r="B405" s="69" t="s">
        <v>815</v>
      </c>
      <c r="C405" s="257"/>
      <c r="D405" s="60" t="s">
        <v>417</v>
      </c>
      <c r="E405" s="298"/>
      <c r="F405" s="280"/>
      <c r="G405" s="280"/>
      <c r="H405" s="257"/>
      <c r="I405" s="257"/>
      <c r="J405" s="257"/>
      <c r="K405" s="257"/>
      <c r="L405" s="257"/>
      <c r="M405" s="257"/>
      <c r="N405" s="257"/>
      <c r="O405" s="257"/>
      <c r="P405" s="257"/>
      <c r="Q405" s="257"/>
      <c r="R405" s="259"/>
    </row>
    <row r="406" spans="1:18" ht="12.75">
      <c r="A406" s="255">
        <v>74</v>
      </c>
      <c r="B406" s="61" t="s">
        <v>824</v>
      </c>
      <c r="C406" s="266" t="s">
        <v>564</v>
      </c>
      <c r="D406" s="66" t="s">
        <v>399</v>
      </c>
      <c r="E406" s="300" t="s">
        <v>936</v>
      </c>
      <c r="F406" s="278">
        <v>12</v>
      </c>
      <c r="G406" s="281" t="s">
        <v>621</v>
      </c>
      <c r="H406" s="256" t="s">
        <v>686</v>
      </c>
      <c r="I406" s="264" t="s">
        <v>725</v>
      </c>
      <c r="J406" s="256" t="s">
        <v>194</v>
      </c>
      <c r="K406" s="256" t="s">
        <v>194</v>
      </c>
      <c r="L406" s="256" t="s">
        <v>194</v>
      </c>
      <c r="M406" s="255" t="s">
        <v>392</v>
      </c>
      <c r="N406" s="255">
        <v>2007</v>
      </c>
      <c r="O406" s="255" t="s">
        <v>194</v>
      </c>
      <c r="P406" s="255">
        <v>53</v>
      </c>
      <c r="Q406" s="255" t="s">
        <v>204</v>
      </c>
      <c r="R406" s="255"/>
    </row>
    <row r="407" spans="1:18" ht="12.75">
      <c r="A407" s="257"/>
      <c r="B407" s="59" t="s">
        <v>958</v>
      </c>
      <c r="C407" s="249"/>
      <c r="D407" s="15" t="s">
        <v>404</v>
      </c>
      <c r="E407" s="301"/>
      <c r="F407" s="280"/>
      <c r="G407" s="280"/>
      <c r="H407" s="257"/>
      <c r="I407" s="257"/>
      <c r="J407" s="257"/>
      <c r="K407" s="257"/>
      <c r="L407" s="257"/>
      <c r="M407" s="257"/>
      <c r="N407" s="257"/>
      <c r="O407" s="257"/>
      <c r="P407" s="257"/>
      <c r="Q407" s="257"/>
      <c r="R407" s="257"/>
    </row>
    <row r="408" spans="1:18" ht="12.75">
      <c r="A408" s="255">
        <v>75</v>
      </c>
      <c r="B408" s="42" t="s">
        <v>823</v>
      </c>
      <c r="C408" s="265" t="s">
        <v>488</v>
      </c>
      <c r="D408" s="66" t="s">
        <v>399</v>
      </c>
      <c r="E408" s="297" t="s">
        <v>936</v>
      </c>
      <c r="F408" s="285" t="s">
        <v>692</v>
      </c>
      <c r="G408" s="285" t="s">
        <v>728</v>
      </c>
      <c r="H408" s="260" t="s">
        <v>686</v>
      </c>
      <c r="I408" s="265" t="s">
        <v>725</v>
      </c>
      <c r="J408" s="260" t="s">
        <v>194</v>
      </c>
      <c r="K408" s="260" t="s">
        <v>194</v>
      </c>
      <c r="L408" s="260" t="s">
        <v>194</v>
      </c>
      <c r="M408" s="255" t="s">
        <v>392</v>
      </c>
      <c r="N408" s="258">
        <v>2011</v>
      </c>
      <c r="O408" s="258" t="s">
        <v>194</v>
      </c>
      <c r="P408" s="258">
        <v>38</v>
      </c>
      <c r="Q408" s="258" t="s">
        <v>204</v>
      </c>
      <c r="R408" s="255"/>
    </row>
    <row r="409" spans="1:18" ht="12.75">
      <c r="A409" s="257"/>
      <c r="B409" s="43" t="s">
        <v>489</v>
      </c>
      <c r="C409" s="259"/>
      <c r="D409" s="15" t="s">
        <v>404</v>
      </c>
      <c r="E409" s="298"/>
      <c r="F409" s="283"/>
      <c r="G409" s="283"/>
      <c r="H409" s="259"/>
      <c r="I409" s="259"/>
      <c r="J409" s="259"/>
      <c r="K409" s="259"/>
      <c r="L409" s="259"/>
      <c r="M409" s="257"/>
      <c r="N409" s="259"/>
      <c r="O409" s="259"/>
      <c r="P409" s="259"/>
      <c r="Q409" s="259"/>
      <c r="R409" s="257"/>
    </row>
    <row r="410" spans="1:18" ht="12.75">
      <c r="A410" s="255">
        <v>76</v>
      </c>
      <c r="B410" s="56" t="s">
        <v>831</v>
      </c>
      <c r="C410" s="266" t="s">
        <v>544</v>
      </c>
      <c r="D410" s="66" t="s">
        <v>399</v>
      </c>
      <c r="E410" s="300" t="s">
        <v>936</v>
      </c>
      <c r="F410" s="281" t="s">
        <v>629</v>
      </c>
      <c r="G410" s="281" t="s">
        <v>728</v>
      </c>
      <c r="H410" s="256" t="s">
        <v>686</v>
      </c>
      <c r="I410" s="264" t="s">
        <v>725</v>
      </c>
      <c r="J410" s="256" t="s">
        <v>194</v>
      </c>
      <c r="K410" s="256" t="s">
        <v>194</v>
      </c>
      <c r="L410" s="256" t="s">
        <v>194</v>
      </c>
      <c r="M410" s="255" t="s">
        <v>392</v>
      </c>
      <c r="N410" s="255">
        <v>2010</v>
      </c>
      <c r="O410" s="255" t="s">
        <v>194</v>
      </c>
      <c r="P410" s="255">
        <v>34</v>
      </c>
      <c r="Q410" s="255" t="s">
        <v>204</v>
      </c>
      <c r="R410" s="255"/>
    </row>
    <row r="411" spans="1:18" ht="12.75">
      <c r="A411" s="257"/>
      <c r="B411" s="59" t="s">
        <v>897</v>
      </c>
      <c r="C411" s="249"/>
      <c r="D411" s="15" t="s">
        <v>404</v>
      </c>
      <c r="E411" s="301"/>
      <c r="F411" s="280"/>
      <c r="G411" s="280"/>
      <c r="H411" s="257"/>
      <c r="I411" s="257"/>
      <c r="J411" s="257"/>
      <c r="K411" s="257"/>
      <c r="L411" s="257"/>
      <c r="M411" s="257"/>
      <c r="N411" s="257"/>
      <c r="O411" s="257"/>
      <c r="P411" s="257"/>
      <c r="Q411" s="257"/>
      <c r="R411" s="257"/>
    </row>
    <row r="412" spans="1:18" ht="12.75">
      <c r="A412" s="255">
        <v>77</v>
      </c>
      <c r="B412" s="61" t="s">
        <v>836</v>
      </c>
      <c r="C412" s="248" t="s">
        <v>550</v>
      </c>
      <c r="D412" s="66" t="s">
        <v>399</v>
      </c>
      <c r="E412" s="300" t="s">
        <v>936</v>
      </c>
      <c r="F412" s="281" t="s">
        <v>165</v>
      </c>
      <c r="G412" s="281" t="s">
        <v>634</v>
      </c>
      <c r="H412" s="256" t="s">
        <v>686</v>
      </c>
      <c r="I412" s="264" t="s">
        <v>725</v>
      </c>
      <c r="J412" s="256" t="s">
        <v>194</v>
      </c>
      <c r="K412" s="256" t="s">
        <v>194</v>
      </c>
      <c r="L412" s="256" t="s">
        <v>194</v>
      </c>
      <c r="M412" s="255" t="s">
        <v>392</v>
      </c>
      <c r="N412" s="255">
        <v>2013</v>
      </c>
      <c r="O412" s="255" t="s">
        <v>194</v>
      </c>
      <c r="P412" s="255">
        <v>44</v>
      </c>
      <c r="Q412" s="255" t="s">
        <v>204</v>
      </c>
      <c r="R412" s="255"/>
    </row>
    <row r="413" spans="1:18" ht="12.75">
      <c r="A413" s="257"/>
      <c r="B413" s="59" t="s">
        <v>900</v>
      </c>
      <c r="C413" s="249"/>
      <c r="D413" s="15" t="s">
        <v>404</v>
      </c>
      <c r="E413" s="301"/>
      <c r="F413" s="280"/>
      <c r="G413" s="280"/>
      <c r="H413" s="257"/>
      <c r="I413" s="257"/>
      <c r="J413" s="257"/>
      <c r="K413" s="257"/>
      <c r="L413" s="257"/>
      <c r="M413" s="257"/>
      <c r="N413" s="257"/>
      <c r="O413" s="257"/>
      <c r="P413" s="257"/>
      <c r="Q413" s="257"/>
      <c r="R413" s="257"/>
    </row>
    <row r="414" spans="1:18" ht="12.75">
      <c r="A414" s="255">
        <v>78</v>
      </c>
      <c r="B414" s="116" t="s">
        <v>819</v>
      </c>
      <c r="C414" s="258" t="s">
        <v>820</v>
      </c>
      <c r="D414" s="150" t="s">
        <v>821</v>
      </c>
      <c r="E414" s="297" t="s">
        <v>724</v>
      </c>
      <c r="F414" s="282">
        <v>13</v>
      </c>
      <c r="G414" s="282">
        <v>3</v>
      </c>
      <c r="H414" s="260" t="s">
        <v>686</v>
      </c>
      <c r="I414" s="265" t="s">
        <v>725</v>
      </c>
      <c r="J414" s="260" t="s">
        <v>194</v>
      </c>
      <c r="K414" s="260" t="s">
        <v>194</v>
      </c>
      <c r="L414" s="260" t="s">
        <v>194</v>
      </c>
      <c r="M414" s="258" t="s">
        <v>453</v>
      </c>
      <c r="N414" s="258">
        <v>1998</v>
      </c>
      <c r="O414" s="258" t="s">
        <v>194</v>
      </c>
      <c r="P414" s="258">
        <v>34</v>
      </c>
      <c r="Q414" s="258" t="s">
        <v>204</v>
      </c>
      <c r="R414" s="255"/>
    </row>
    <row r="415" spans="1:18" ht="12.75">
      <c r="A415" s="257"/>
      <c r="B415" s="43" t="s">
        <v>504</v>
      </c>
      <c r="C415" s="259"/>
      <c r="D415" s="34" t="s">
        <v>822</v>
      </c>
      <c r="E415" s="298"/>
      <c r="F415" s="283"/>
      <c r="G415" s="283"/>
      <c r="H415" s="259"/>
      <c r="I415" s="259"/>
      <c r="J415" s="259"/>
      <c r="K415" s="259"/>
      <c r="L415" s="259"/>
      <c r="M415" s="259"/>
      <c r="N415" s="259"/>
      <c r="O415" s="259"/>
      <c r="P415" s="259"/>
      <c r="Q415" s="259"/>
      <c r="R415" s="257"/>
    </row>
    <row r="416" spans="1:18" ht="12.75">
      <c r="A416" s="255">
        <v>79</v>
      </c>
      <c r="B416" s="86" t="s">
        <v>827</v>
      </c>
      <c r="C416" s="264" t="s">
        <v>527</v>
      </c>
      <c r="D416" s="150" t="s">
        <v>821</v>
      </c>
      <c r="E416" s="303" t="s">
        <v>1060</v>
      </c>
      <c r="F416" s="278">
        <v>19</v>
      </c>
      <c r="G416" s="281" t="s">
        <v>165</v>
      </c>
      <c r="H416" s="256" t="s">
        <v>686</v>
      </c>
      <c r="I416" s="264" t="s">
        <v>725</v>
      </c>
      <c r="J416" s="256" t="s">
        <v>194</v>
      </c>
      <c r="K416" s="256" t="s">
        <v>194</v>
      </c>
      <c r="L416" s="256" t="s">
        <v>194</v>
      </c>
      <c r="M416" s="255" t="s">
        <v>825</v>
      </c>
      <c r="N416" s="255">
        <v>2010</v>
      </c>
      <c r="O416" s="255" t="s">
        <v>194</v>
      </c>
      <c r="P416" s="255">
        <v>52</v>
      </c>
      <c r="Q416" s="255" t="s">
        <v>204</v>
      </c>
      <c r="R416" s="255"/>
    </row>
    <row r="417" spans="1:18" ht="12.75">
      <c r="A417" s="257"/>
      <c r="B417" s="86" t="s">
        <v>529</v>
      </c>
      <c r="C417" s="257"/>
      <c r="D417" s="34" t="s">
        <v>822</v>
      </c>
      <c r="E417" s="304"/>
      <c r="F417" s="280"/>
      <c r="G417" s="280"/>
      <c r="H417" s="257"/>
      <c r="I417" s="257"/>
      <c r="J417" s="257"/>
      <c r="K417" s="257"/>
      <c r="L417" s="257"/>
      <c r="M417" s="257"/>
      <c r="N417" s="257"/>
      <c r="O417" s="257"/>
      <c r="P417" s="257"/>
      <c r="Q417" s="257"/>
      <c r="R417" s="257"/>
    </row>
    <row r="418" spans="1:18" ht="12.75">
      <c r="A418" s="255">
        <v>80</v>
      </c>
      <c r="B418" s="61" t="s">
        <v>829</v>
      </c>
      <c r="C418" s="266" t="s">
        <v>559</v>
      </c>
      <c r="D418" s="150" t="s">
        <v>821</v>
      </c>
      <c r="E418" s="303" t="s">
        <v>1060</v>
      </c>
      <c r="F418" s="278">
        <v>18</v>
      </c>
      <c r="G418" s="281" t="s">
        <v>165</v>
      </c>
      <c r="H418" s="256" t="s">
        <v>686</v>
      </c>
      <c r="I418" s="264" t="s">
        <v>725</v>
      </c>
      <c r="J418" s="256" t="s">
        <v>194</v>
      </c>
      <c r="K418" s="256" t="s">
        <v>194</v>
      </c>
      <c r="L418" s="256" t="s">
        <v>194</v>
      </c>
      <c r="M418" s="255" t="s">
        <v>825</v>
      </c>
      <c r="N418" s="255">
        <v>2010</v>
      </c>
      <c r="O418" s="255" t="s">
        <v>194</v>
      </c>
      <c r="P418" s="255">
        <v>44</v>
      </c>
      <c r="Q418" s="255" t="s">
        <v>204</v>
      </c>
      <c r="R418" s="255"/>
    </row>
    <row r="419" spans="1:18" ht="12.75">
      <c r="A419" s="257"/>
      <c r="B419" s="59" t="s">
        <v>895</v>
      </c>
      <c r="C419" s="249"/>
      <c r="D419" s="34" t="s">
        <v>822</v>
      </c>
      <c r="E419" s="304"/>
      <c r="F419" s="280"/>
      <c r="G419" s="280"/>
      <c r="H419" s="257"/>
      <c r="I419" s="257"/>
      <c r="J419" s="257"/>
      <c r="K419" s="257"/>
      <c r="L419" s="257"/>
      <c r="M419" s="257"/>
      <c r="N419" s="257"/>
      <c r="O419" s="257"/>
      <c r="P419" s="257"/>
      <c r="Q419" s="257"/>
      <c r="R419" s="257"/>
    </row>
    <row r="420" spans="1:18" ht="12.75">
      <c r="A420" s="255">
        <v>81</v>
      </c>
      <c r="B420" s="61" t="s">
        <v>830</v>
      </c>
      <c r="C420" s="266" t="s">
        <v>531</v>
      </c>
      <c r="D420" s="150" t="s">
        <v>821</v>
      </c>
      <c r="E420" s="300" t="s">
        <v>1060</v>
      </c>
      <c r="F420" s="278">
        <v>15</v>
      </c>
      <c r="G420" s="281" t="s">
        <v>629</v>
      </c>
      <c r="H420" s="256" t="s">
        <v>686</v>
      </c>
      <c r="I420" s="264" t="s">
        <v>725</v>
      </c>
      <c r="J420" s="256" t="s">
        <v>194</v>
      </c>
      <c r="K420" s="256" t="s">
        <v>194</v>
      </c>
      <c r="L420" s="256" t="s">
        <v>194</v>
      </c>
      <c r="M420" s="255" t="s">
        <v>453</v>
      </c>
      <c r="N420" s="255">
        <v>2006</v>
      </c>
      <c r="O420" s="255" t="s">
        <v>194</v>
      </c>
      <c r="P420" s="255">
        <v>35</v>
      </c>
      <c r="Q420" s="255" t="s">
        <v>204</v>
      </c>
      <c r="R420" s="255"/>
    </row>
    <row r="421" spans="1:18" ht="12.75">
      <c r="A421" s="257"/>
      <c r="B421" s="59" t="s">
        <v>896</v>
      </c>
      <c r="C421" s="249"/>
      <c r="D421" s="34" t="s">
        <v>822</v>
      </c>
      <c r="E421" s="301"/>
      <c r="F421" s="280"/>
      <c r="G421" s="280"/>
      <c r="H421" s="257"/>
      <c r="I421" s="257"/>
      <c r="J421" s="257"/>
      <c r="K421" s="257"/>
      <c r="L421" s="257"/>
      <c r="M421" s="257"/>
      <c r="N421" s="257"/>
      <c r="O421" s="257"/>
      <c r="P421" s="257"/>
      <c r="Q421" s="257"/>
      <c r="R421" s="257"/>
    </row>
    <row r="422" spans="1:18" ht="12.75">
      <c r="A422" s="255">
        <v>82</v>
      </c>
      <c r="B422" s="56" t="s">
        <v>832</v>
      </c>
      <c r="C422" s="266" t="s">
        <v>541</v>
      </c>
      <c r="D422" s="150" t="s">
        <v>821</v>
      </c>
      <c r="E422" s="300" t="s">
        <v>1060</v>
      </c>
      <c r="F422" s="278">
        <v>14</v>
      </c>
      <c r="G422" s="281" t="s">
        <v>679</v>
      </c>
      <c r="H422" s="256" t="s">
        <v>686</v>
      </c>
      <c r="I422" s="264" t="s">
        <v>725</v>
      </c>
      <c r="J422" s="256" t="s">
        <v>194</v>
      </c>
      <c r="K422" s="256" t="s">
        <v>194</v>
      </c>
      <c r="L422" s="256" t="s">
        <v>194</v>
      </c>
      <c r="M422" s="255" t="s">
        <v>825</v>
      </c>
      <c r="N422" s="255">
        <v>2005</v>
      </c>
      <c r="O422" s="255" t="s">
        <v>194</v>
      </c>
      <c r="P422" s="255">
        <v>34</v>
      </c>
      <c r="Q422" s="255" t="s">
        <v>204</v>
      </c>
      <c r="R422" s="255"/>
    </row>
    <row r="423" spans="1:18" ht="12.75">
      <c r="A423" s="257"/>
      <c r="B423" s="59" t="s">
        <v>898</v>
      </c>
      <c r="C423" s="249"/>
      <c r="D423" s="34" t="s">
        <v>822</v>
      </c>
      <c r="E423" s="301"/>
      <c r="F423" s="280"/>
      <c r="G423" s="280"/>
      <c r="H423" s="257"/>
      <c r="I423" s="257"/>
      <c r="J423" s="257"/>
      <c r="K423" s="257"/>
      <c r="L423" s="257"/>
      <c r="M423" s="257"/>
      <c r="N423" s="257"/>
      <c r="O423" s="257"/>
      <c r="P423" s="257"/>
      <c r="Q423" s="257"/>
      <c r="R423" s="257"/>
    </row>
    <row r="424" spans="1:18" ht="12.75">
      <c r="A424" s="255">
        <v>83</v>
      </c>
      <c r="B424" s="86" t="s">
        <v>833</v>
      </c>
      <c r="C424" s="255" t="s">
        <v>834</v>
      </c>
      <c r="D424" s="150" t="s">
        <v>821</v>
      </c>
      <c r="E424" s="303" t="s">
        <v>1060</v>
      </c>
      <c r="F424" s="278">
        <v>14</v>
      </c>
      <c r="G424" s="281" t="s">
        <v>679</v>
      </c>
      <c r="H424" s="256" t="s">
        <v>686</v>
      </c>
      <c r="I424" s="264" t="s">
        <v>725</v>
      </c>
      <c r="J424" s="256" t="s">
        <v>194</v>
      </c>
      <c r="K424" s="256" t="s">
        <v>194</v>
      </c>
      <c r="L424" s="256" t="s">
        <v>194</v>
      </c>
      <c r="M424" s="255" t="s">
        <v>825</v>
      </c>
      <c r="N424" s="255">
        <v>2011</v>
      </c>
      <c r="O424" s="255" t="s">
        <v>194</v>
      </c>
      <c r="P424" s="255">
        <v>32</v>
      </c>
      <c r="Q424" s="255" t="s">
        <v>204</v>
      </c>
      <c r="R424" s="255"/>
    </row>
    <row r="425" spans="1:18" ht="12.75">
      <c r="A425" s="257"/>
      <c r="B425" s="86" t="s">
        <v>899</v>
      </c>
      <c r="C425" s="257"/>
      <c r="D425" s="34" t="s">
        <v>822</v>
      </c>
      <c r="E425" s="304"/>
      <c r="F425" s="280"/>
      <c r="G425" s="280"/>
      <c r="H425" s="257"/>
      <c r="I425" s="257"/>
      <c r="J425" s="257"/>
      <c r="K425" s="257"/>
      <c r="L425" s="257"/>
      <c r="M425" s="257"/>
      <c r="N425" s="257"/>
      <c r="O425" s="257"/>
      <c r="P425" s="257"/>
      <c r="Q425" s="257"/>
      <c r="R425" s="257"/>
    </row>
    <row r="426" spans="1:18" ht="12.75">
      <c r="A426" s="255">
        <v>84</v>
      </c>
      <c r="B426" s="68" t="s">
        <v>837</v>
      </c>
      <c r="C426" s="255" t="s">
        <v>838</v>
      </c>
      <c r="D426" s="14" t="s">
        <v>959</v>
      </c>
      <c r="E426" s="297" t="s">
        <v>724</v>
      </c>
      <c r="F426" s="278">
        <v>17</v>
      </c>
      <c r="G426" s="281" t="s">
        <v>621</v>
      </c>
      <c r="H426" s="256" t="s">
        <v>686</v>
      </c>
      <c r="I426" s="264" t="s">
        <v>725</v>
      </c>
      <c r="J426" s="256" t="s">
        <v>194</v>
      </c>
      <c r="K426" s="256" t="s">
        <v>194</v>
      </c>
      <c r="L426" s="256" t="s">
        <v>194</v>
      </c>
      <c r="M426" s="255" t="s">
        <v>402</v>
      </c>
      <c r="N426" s="255">
        <v>1991</v>
      </c>
      <c r="O426" s="255" t="s">
        <v>194</v>
      </c>
      <c r="P426" s="255">
        <v>47</v>
      </c>
      <c r="Q426" s="255" t="s">
        <v>204</v>
      </c>
      <c r="R426" s="255"/>
    </row>
    <row r="427" spans="1:18" ht="12.75">
      <c r="A427" s="257"/>
      <c r="B427" s="69" t="s">
        <v>840</v>
      </c>
      <c r="C427" s="257"/>
      <c r="D427" s="19" t="s">
        <v>960</v>
      </c>
      <c r="E427" s="298"/>
      <c r="F427" s="280"/>
      <c r="G427" s="280"/>
      <c r="H427" s="257"/>
      <c r="I427" s="257"/>
      <c r="J427" s="257"/>
      <c r="K427" s="257"/>
      <c r="L427" s="257"/>
      <c r="M427" s="257"/>
      <c r="N427" s="257"/>
      <c r="O427" s="257"/>
      <c r="P427" s="257"/>
      <c r="Q427" s="257"/>
      <c r="R427" s="257"/>
    </row>
    <row r="428" spans="6:18" ht="12.75">
      <c r="F428" s="70"/>
      <c r="G428" s="70"/>
      <c r="R428" s="87"/>
    </row>
    <row r="429" spans="6:18" ht="12.75">
      <c r="F429" s="70"/>
      <c r="G429" s="70"/>
      <c r="R429" s="2"/>
    </row>
    <row r="430" spans="2:17" ht="15">
      <c r="B430" s="313" t="s">
        <v>1054</v>
      </c>
      <c r="C430" s="313"/>
      <c r="Q430" s="71" t="s">
        <v>1063</v>
      </c>
    </row>
    <row r="431" spans="2:17" ht="15">
      <c r="B431" s="314" t="s">
        <v>843</v>
      </c>
      <c r="C431" s="314"/>
      <c r="Q431" s="94"/>
    </row>
    <row r="432" spans="2:17" ht="15">
      <c r="B432" s="314" t="s">
        <v>184</v>
      </c>
      <c r="C432" s="314"/>
      <c r="Q432" s="94" t="s">
        <v>1056</v>
      </c>
    </row>
    <row r="433" spans="2:17" ht="15">
      <c r="B433" s="94"/>
      <c r="Q433" s="94"/>
    </row>
    <row r="434" spans="2:17" ht="15">
      <c r="B434" s="94"/>
      <c r="Q434" s="94"/>
    </row>
    <row r="435" spans="2:17" ht="15">
      <c r="B435" s="94"/>
      <c r="Q435" s="94"/>
    </row>
    <row r="436" spans="2:17" ht="15">
      <c r="B436" s="94"/>
      <c r="Q436" s="94"/>
    </row>
    <row r="437" spans="2:17" ht="15">
      <c r="B437" s="315" t="s">
        <v>628</v>
      </c>
      <c r="C437" s="315"/>
      <c r="Q437" s="74" t="s">
        <v>1057</v>
      </c>
    </row>
    <row r="438" spans="2:17" ht="15">
      <c r="B438" s="314" t="s">
        <v>845</v>
      </c>
      <c r="C438" s="314"/>
      <c r="Q438" s="94" t="s">
        <v>1058</v>
      </c>
    </row>
  </sheetData>
  <sheetProtection/>
  <mergeCells count="2710">
    <mergeCell ref="R416:R417"/>
    <mergeCell ref="R418:R419"/>
    <mergeCell ref="R420:R421"/>
    <mergeCell ref="R422:R423"/>
    <mergeCell ref="R424:R425"/>
    <mergeCell ref="R426:R427"/>
    <mergeCell ref="R404:R405"/>
    <mergeCell ref="R406:R407"/>
    <mergeCell ref="R408:R409"/>
    <mergeCell ref="R410:R411"/>
    <mergeCell ref="R412:R413"/>
    <mergeCell ref="R414:R415"/>
    <mergeCell ref="R387:R388"/>
    <mergeCell ref="R389:R390"/>
    <mergeCell ref="R391:R392"/>
    <mergeCell ref="R393:R394"/>
    <mergeCell ref="R399:R400"/>
    <mergeCell ref="R402:R403"/>
    <mergeCell ref="R373:R374"/>
    <mergeCell ref="R375:R376"/>
    <mergeCell ref="R377:R378"/>
    <mergeCell ref="R379:R380"/>
    <mergeCell ref="R381:R382"/>
    <mergeCell ref="R385:R386"/>
    <mergeCell ref="R361:R362"/>
    <mergeCell ref="R363:R364"/>
    <mergeCell ref="R365:R366"/>
    <mergeCell ref="R367:R368"/>
    <mergeCell ref="R369:R370"/>
    <mergeCell ref="R371:R372"/>
    <mergeCell ref="R343:R344"/>
    <mergeCell ref="R345:R346"/>
    <mergeCell ref="R353:R354"/>
    <mergeCell ref="R355:R356"/>
    <mergeCell ref="R357:R358"/>
    <mergeCell ref="R359:R360"/>
    <mergeCell ref="R327:R328"/>
    <mergeCell ref="R329:R330"/>
    <mergeCell ref="R331:R332"/>
    <mergeCell ref="R333:R334"/>
    <mergeCell ref="R335:R336"/>
    <mergeCell ref="R339:R340"/>
    <mergeCell ref="R310:R311"/>
    <mergeCell ref="R312:R313"/>
    <mergeCell ref="R314:R315"/>
    <mergeCell ref="R316:R317"/>
    <mergeCell ref="R320:R321"/>
    <mergeCell ref="R325:R326"/>
    <mergeCell ref="R296:R297"/>
    <mergeCell ref="R298:R299"/>
    <mergeCell ref="R300:R301"/>
    <mergeCell ref="R302:R303"/>
    <mergeCell ref="R304:R305"/>
    <mergeCell ref="R308:R309"/>
    <mergeCell ref="R284:R285"/>
    <mergeCell ref="R286:R287"/>
    <mergeCell ref="R288:R289"/>
    <mergeCell ref="R290:R291"/>
    <mergeCell ref="R292:R293"/>
    <mergeCell ref="R294:R295"/>
    <mergeCell ref="R272:R273"/>
    <mergeCell ref="R274:R275"/>
    <mergeCell ref="R276:R277"/>
    <mergeCell ref="R278:R279"/>
    <mergeCell ref="R280:R281"/>
    <mergeCell ref="R282:R283"/>
    <mergeCell ref="R260:R261"/>
    <mergeCell ref="R262:R263"/>
    <mergeCell ref="R264:R265"/>
    <mergeCell ref="R266:R267"/>
    <mergeCell ref="R268:R269"/>
    <mergeCell ref="R270:R271"/>
    <mergeCell ref="R248:R249"/>
    <mergeCell ref="R250:R251"/>
    <mergeCell ref="R252:R253"/>
    <mergeCell ref="R254:R255"/>
    <mergeCell ref="R256:R257"/>
    <mergeCell ref="R258:R259"/>
    <mergeCell ref="R178:R179"/>
    <mergeCell ref="R180:R181"/>
    <mergeCell ref="R182:R183"/>
    <mergeCell ref="R184:R185"/>
    <mergeCell ref="R186:R187"/>
    <mergeCell ref="R188:R189"/>
    <mergeCell ref="R166:R167"/>
    <mergeCell ref="R168:R169"/>
    <mergeCell ref="R170:R171"/>
    <mergeCell ref="R172:R173"/>
    <mergeCell ref="R174:R175"/>
    <mergeCell ref="R176:R177"/>
    <mergeCell ref="R147:R148"/>
    <mergeCell ref="R149:R152"/>
    <mergeCell ref="R153:R154"/>
    <mergeCell ref="R155:R156"/>
    <mergeCell ref="R161:R162"/>
    <mergeCell ref="R164:R165"/>
    <mergeCell ref="R135:R136"/>
    <mergeCell ref="R137:R138"/>
    <mergeCell ref="R139:R140"/>
    <mergeCell ref="R141:R142"/>
    <mergeCell ref="R143:R144"/>
    <mergeCell ref="R145:R146"/>
    <mergeCell ref="R123:R124"/>
    <mergeCell ref="R125:R126"/>
    <mergeCell ref="R127:R128"/>
    <mergeCell ref="R129:R130"/>
    <mergeCell ref="R131:R132"/>
    <mergeCell ref="R133:R134"/>
    <mergeCell ref="R103:R104"/>
    <mergeCell ref="R105:R106"/>
    <mergeCell ref="R115:R116"/>
    <mergeCell ref="R117:R118"/>
    <mergeCell ref="R119:R120"/>
    <mergeCell ref="R121:R122"/>
    <mergeCell ref="R89:R90"/>
    <mergeCell ref="R91:R92"/>
    <mergeCell ref="R93:R94"/>
    <mergeCell ref="R95:R96"/>
    <mergeCell ref="R97:R98"/>
    <mergeCell ref="R101:R102"/>
    <mergeCell ref="R71:R72"/>
    <mergeCell ref="R73:R74"/>
    <mergeCell ref="R75:R76"/>
    <mergeCell ref="R77:R78"/>
    <mergeCell ref="R82:R83"/>
    <mergeCell ref="R87:R88"/>
    <mergeCell ref="R57:R58"/>
    <mergeCell ref="R59:R60"/>
    <mergeCell ref="R61:R62"/>
    <mergeCell ref="R63:R64"/>
    <mergeCell ref="R65:R66"/>
    <mergeCell ref="R69:R70"/>
    <mergeCell ref="R45:R46"/>
    <mergeCell ref="R47:R48"/>
    <mergeCell ref="R49:R50"/>
    <mergeCell ref="R51:R52"/>
    <mergeCell ref="R53:R54"/>
    <mergeCell ref="R55:R56"/>
    <mergeCell ref="R33:R34"/>
    <mergeCell ref="R35:R36"/>
    <mergeCell ref="R37:R38"/>
    <mergeCell ref="R39:R40"/>
    <mergeCell ref="R41:R42"/>
    <mergeCell ref="R43:R44"/>
    <mergeCell ref="R21:R22"/>
    <mergeCell ref="R23:R24"/>
    <mergeCell ref="R25:R26"/>
    <mergeCell ref="R27:R28"/>
    <mergeCell ref="R29:R30"/>
    <mergeCell ref="R31:R32"/>
    <mergeCell ref="R9:R10"/>
    <mergeCell ref="R11:R12"/>
    <mergeCell ref="R13:R14"/>
    <mergeCell ref="R15:R16"/>
    <mergeCell ref="R17:R18"/>
    <mergeCell ref="R19:R20"/>
    <mergeCell ref="Q416:Q417"/>
    <mergeCell ref="Q418:Q419"/>
    <mergeCell ref="Q420:Q421"/>
    <mergeCell ref="Q422:Q423"/>
    <mergeCell ref="Q424:Q425"/>
    <mergeCell ref="Q426:Q427"/>
    <mergeCell ref="Q404:Q405"/>
    <mergeCell ref="Q406:Q407"/>
    <mergeCell ref="Q408:Q409"/>
    <mergeCell ref="Q410:Q411"/>
    <mergeCell ref="Q412:Q413"/>
    <mergeCell ref="Q414:Q415"/>
    <mergeCell ref="Q385:Q386"/>
    <mergeCell ref="Q387:Q388"/>
    <mergeCell ref="Q389:Q390"/>
    <mergeCell ref="Q391:Q392"/>
    <mergeCell ref="Q393:Q394"/>
    <mergeCell ref="Q402:Q403"/>
    <mergeCell ref="Q373:Q374"/>
    <mergeCell ref="Q375:Q376"/>
    <mergeCell ref="Q377:Q378"/>
    <mergeCell ref="Q379:Q380"/>
    <mergeCell ref="Q381:Q382"/>
    <mergeCell ref="Q383:Q384"/>
    <mergeCell ref="Q361:Q362"/>
    <mergeCell ref="Q363:Q364"/>
    <mergeCell ref="Q365:Q366"/>
    <mergeCell ref="Q367:Q368"/>
    <mergeCell ref="Q369:Q370"/>
    <mergeCell ref="Q371:Q372"/>
    <mergeCell ref="Q349:Q350"/>
    <mergeCell ref="Q351:Q352"/>
    <mergeCell ref="Q353:Q354"/>
    <mergeCell ref="Q355:Q356"/>
    <mergeCell ref="Q357:Q358"/>
    <mergeCell ref="Q359:Q360"/>
    <mergeCell ref="Q337:Q338"/>
    <mergeCell ref="Q339:Q340"/>
    <mergeCell ref="Q341:Q342"/>
    <mergeCell ref="Q343:Q344"/>
    <mergeCell ref="Q345:Q346"/>
    <mergeCell ref="Q347:Q348"/>
    <mergeCell ref="Q325:Q326"/>
    <mergeCell ref="Q327:Q328"/>
    <mergeCell ref="Q329:Q330"/>
    <mergeCell ref="Q331:Q332"/>
    <mergeCell ref="Q333:Q334"/>
    <mergeCell ref="Q335:Q336"/>
    <mergeCell ref="Q308:Q309"/>
    <mergeCell ref="Q310:Q311"/>
    <mergeCell ref="Q312:Q313"/>
    <mergeCell ref="Q314:Q315"/>
    <mergeCell ref="Q316:Q317"/>
    <mergeCell ref="Q323:Q324"/>
    <mergeCell ref="Q296:Q297"/>
    <mergeCell ref="Q298:Q299"/>
    <mergeCell ref="Q300:Q301"/>
    <mergeCell ref="Q302:Q303"/>
    <mergeCell ref="Q304:Q305"/>
    <mergeCell ref="Q306:Q307"/>
    <mergeCell ref="Q274:Q275"/>
    <mergeCell ref="Q282:Q283"/>
    <mergeCell ref="Q288:Q289"/>
    <mergeCell ref="Q290:Q291"/>
    <mergeCell ref="Q292:Q293"/>
    <mergeCell ref="Q294:Q295"/>
    <mergeCell ref="Q258:Q259"/>
    <mergeCell ref="Q260:Q261"/>
    <mergeCell ref="Q264:Q265"/>
    <mergeCell ref="Q268:Q269"/>
    <mergeCell ref="Q270:Q271"/>
    <mergeCell ref="Q272:Q273"/>
    <mergeCell ref="Q180:Q181"/>
    <mergeCell ref="Q182:Q183"/>
    <mergeCell ref="Q184:Q185"/>
    <mergeCell ref="Q186:Q187"/>
    <mergeCell ref="Q188:Q189"/>
    <mergeCell ref="Q256:Q257"/>
    <mergeCell ref="Q168:Q169"/>
    <mergeCell ref="Q170:Q171"/>
    <mergeCell ref="Q172:Q173"/>
    <mergeCell ref="Q174:Q175"/>
    <mergeCell ref="Q176:Q177"/>
    <mergeCell ref="Q178:Q179"/>
    <mergeCell ref="Q149:Q150"/>
    <mergeCell ref="Q151:Q152"/>
    <mergeCell ref="Q153:Q154"/>
    <mergeCell ref="Q155:Q156"/>
    <mergeCell ref="Q164:Q165"/>
    <mergeCell ref="Q166:Q167"/>
    <mergeCell ref="Q137:Q138"/>
    <mergeCell ref="Q139:Q140"/>
    <mergeCell ref="Q141:Q142"/>
    <mergeCell ref="Q143:Q144"/>
    <mergeCell ref="Q145:Q146"/>
    <mergeCell ref="Q147:Q148"/>
    <mergeCell ref="Q125:Q126"/>
    <mergeCell ref="Q127:Q128"/>
    <mergeCell ref="Q129:Q130"/>
    <mergeCell ref="Q131:Q132"/>
    <mergeCell ref="Q133:Q134"/>
    <mergeCell ref="Q135:Q136"/>
    <mergeCell ref="Q113:Q114"/>
    <mergeCell ref="Q115:Q116"/>
    <mergeCell ref="Q117:Q118"/>
    <mergeCell ref="Q119:Q120"/>
    <mergeCell ref="Q121:Q122"/>
    <mergeCell ref="Q123:Q124"/>
    <mergeCell ref="Q101:Q102"/>
    <mergeCell ref="Q103:Q104"/>
    <mergeCell ref="Q105:Q106"/>
    <mergeCell ref="Q107:Q108"/>
    <mergeCell ref="Q109:Q110"/>
    <mergeCell ref="Q111:Q112"/>
    <mergeCell ref="Q89:Q90"/>
    <mergeCell ref="Q91:Q92"/>
    <mergeCell ref="Q93:Q94"/>
    <mergeCell ref="Q95:Q96"/>
    <mergeCell ref="Q97:Q98"/>
    <mergeCell ref="Q99:Q100"/>
    <mergeCell ref="Q71:Q72"/>
    <mergeCell ref="Q73:Q74"/>
    <mergeCell ref="Q75:Q76"/>
    <mergeCell ref="Q77:Q78"/>
    <mergeCell ref="Q85:Q86"/>
    <mergeCell ref="Q87:Q88"/>
    <mergeCell ref="Q59:Q60"/>
    <mergeCell ref="Q61:Q62"/>
    <mergeCell ref="Q63:Q64"/>
    <mergeCell ref="Q65:Q66"/>
    <mergeCell ref="Q67:Q68"/>
    <mergeCell ref="Q69:Q70"/>
    <mergeCell ref="Q45:Q46"/>
    <mergeCell ref="Q49:Q50"/>
    <mergeCell ref="Q51:Q52"/>
    <mergeCell ref="Q53:Q54"/>
    <mergeCell ref="Q55:Q56"/>
    <mergeCell ref="Q57:Q58"/>
    <mergeCell ref="P424:P425"/>
    <mergeCell ref="P426:P427"/>
    <mergeCell ref="Q17:Q18"/>
    <mergeCell ref="Q19:Q20"/>
    <mergeCell ref="Q21:Q22"/>
    <mergeCell ref="Q25:Q26"/>
    <mergeCell ref="Q29:Q30"/>
    <mergeCell ref="Q31:Q32"/>
    <mergeCell ref="Q33:Q34"/>
    <mergeCell ref="Q35:Q36"/>
    <mergeCell ref="P412:P413"/>
    <mergeCell ref="P414:P415"/>
    <mergeCell ref="P416:P417"/>
    <mergeCell ref="P418:P419"/>
    <mergeCell ref="P420:P421"/>
    <mergeCell ref="P422:P423"/>
    <mergeCell ref="P399:P400"/>
    <mergeCell ref="P402:P403"/>
    <mergeCell ref="P404:P405"/>
    <mergeCell ref="P406:P407"/>
    <mergeCell ref="P408:P409"/>
    <mergeCell ref="P410:P411"/>
    <mergeCell ref="P383:P384"/>
    <mergeCell ref="P385:P386"/>
    <mergeCell ref="P387:P388"/>
    <mergeCell ref="P389:P390"/>
    <mergeCell ref="P391:P392"/>
    <mergeCell ref="P393:P394"/>
    <mergeCell ref="P371:P372"/>
    <mergeCell ref="P373:P374"/>
    <mergeCell ref="P375:P376"/>
    <mergeCell ref="P377:P378"/>
    <mergeCell ref="P379:P380"/>
    <mergeCell ref="P381:P382"/>
    <mergeCell ref="P359:P360"/>
    <mergeCell ref="P361:P362"/>
    <mergeCell ref="P363:P364"/>
    <mergeCell ref="P365:P366"/>
    <mergeCell ref="P367:P368"/>
    <mergeCell ref="P369:P370"/>
    <mergeCell ref="P347:P348"/>
    <mergeCell ref="P349:P350"/>
    <mergeCell ref="P351:P352"/>
    <mergeCell ref="P353:P354"/>
    <mergeCell ref="P355:P356"/>
    <mergeCell ref="P357:P358"/>
    <mergeCell ref="P335:P336"/>
    <mergeCell ref="P337:P338"/>
    <mergeCell ref="P339:P340"/>
    <mergeCell ref="P341:P342"/>
    <mergeCell ref="P343:P344"/>
    <mergeCell ref="P345:P346"/>
    <mergeCell ref="P323:P324"/>
    <mergeCell ref="P325:P326"/>
    <mergeCell ref="P327:P328"/>
    <mergeCell ref="P329:P330"/>
    <mergeCell ref="P331:P332"/>
    <mergeCell ref="P333:P334"/>
    <mergeCell ref="P308:P309"/>
    <mergeCell ref="P310:P311"/>
    <mergeCell ref="P312:P313"/>
    <mergeCell ref="P314:P315"/>
    <mergeCell ref="P316:P317"/>
    <mergeCell ref="P320:P321"/>
    <mergeCell ref="P296:P297"/>
    <mergeCell ref="P298:P299"/>
    <mergeCell ref="P300:P301"/>
    <mergeCell ref="P302:P303"/>
    <mergeCell ref="P304:P305"/>
    <mergeCell ref="P306:P307"/>
    <mergeCell ref="P284:P285"/>
    <mergeCell ref="P286:P287"/>
    <mergeCell ref="P288:P289"/>
    <mergeCell ref="P290:P291"/>
    <mergeCell ref="P292:P293"/>
    <mergeCell ref="P294:P295"/>
    <mergeCell ref="P272:P273"/>
    <mergeCell ref="P274:P275"/>
    <mergeCell ref="P276:P277"/>
    <mergeCell ref="P278:P279"/>
    <mergeCell ref="P280:P281"/>
    <mergeCell ref="P282:P283"/>
    <mergeCell ref="P260:P261"/>
    <mergeCell ref="P262:P263"/>
    <mergeCell ref="P264:P265"/>
    <mergeCell ref="P266:P267"/>
    <mergeCell ref="P268:P269"/>
    <mergeCell ref="P270:P271"/>
    <mergeCell ref="P248:P249"/>
    <mergeCell ref="P250:P251"/>
    <mergeCell ref="P252:P253"/>
    <mergeCell ref="P254:P255"/>
    <mergeCell ref="P256:P257"/>
    <mergeCell ref="P258:P259"/>
    <mergeCell ref="P178:P179"/>
    <mergeCell ref="P180:P181"/>
    <mergeCell ref="P182:P183"/>
    <mergeCell ref="P184:P185"/>
    <mergeCell ref="P186:P187"/>
    <mergeCell ref="P188:P189"/>
    <mergeCell ref="P166:P167"/>
    <mergeCell ref="P168:P169"/>
    <mergeCell ref="P170:P171"/>
    <mergeCell ref="P172:P173"/>
    <mergeCell ref="P174:P175"/>
    <mergeCell ref="P176:P177"/>
    <mergeCell ref="P149:P150"/>
    <mergeCell ref="P151:P152"/>
    <mergeCell ref="P153:P154"/>
    <mergeCell ref="P155:P156"/>
    <mergeCell ref="P161:P162"/>
    <mergeCell ref="P164:P165"/>
    <mergeCell ref="P137:P138"/>
    <mergeCell ref="P139:P140"/>
    <mergeCell ref="P141:P142"/>
    <mergeCell ref="P143:P144"/>
    <mergeCell ref="P145:P146"/>
    <mergeCell ref="P147:P148"/>
    <mergeCell ref="P125:P126"/>
    <mergeCell ref="P127:P128"/>
    <mergeCell ref="P129:P130"/>
    <mergeCell ref="P131:P132"/>
    <mergeCell ref="P133:P134"/>
    <mergeCell ref="P135:P136"/>
    <mergeCell ref="P113:P114"/>
    <mergeCell ref="P115:P116"/>
    <mergeCell ref="P117:P118"/>
    <mergeCell ref="P119:P120"/>
    <mergeCell ref="P121:P122"/>
    <mergeCell ref="P123:P124"/>
    <mergeCell ref="P101:P102"/>
    <mergeCell ref="P103:P104"/>
    <mergeCell ref="P105:P106"/>
    <mergeCell ref="P107:P108"/>
    <mergeCell ref="P109:P110"/>
    <mergeCell ref="P111:P112"/>
    <mergeCell ref="P89:P90"/>
    <mergeCell ref="P91:P92"/>
    <mergeCell ref="P93:P94"/>
    <mergeCell ref="P95:P96"/>
    <mergeCell ref="P97:P98"/>
    <mergeCell ref="P99:P100"/>
    <mergeCell ref="P73:P74"/>
    <mergeCell ref="P75:P76"/>
    <mergeCell ref="P77:P78"/>
    <mergeCell ref="P82:P83"/>
    <mergeCell ref="P85:P86"/>
    <mergeCell ref="P87:P88"/>
    <mergeCell ref="P61:P62"/>
    <mergeCell ref="P63:P64"/>
    <mergeCell ref="P65:P66"/>
    <mergeCell ref="P67:P68"/>
    <mergeCell ref="P69:P70"/>
    <mergeCell ref="P71:P72"/>
    <mergeCell ref="P49:P50"/>
    <mergeCell ref="P51:P52"/>
    <mergeCell ref="P53:P54"/>
    <mergeCell ref="P55:P56"/>
    <mergeCell ref="P57:P58"/>
    <mergeCell ref="P59:P60"/>
    <mergeCell ref="P37:P38"/>
    <mergeCell ref="P39:P40"/>
    <mergeCell ref="P41:P42"/>
    <mergeCell ref="P43:P44"/>
    <mergeCell ref="P45:P46"/>
    <mergeCell ref="P47:P48"/>
    <mergeCell ref="P25:P26"/>
    <mergeCell ref="P27:P28"/>
    <mergeCell ref="P29:P30"/>
    <mergeCell ref="P31:P32"/>
    <mergeCell ref="P33:P34"/>
    <mergeCell ref="P35:P36"/>
    <mergeCell ref="O426:O427"/>
    <mergeCell ref="P6:P7"/>
    <mergeCell ref="P9:P10"/>
    <mergeCell ref="P11:P12"/>
    <mergeCell ref="P13:P14"/>
    <mergeCell ref="P15:P16"/>
    <mergeCell ref="P17:P18"/>
    <mergeCell ref="P19:P20"/>
    <mergeCell ref="P21:P22"/>
    <mergeCell ref="P23:P24"/>
    <mergeCell ref="O414:O415"/>
    <mergeCell ref="O416:O417"/>
    <mergeCell ref="O418:O419"/>
    <mergeCell ref="O420:O421"/>
    <mergeCell ref="O422:O423"/>
    <mergeCell ref="O424:O425"/>
    <mergeCell ref="O402:O403"/>
    <mergeCell ref="O404:O405"/>
    <mergeCell ref="O406:O407"/>
    <mergeCell ref="O408:O409"/>
    <mergeCell ref="O410:O411"/>
    <mergeCell ref="O412:O413"/>
    <mergeCell ref="O383:O384"/>
    <mergeCell ref="O385:O386"/>
    <mergeCell ref="O387:O388"/>
    <mergeCell ref="O389:O390"/>
    <mergeCell ref="O391:O392"/>
    <mergeCell ref="O393:O394"/>
    <mergeCell ref="O371:O372"/>
    <mergeCell ref="O373:O374"/>
    <mergeCell ref="O375:O376"/>
    <mergeCell ref="O377:O378"/>
    <mergeCell ref="O379:O380"/>
    <mergeCell ref="O381:O382"/>
    <mergeCell ref="O359:O360"/>
    <mergeCell ref="O361:O362"/>
    <mergeCell ref="O363:O364"/>
    <mergeCell ref="O365:O366"/>
    <mergeCell ref="O367:O368"/>
    <mergeCell ref="O369:O370"/>
    <mergeCell ref="O347:O348"/>
    <mergeCell ref="O349:O350"/>
    <mergeCell ref="O351:O352"/>
    <mergeCell ref="O353:O354"/>
    <mergeCell ref="O355:O356"/>
    <mergeCell ref="O357:O358"/>
    <mergeCell ref="O335:O336"/>
    <mergeCell ref="O337:O338"/>
    <mergeCell ref="O339:O340"/>
    <mergeCell ref="O341:O342"/>
    <mergeCell ref="O343:O344"/>
    <mergeCell ref="O345:O346"/>
    <mergeCell ref="O323:O324"/>
    <mergeCell ref="O325:O326"/>
    <mergeCell ref="O327:O328"/>
    <mergeCell ref="O329:O330"/>
    <mergeCell ref="O331:O332"/>
    <mergeCell ref="O333:O334"/>
    <mergeCell ref="O306:O307"/>
    <mergeCell ref="O308:O309"/>
    <mergeCell ref="O310:O311"/>
    <mergeCell ref="O312:O313"/>
    <mergeCell ref="O314:O315"/>
    <mergeCell ref="O316:O317"/>
    <mergeCell ref="O294:O295"/>
    <mergeCell ref="O296:O297"/>
    <mergeCell ref="O298:O299"/>
    <mergeCell ref="O300:O301"/>
    <mergeCell ref="O302:O303"/>
    <mergeCell ref="O304:O305"/>
    <mergeCell ref="O282:O283"/>
    <mergeCell ref="O284:O285"/>
    <mergeCell ref="O286:O287"/>
    <mergeCell ref="O288:O289"/>
    <mergeCell ref="O290:O291"/>
    <mergeCell ref="O292:O293"/>
    <mergeCell ref="O270:O271"/>
    <mergeCell ref="O272:O273"/>
    <mergeCell ref="O274:O275"/>
    <mergeCell ref="O276:O277"/>
    <mergeCell ref="O278:O279"/>
    <mergeCell ref="O280:O281"/>
    <mergeCell ref="O258:O259"/>
    <mergeCell ref="O260:O261"/>
    <mergeCell ref="O262:O263"/>
    <mergeCell ref="O264:O265"/>
    <mergeCell ref="O266:O267"/>
    <mergeCell ref="O268:O269"/>
    <mergeCell ref="O188:O189"/>
    <mergeCell ref="O248:O249"/>
    <mergeCell ref="O250:O251"/>
    <mergeCell ref="O252:O253"/>
    <mergeCell ref="O254:O255"/>
    <mergeCell ref="O256:O257"/>
    <mergeCell ref="O176:O177"/>
    <mergeCell ref="O178:O179"/>
    <mergeCell ref="O180:O181"/>
    <mergeCell ref="O182:O183"/>
    <mergeCell ref="O184:O185"/>
    <mergeCell ref="O186:O187"/>
    <mergeCell ref="O164:O165"/>
    <mergeCell ref="O166:O167"/>
    <mergeCell ref="O168:O169"/>
    <mergeCell ref="O170:O171"/>
    <mergeCell ref="O172:O173"/>
    <mergeCell ref="O174:O175"/>
    <mergeCell ref="O145:O146"/>
    <mergeCell ref="O147:O148"/>
    <mergeCell ref="O149:O150"/>
    <mergeCell ref="O151:O152"/>
    <mergeCell ref="O153:O154"/>
    <mergeCell ref="O155:O156"/>
    <mergeCell ref="O133:O134"/>
    <mergeCell ref="O135:O136"/>
    <mergeCell ref="O137:O138"/>
    <mergeCell ref="O139:O140"/>
    <mergeCell ref="O141:O142"/>
    <mergeCell ref="O143:O144"/>
    <mergeCell ref="O121:O122"/>
    <mergeCell ref="O123:O124"/>
    <mergeCell ref="O125:O126"/>
    <mergeCell ref="O127:O128"/>
    <mergeCell ref="O129:O130"/>
    <mergeCell ref="O131:O132"/>
    <mergeCell ref="O109:O110"/>
    <mergeCell ref="O111:O112"/>
    <mergeCell ref="O113:O114"/>
    <mergeCell ref="O115:O116"/>
    <mergeCell ref="O117:O118"/>
    <mergeCell ref="O119:O120"/>
    <mergeCell ref="O97:O98"/>
    <mergeCell ref="O99:O100"/>
    <mergeCell ref="O101:O102"/>
    <mergeCell ref="O103:O104"/>
    <mergeCell ref="O105:O106"/>
    <mergeCell ref="O107:O108"/>
    <mergeCell ref="O85:O86"/>
    <mergeCell ref="O87:O88"/>
    <mergeCell ref="O89:O90"/>
    <mergeCell ref="O91:O92"/>
    <mergeCell ref="O93:O94"/>
    <mergeCell ref="O95:O96"/>
    <mergeCell ref="O67:O68"/>
    <mergeCell ref="O69:O70"/>
    <mergeCell ref="O71:O72"/>
    <mergeCell ref="O73:O74"/>
    <mergeCell ref="O75:O76"/>
    <mergeCell ref="O77:O78"/>
    <mergeCell ref="O55:O56"/>
    <mergeCell ref="O57:O58"/>
    <mergeCell ref="O59:O60"/>
    <mergeCell ref="O61:O62"/>
    <mergeCell ref="O63:O64"/>
    <mergeCell ref="O65:O66"/>
    <mergeCell ref="O43:O44"/>
    <mergeCell ref="O45:O46"/>
    <mergeCell ref="O47:O48"/>
    <mergeCell ref="O49:O50"/>
    <mergeCell ref="O51:O52"/>
    <mergeCell ref="O53:O54"/>
    <mergeCell ref="O31:O32"/>
    <mergeCell ref="O33:O34"/>
    <mergeCell ref="O35:O36"/>
    <mergeCell ref="O37:O38"/>
    <mergeCell ref="O39:O40"/>
    <mergeCell ref="O41:O42"/>
    <mergeCell ref="O19:O20"/>
    <mergeCell ref="O21:O22"/>
    <mergeCell ref="O23:O24"/>
    <mergeCell ref="O25:O26"/>
    <mergeCell ref="O27:O28"/>
    <mergeCell ref="O29:O30"/>
    <mergeCell ref="N418:N419"/>
    <mergeCell ref="N420:N421"/>
    <mergeCell ref="N422:N423"/>
    <mergeCell ref="N424:N425"/>
    <mergeCell ref="N426:N427"/>
    <mergeCell ref="O9:O10"/>
    <mergeCell ref="O11:O12"/>
    <mergeCell ref="O13:O14"/>
    <mergeCell ref="O15:O16"/>
    <mergeCell ref="O17:O18"/>
    <mergeCell ref="N406:N407"/>
    <mergeCell ref="N408:N409"/>
    <mergeCell ref="N410:N411"/>
    <mergeCell ref="N412:N413"/>
    <mergeCell ref="N414:N415"/>
    <mergeCell ref="N416:N417"/>
    <mergeCell ref="N387:N388"/>
    <mergeCell ref="N389:N390"/>
    <mergeCell ref="N391:N392"/>
    <mergeCell ref="N393:N394"/>
    <mergeCell ref="N402:N403"/>
    <mergeCell ref="N404:N405"/>
    <mergeCell ref="N375:N376"/>
    <mergeCell ref="N377:N378"/>
    <mergeCell ref="N379:N380"/>
    <mergeCell ref="N381:N382"/>
    <mergeCell ref="N383:N384"/>
    <mergeCell ref="N385:N386"/>
    <mergeCell ref="N363:N364"/>
    <mergeCell ref="N365:N366"/>
    <mergeCell ref="N367:N368"/>
    <mergeCell ref="N369:N370"/>
    <mergeCell ref="N371:N372"/>
    <mergeCell ref="N373:N374"/>
    <mergeCell ref="N351:N352"/>
    <mergeCell ref="N353:N354"/>
    <mergeCell ref="N355:N356"/>
    <mergeCell ref="N357:N358"/>
    <mergeCell ref="N359:N360"/>
    <mergeCell ref="N361:N362"/>
    <mergeCell ref="N339:N340"/>
    <mergeCell ref="N341:N342"/>
    <mergeCell ref="N343:N344"/>
    <mergeCell ref="N345:N346"/>
    <mergeCell ref="N347:N348"/>
    <mergeCell ref="N349:N350"/>
    <mergeCell ref="N327:N328"/>
    <mergeCell ref="N329:N330"/>
    <mergeCell ref="N331:N332"/>
    <mergeCell ref="N333:N334"/>
    <mergeCell ref="N335:N336"/>
    <mergeCell ref="N337:N338"/>
    <mergeCell ref="N310:N311"/>
    <mergeCell ref="N312:N313"/>
    <mergeCell ref="N314:N315"/>
    <mergeCell ref="N316:N317"/>
    <mergeCell ref="N323:N324"/>
    <mergeCell ref="N325:N326"/>
    <mergeCell ref="N298:N299"/>
    <mergeCell ref="N300:N301"/>
    <mergeCell ref="N302:N303"/>
    <mergeCell ref="N304:N305"/>
    <mergeCell ref="N306:N307"/>
    <mergeCell ref="N308:N309"/>
    <mergeCell ref="N286:N287"/>
    <mergeCell ref="N288:N289"/>
    <mergeCell ref="N290:N291"/>
    <mergeCell ref="N292:N293"/>
    <mergeCell ref="N294:N295"/>
    <mergeCell ref="N296:N297"/>
    <mergeCell ref="N274:N275"/>
    <mergeCell ref="N276:N277"/>
    <mergeCell ref="N278:N279"/>
    <mergeCell ref="N280:N281"/>
    <mergeCell ref="N282:N283"/>
    <mergeCell ref="N284:N285"/>
    <mergeCell ref="N262:N263"/>
    <mergeCell ref="N264:N265"/>
    <mergeCell ref="N266:N267"/>
    <mergeCell ref="N268:N269"/>
    <mergeCell ref="N270:N271"/>
    <mergeCell ref="N272:N273"/>
    <mergeCell ref="N250:N251"/>
    <mergeCell ref="N252:N253"/>
    <mergeCell ref="N254:N255"/>
    <mergeCell ref="N256:N257"/>
    <mergeCell ref="N258:N259"/>
    <mergeCell ref="N260:N261"/>
    <mergeCell ref="N180:N181"/>
    <mergeCell ref="N182:N183"/>
    <mergeCell ref="N184:N185"/>
    <mergeCell ref="N186:N187"/>
    <mergeCell ref="N188:N189"/>
    <mergeCell ref="N248:N249"/>
    <mergeCell ref="N168:N169"/>
    <mergeCell ref="N170:N171"/>
    <mergeCell ref="N172:N173"/>
    <mergeCell ref="N174:N175"/>
    <mergeCell ref="N176:N177"/>
    <mergeCell ref="N178:N179"/>
    <mergeCell ref="N149:N150"/>
    <mergeCell ref="N151:N152"/>
    <mergeCell ref="N153:N154"/>
    <mergeCell ref="N155:N156"/>
    <mergeCell ref="N164:N165"/>
    <mergeCell ref="N166:N167"/>
    <mergeCell ref="N137:N138"/>
    <mergeCell ref="N139:N140"/>
    <mergeCell ref="N141:N142"/>
    <mergeCell ref="N143:N144"/>
    <mergeCell ref="N145:N146"/>
    <mergeCell ref="N147:N148"/>
    <mergeCell ref="N125:N126"/>
    <mergeCell ref="N127:N128"/>
    <mergeCell ref="N129:N130"/>
    <mergeCell ref="N131:N132"/>
    <mergeCell ref="N133:N134"/>
    <mergeCell ref="N135:N136"/>
    <mergeCell ref="N113:N114"/>
    <mergeCell ref="N115:N116"/>
    <mergeCell ref="N117:N118"/>
    <mergeCell ref="N119:N120"/>
    <mergeCell ref="N121:N122"/>
    <mergeCell ref="N123:N124"/>
    <mergeCell ref="N101:N102"/>
    <mergeCell ref="N103:N104"/>
    <mergeCell ref="N105:N106"/>
    <mergeCell ref="N107:N108"/>
    <mergeCell ref="N109:N110"/>
    <mergeCell ref="N111:N112"/>
    <mergeCell ref="N89:N90"/>
    <mergeCell ref="N91:N92"/>
    <mergeCell ref="N93:N94"/>
    <mergeCell ref="N95:N96"/>
    <mergeCell ref="N97:N98"/>
    <mergeCell ref="N99:N100"/>
    <mergeCell ref="N71:N72"/>
    <mergeCell ref="N73:N74"/>
    <mergeCell ref="N75:N76"/>
    <mergeCell ref="N77:N78"/>
    <mergeCell ref="N85:N86"/>
    <mergeCell ref="N87:N88"/>
    <mergeCell ref="N59:N60"/>
    <mergeCell ref="N61:N62"/>
    <mergeCell ref="N63:N64"/>
    <mergeCell ref="N65:N66"/>
    <mergeCell ref="N67:N68"/>
    <mergeCell ref="N69:N70"/>
    <mergeCell ref="N47:N48"/>
    <mergeCell ref="N49:N50"/>
    <mergeCell ref="N51:N52"/>
    <mergeCell ref="N53:N54"/>
    <mergeCell ref="N55:N56"/>
    <mergeCell ref="N57:N58"/>
    <mergeCell ref="N35:N36"/>
    <mergeCell ref="N37:N38"/>
    <mergeCell ref="N39:N40"/>
    <mergeCell ref="N41:N42"/>
    <mergeCell ref="N43:N44"/>
    <mergeCell ref="N45:N46"/>
    <mergeCell ref="N23:N24"/>
    <mergeCell ref="N25:N26"/>
    <mergeCell ref="N27:N28"/>
    <mergeCell ref="N29:N30"/>
    <mergeCell ref="N31:N32"/>
    <mergeCell ref="N33:N34"/>
    <mergeCell ref="M422:M423"/>
    <mergeCell ref="M424:M425"/>
    <mergeCell ref="M426:M427"/>
    <mergeCell ref="N9:N10"/>
    <mergeCell ref="N11:N12"/>
    <mergeCell ref="N13:N14"/>
    <mergeCell ref="N15:N16"/>
    <mergeCell ref="N17:N18"/>
    <mergeCell ref="N19:N20"/>
    <mergeCell ref="N21:N22"/>
    <mergeCell ref="M410:M411"/>
    <mergeCell ref="M412:M413"/>
    <mergeCell ref="M414:M415"/>
    <mergeCell ref="M416:M417"/>
    <mergeCell ref="M418:M419"/>
    <mergeCell ref="M420:M421"/>
    <mergeCell ref="M391:M392"/>
    <mergeCell ref="M393:M394"/>
    <mergeCell ref="M402:M403"/>
    <mergeCell ref="M404:M405"/>
    <mergeCell ref="M406:M407"/>
    <mergeCell ref="M408:M409"/>
    <mergeCell ref="M379:M380"/>
    <mergeCell ref="M381:M382"/>
    <mergeCell ref="M383:M384"/>
    <mergeCell ref="M385:M386"/>
    <mergeCell ref="M387:M388"/>
    <mergeCell ref="M389:M390"/>
    <mergeCell ref="M367:M368"/>
    <mergeCell ref="M369:M370"/>
    <mergeCell ref="M371:M372"/>
    <mergeCell ref="M373:M374"/>
    <mergeCell ref="M375:M376"/>
    <mergeCell ref="M377:M378"/>
    <mergeCell ref="M355:M356"/>
    <mergeCell ref="M357:M358"/>
    <mergeCell ref="M359:M360"/>
    <mergeCell ref="M361:M362"/>
    <mergeCell ref="M363:M364"/>
    <mergeCell ref="M365:M366"/>
    <mergeCell ref="M343:M344"/>
    <mergeCell ref="M345:M346"/>
    <mergeCell ref="M347:M348"/>
    <mergeCell ref="M349:M350"/>
    <mergeCell ref="M351:M352"/>
    <mergeCell ref="M353:M354"/>
    <mergeCell ref="M331:M332"/>
    <mergeCell ref="M333:M334"/>
    <mergeCell ref="M335:M336"/>
    <mergeCell ref="M337:M338"/>
    <mergeCell ref="M339:M340"/>
    <mergeCell ref="M341:M342"/>
    <mergeCell ref="M314:M315"/>
    <mergeCell ref="M316:M317"/>
    <mergeCell ref="M323:M324"/>
    <mergeCell ref="M325:M326"/>
    <mergeCell ref="M327:M328"/>
    <mergeCell ref="M329:M330"/>
    <mergeCell ref="M302:M303"/>
    <mergeCell ref="M304:M305"/>
    <mergeCell ref="M306:M307"/>
    <mergeCell ref="M308:M309"/>
    <mergeCell ref="M310:M311"/>
    <mergeCell ref="M312:M313"/>
    <mergeCell ref="M290:M291"/>
    <mergeCell ref="M292:M293"/>
    <mergeCell ref="M294:M295"/>
    <mergeCell ref="M296:M297"/>
    <mergeCell ref="M298:M299"/>
    <mergeCell ref="M300:M301"/>
    <mergeCell ref="M278:M279"/>
    <mergeCell ref="M280:M281"/>
    <mergeCell ref="M282:M283"/>
    <mergeCell ref="M284:M285"/>
    <mergeCell ref="M286:M287"/>
    <mergeCell ref="M288:M289"/>
    <mergeCell ref="M266:M267"/>
    <mergeCell ref="M268:M269"/>
    <mergeCell ref="M270:M271"/>
    <mergeCell ref="M272:M273"/>
    <mergeCell ref="M274:M275"/>
    <mergeCell ref="M276:M277"/>
    <mergeCell ref="M254:M255"/>
    <mergeCell ref="M256:M257"/>
    <mergeCell ref="M258:M259"/>
    <mergeCell ref="M260:M261"/>
    <mergeCell ref="M262:M263"/>
    <mergeCell ref="M264:M265"/>
    <mergeCell ref="M184:M185"/>
    <mergeCell ref="M186:M187"/>
    <mergeCell ref="M188:M189"/>
    <mergeCell ref="M248:M249"/>
    <mergeCell ref="M250:M251"/>
    <mergeCell ref="M252:M253"/>
    <mergeCell ref="M172:M173"/>
    <mergeCell ref="M174:M175"/>
    <mergeCell ref="M176:M177"/>
    <mergeCell ref="M178:M179"/>
    <mergeCell ref="M180:M181"/>
    <mergeCell ref="M182:M183"/>
    <mergeCell ref="M153:M154"/>
    <mergeCell ref="M155:M156"/>
    <mergeCell ref="M164:M165"/>
    <mergeCell ref="M166:M167"/>
    <mergeCell ref="M168:M169"/>
    <mergeCell ref="M170:M171"/>
    <mergeCell ref="M141:M142"/>
    <mergeCell ref="M143:M144"/>
    <mergeCell ref="M145:M146"/>
    <mergeCell ref="M147:M148"/>
    <mergeCell ref="M149:M150"/>
    <mergeCell ref="M151:M152"/>
    <mergeCell ref="M129:M130"/>
    <mergeCell ref="M131:M132"/>
    <mergeCell ref="M133:M134"/>
    <mergeCell ref="M135:M136"/>
    <mergeCell ref="M137:M138"/>
    <mergeCell ref="M139:M140"/>
    <mergeCell ref="M117:M118"/>
    <mergeCell ref="M119:M120"/>
    <mergeCell ref="M121:M122"/>
    <mergeCell ref="M123:M124"/>
    <mergeCell ref="M125:M126"/>
    <mergeCell ref="M127:M128"/>
    <mergeCell ref="M105:M106"/>
    <mergeCell ref="M107:M108"/>
    <mergeCell ref="M109:M110"/>
    <mergeCell ref="M111:M112"/>
    <mergeCell ref="M113:M114"/>
    <mergeCell ref="M115:M116"/>
    <mergeCell ref="M93:M94"/>
    <mergeCell ref="M95:M96"/>
    <mergeCell ref="M97:M98"/>
    <mergeCell ref="M99:M100"/>
    <mergeCell ref="M101:M102"/>
    <mergeCell ref="M103:M104"/>
    <mergeCell ref="M75:M76"/>
    <mergeCell ref="M77:M78"/>
    <mergeCell ref="M85:M86"/>
    <mergeCell ref="M87:M88"/>
    <mergeCell ref="M89:M90"/>
    <mergeCell ref="M91:M92"/>
    <mergeCell ref="M63:M64"/>
    <mergeCell ref="M65:M66"/>
    <mergeCell ref="M67:M68"/>
    <mergeCell ref="M69:M70"/>
    <mergeCell ref="M71:M72"/>
    <mergeCell ref="M73:M74"/>
    <mergeCell ref="M51:M52"/>
    <mergeCell ref="M53:M54"/>
    <mergeCell ref="M55:M56"/>
    <mergeCell ref="M57:M58"/>
    <mergeCell ref="M59:M60"/>
    <mergeCell ref="M61:M62"/>
    <mergeCell ref="M39:M40"/>
    <mergeCell ref="M41:M42"/>
    <mergeCell ref="M43:M44"/>
    <mergeCell ref="M45:M46"/>
    <mergeCell ref="M47:M48"/>
    <mergeCell ref="M49:M50"/>
    <mergeCell ref="M27:M28"/>
    <mergeCell ref="M29:M30"/>
    <mergeCell ref="M31:M32"/>
    <mergeCell ref="M33:M34"/>
    <mergeCell ref="M35:M36"/>
    <mergeCell ref="M37:M38"/>
    <mergeCell ref="L426:L427"/>
    <mergeCell ref="M9:M10"/>
    <mergeCell ref="M11:M12"/>
    <mergeCell ref="M13:M14"/>
    <mergeCell ref="M15:M16"/>
    <mergeCell ref="M17:M18"/>
    <mergeCell ref="M19:M20"/>
    <mergeCell ref="M21:M22"/>
    <mergeCell ref="M23:M24"/>
    <mergeCell ref="M25:M26"/>
    <mergeCell ref="L414:L415"/>
    <mergeCell ref="L416:L417"/>
    <mergeCell ref="L418:L419"/>
    <mergeCell ref="L420:L421"/>
    <mergeCell ref="L422:L423"/>
    <mergeCell ref="L424:L425"/>
    <mergeCell ref="L402:L403"/>
    <mergeCell ref="L404:L405"/>
    <mergeCell ref="L406:L407"/>
    <mergeCell ref="L408:L409"/>
    <mergeCell ref="L410:L411"/>
    <mergeCell ref="L412:L413"/>
    <mergeCell ref="L383:L384"/>
    <mergeCell ref="L385:L386"/>
    <mergeCell ref="L387:L388"/>
    <mergeCell ref="L389:L390"/>
    <mergeCell ref="L391:L392"/>
    <mergeCell ref="L393:L394"/>
    <mergeCell ref="L371:L372"/>
    <mergeCell ref="L373:L374"/>
    <mergeCell ref="L375:L376"/>
    <mergeCell ref="L377:L378"/>
    <mergeCell ref="L379:L380"/>
    <mergeCell ref="L381:L382"/>
    <mergeCell ref="L359:L360"/>
    <mergeCell ref="L361:L362"/>
    <mergeCell ref="L363:L364"/>
    <mergeCell ref="L365:L366"/>
    <mergeCell ref="L367:L368"/>
    <mergeCell ref="L369:L370"/>
    <mergeCell ref="L347:L348"/>
    <mergeCell ref="L349:L350"/>
    <mergeCell ref="L351:L352"/>
    <mergeCell ref="L353:L354"/>
    <mergeCell ref="L355:L356"/>
    <mergeCell ref="L357:L358"/>
    <mergeCell ref="L335:L336"/>
    <mergeCell ref="L337:L338"/>
    <mergeCell ref="L339:L340"/>
    <mergeCell ref="L341:L342"/>
    <mergeCell ref="L343:L344"/>
    <mergeCell ref="L345:L346"/>
    <mergeCell ref="L323:L324"/>
    <mergeCell ref="L325:L326"/>
    <mergeCell ref="L327:L328"/>
    <mergeCell ref="L329:L330"/>
    <mergeCell ref="L331:L332"/>
    <mergeCell ref="L333:L334"/>
    <mergeCell ref="L306:L307"/>
    <mergeCell ref="L308:L309"/>
    <mergeCell ref="L310:L311"/>
    <mergeCell ref="L312:L313"/>
    <mergeCell ref="L314:L315"/>
    <mergeCell ref="L316:L317"/>
    <mergeCell ref="L294:L295"/>
    <mergeCell ref="L296:L297"/>
    <mergeCell ref="L298:L299"/>
    <mergeCell ref="L300:L301"/>
    <mergeCell ref="L302:L303"/>
    <mergeCell ref="L304:L305"/>
    <mergeCell ref="L282:L283"/>
    <mergeCell ref="L284:L285"/>
    <mergeCell ref="L286:L287"/>
    <mergeCell ref="L288:L289"/>
    <mergeCell ref="L290:L291"/>
    <mergeCell ref="L292:L293"/>
    <mergeCell ref="L270:L271"/>
    <mergeCell ref="L272:L273"/>
    <mergeCell ref="L274:L275"/>
    <mergeCell ref="L276:L277"/>
    <mergeCell ref="L278:L279"/>
    <mergeCell ref="L280:L281"/>
    <mergeCell ref="L258:L259"/>
    <mergeCell ref="L260:L261"/>
    <mergeCell ref="L262:L263"/>
    <mergeCell ref="L264:L265"/>
    <mergeCell ref="L266:L267"/>
    <mergeCell ref="L268:L269"/>
    <mergeCell ref="L184:L185"/>
    <mergeCell ref="L186:L187"/>
    <mergeCell ref="L188:L189"/>
    <mergeCell ref="L248:L249"/>
    <mergeCell ref="L252:L253"/>
    <mergeCell ref="L256:L257"/>
    <mergeCell ref="L172:L173"/>
    <mergeCell ref="L174:L175"/>
    <mergeCell ref="L176:L177"/>
    <mergeCell ref="L178:L179"/>
    <mergeCell ref="L180:L181"/>
    <mergeCell ref="L182:L183"/>
    <mergeCell ref="L153:L154"/>
    <mergeCell ref="L155:L156"/>
    <mergeCell ref="L164:L165"/>
    <mergeCell ref="L166:L167"/>
    <mergeCell ref="L168:L169"/>
    <mergeCell ref="L170:L171"/>
    <mergeCell ref="L141:L142"/>
    <mergeCell ref="L143:L144"/>
    <mergeCell ref="L145:L146"/>
    <mergeCell ref="L147:L148"/>
    <mergeCell ref="L149:L150"/>
    <mergeCell ref="L151:L152"/>
    <mergeCell ref="L129:L130"/>
    <mergeCell ref="L131:L132"/>
    <mergeCell ref="L133:L134"/>
    <mergeCell ref="L135:L136"/>
    <mergeCell ref="L137:L138"/>
    <mergeCell ref="L139:L140"/>
    <mergeCell ref="L117:L118"/>
    <mergeCell ref="L119:L120"/>
    <mergeCell ref="L121:L122"/>
    <mergeCell ref="L123:L124"/>
    <mergeCell ref="L125:L126"/>
    <mergeCell ref="L127:L128"/>
    <mergeCell ref="L105:L106"/>
    <mergeCell ref="L107:L108"/>
    <mergeCell ref="L109:L110"/>
    <mergeCell ref="L111:L112"/>
    <mergeCell ref="L113:L114"/>
    <mergeCell ref="L115:L116"/>
    <mergeCell ref="L93:L94"/>
    <mergeCell ref="L95:L96"/>
    <mergeCell ref="L97:L98"/>
    <mergeCell ref="L99:L100"/>
    <mergeCell ref="L101:L102"/>
    <mergeCell ref="L103:L104"/>
    <mergeCell ref="L75:L76"/>
    <mergeCell ref="L77:L78"/>
    <mergeCell ref="L85:L86"/>
    <mergeCell ref="L87:L88"/>
    <mergeCell ref="L89:L90"/>
    <mergeCell ref="L91:L92"/>
    <mergeCell ref="L63:L64"/>
    <mergeCell ref="L65:L66"/>
    <mergeCell ref="L67:L68"/>
    <mergeCell ref="L69:L70"/>
    <mergeCell ref="L71:L72"/>
    <mergeCell ref="L73:L74"/>
    <mergeCell ref="L51:L52"/>
    <mergeCell ref="L53:L54"/>
    <mergeCell ref="L55:L56"/>
    <mergeCell ref="L57:L58"/>
    <mergeCell ref="L59:L60"/>
    <mergeCell ref="L61:L62"/>
    <mergeCell ref="L39:L40"/>
    <mergeCell ref="L41:L42"/>
    <mergeCell ref="L43:L44"/>
    <mergeCell ref="L45:L46"/>
    <mergeCell ref="L47:L48"/>
    <mergeCell ref="L49:L50"/>
    <mergeCell ref="L27:L28"/>
    <mergeCell ref="L29:L30"/>
    <mergeCell ref="L31:L32"/>
    <mergeCell ref="L33:L34"/>
    <mergeCell ref="L35:L36"/>
    <mergeCell ref="L37:L38"/>
    <mergeCell ref="K422:K423"/>
    <mergeCell ref="K424:K425"/>
    <mergeCell ref="K426:K427"/>
    <mergeCell ref="L9:L10"/>
    <mergeCell ref="L13:L14"/>
    <mergeCell ref="L17:L18"/>
    <mergeCell ref="L19:L20"/>
    <mergeCell ref="L21:L22"/>
    <mergeCell ref="L23:L24"/>
    <mergeCell ref="L25:L26"/>
    <mergeCell ref="K410:K411"/>
    <mergeCell ref="K412:K413"/>
    <mergeCell ref="K414:K415"/>
    <mergeCell ref="K416:K417"/>
    <mergeCell ref="K418:K419"/>
    <mergeCell ref="K420:K421"/>
    <mergeCell ref="K391:K392"/>
    <mergeCell ref="K393:K394"/>
    <mergeCell ref="K402:K403"/>
    <mergeCell ref="K404:K405"/>
    <mergeCell ref="K406:K407"/>
    <mergeCell ref="K408:K409"/>
    <mergeCell ref="K379:K380"/>
    <mergeCell ref="K381:K382"/>
    <mergeCell ref="K383:K384"/>
    <mergeCell ref="K385:K386"/>
    <mergeCell ref="K387:K388"/>
    <mergeCell ref="K389:K390"/>
    <mergeCell ref="K367:K368"/>
    <mergeCell ref="K369:K370"/>
    <mergeCell ref="K371:K372"/>
    <mergeCell ref="K373:K374"/>
    <mergeCell ref="K375:K376"/>
    <mergeCell ref="K377:K378"/>
    <mergeCell ref="K355:K356"/>
    <mergeCell ref="K357:K358"/>
    <mergeCell ref="K359:K360"/>
    <mergeCell ref="K361:K362"/>
    <mergeCell ref="K363:K364"/>
    <mergeCell ref="K365:K366"/>
    <mergeCell ref="K343:K344"/>
    <mergeCell ref="K345:K346"/>
    <mergeCell ref="K347:K348"/>
    <mergeCell ref="K349:K350"/>
    <mergeCell ref="K351:K352"/>
    <mergeCell ref="K353:K354"/>
    <mergeCell ref="K331:K332"/>
    <mergeCell ref="K333:K334"/>
    <mergeCell ref="K335:K336"/>
    <mergeCell ref="K337:K338"/>
    <mergeCell ref="K339:K340"/>
    <mergeCell ref="K341:K342"/>
    <mergeCell ref="K314:K315"/>
    <mergeCell ref="K316:K317"/>
    <mergeCell ref="K323:K324"/>
    <mergeCell ref="K325:K326"/>
    <mergeCell ref="K327:K328"/>
    <mergeCell ref="K329:K330"/>
    <mergeCell ref="K302:K303"/>
    <mergeCell ref="K304:K305"/>
    <mergeCell ref="K306:K307"/>
    <mergeCell ref="K308:K309"/>
    <mergeCell ref="K310:K311"/>
    <mergeCell ref="K312:K313"/>
    <mergeCell ref="K290:K291"/>
    <mergeCell ref="K292:K293"/>
    <mergeCell ref="K294:K295"/>
    <mergeCell ref="K296:K297"/>
    <mergeCell ref="K298:K299"/>
    <mergeCell ref="K300:K301"/>
    <mergeCell ref="K278:K279"/>
    <mergeCell ref="K280:K281"/>
    <mergeCell ref="K282:K283"/>
    <mergeCell ref="K284:K285"/>
    <mergeCell ref="K286:K287"/>
    <mergeCell ref="K288:K289"/>
    <mergeCell ref="K266:K267"/>
    <mergeCell ref="K268:K269"/>
    <mergeCell ref="K270:K271"/>
    <mergeCell ref="K272:K273"/>
    <mergeCell ref="K274:K275"/>
    <mergeCell ref="K276:K277"/>
    <mergeCell ref="K252:K253"/>
    <mergeCell ref="K256:K257"/>
    <mergeCell ref="K258:K259"/>
    <mergeCell ref="K260:K261"/>
    <mergeCell ref="K262:K263"/>
    <mergeCell ref="K264:K265"/>
    <mergeCell ref="K180:K181"/>
    <mergeCell ref="K182:K183"/>
    <mergeCell ref="K184:K185"/>
    <mergeCell ref="K186:K187"/>
    <mergeCell ref="K188:K189"/>
    <mergeCell ref="K248:K249"/>
    <mergeCell ref="K168:K169"/>
    <mergeCell ref="K170:K171"/>
    <mergeCell ref="K172:K173"/>
    <mergeCell ref="K174:K175"/>
    <mergeCell ref="K176:K177"/>
    <mergeCell ref="K178:K179"/>
    <mergeCell ref="K149:K150"/>
    <mergeCell ref="K151:K152"/>
    <mergeCell ref="K153:K154"/>
    <mergeCell ref="K155:K156"/>
    <mergeCell ref="K164:K165"/>
    <mergeCell ref="K166:K167"/>
    <mergeCell ref="K137:K138"/>
    <mergeCell ref="K139:K140"/>
    <mergeCell ref="K141:K142"/>
    <mergeCell ref="K143:K144"/>
    <mergeCell ref="K145:K146"/>
    <mergeCell ref="K147:K148"/>
    <mergeCell ref="K125:K126"/>
    <mergeCell ref="K127:K128"/>
    <mergeCell ref="K129:K130"/>
    <mergeCell ref="K131:K132"/>
    <mergeCell ref="K133:K134"/>
    <mergeCell ref="K135:K136"/>
    <mergeCell ref="K113:K114"/>
    <mergeCell ref="K115:K116"/>
    <mergeCell ref="K117:K118"/>
    <mergeCell ref="K119:K120"/>
    <mergeCell ref="K121:K122"/>
    <mergeCell ref="K123:K124"/>
    <mergeCell ref="K101:K102"/>
    <mergeCell ref="K103:K104"/>
    <mergeCell ref="K105:K106"/>
    <mergeCell ref="K107:K108"/>
    <mergeCell ref="K109:K110"/>
    <mergeCell ref="K111:K112"/>
    <mergeCell ref="K89:K90"/>
    <mergeCell ref="K91:K92"/>
    <mergeCell ref="K93:K94"/>
    <mergeCell ref="K95:K96"/>
    <mergeCell ref="K97:K98"/>
    <mergeCell ref="K99:K100"/>
    <mergeCell ref="K71:K72"/>
    <mergeCell ref="K73:K74"/>
    <mergeCell ref="K75:K76"/>
    <mergeCell ref="K77:K78"/>
    <mergeCell ref="K85:K86"/>
    <mergeCell ref="K87:K88"/>
    <mergeCell ref="K59:K60"/>
    <mergeCell ref="K61:K62"/>
    <mergeCell ref="K63:K64"/>
    <mergeCell ref="K65:K66"/>
    <mergeCell ref="K67:K68"/>
    <mergeCell ref="K69:K70"/>
    <mergeCell ref="K47:K48"/>
    <mergeCell ref="K49:K50"/>
    <mergeCell ref="K51:K52"/>
    <mergeCell ref="K53:K54"/>
    <mergeCell ref="K55:K56"/>
    <mergeCell ref="K57:K58"/>
    <mergeCell ref="K35:K36"/>
    <mergeCell ref="K37:K38"/>
    <mergeCell ref="K39:K40"/>
    <mergeCell ref="K41:K42"/>
    <mergeCell ref="K43:K44"/>
    <mergeCell ref="K45:K46"/>
    <mergeCell ref="K23:K24"/>
    <mergeCell ref="K25:K26"/>
    <mergeCell ref="K27:K28"/>
    <mergeCell ref="K29:K30"/>
    <mergeCell ref="K31:K32"/>
    <mergeCell ref="K33:K34"/>
    <mergeCell ref="J418:J419"/>
    <mergeCell ref="J420:J421"/>
    <mergeCell ref="J422:J423"/>
    <mergeCell ref="J424:J425"/>
    <mergeCell ref="J426:J427"/>
    <mergeCell ref="K9:K10"/>
    <mergeCell ref="K13:K14"/>
    <mergeCell ref="K17:K18"/>
    <mergeCell ref="K19:K20"/>
    <mergeCell ref="K21:K22"/>
    <mergeCell ref="J406:J407"/>
    <mergeCell ref="J408:J409"/>
    <mergeCell ref="J410:J411"/>
    <mergeCell ref="J412:J413"/>
    <mergeCell ref="J414:J415"/>
    <mergeCell ref="J416:J417"/>
    <mergeCell ref="J387:J388"/>
    <mergeCell ref="J389:J390"/>
    <mergeCell ref="J391:J392"/>
    <mergeCell ref="J393:J394"/>
    <mergeCell ref="J402:J403"/>
    <mergeCell ref="J404:J405"/>
    <mergeCell ref="J375:J376"/>
    <mergeCell ref="J377:J378"/>
    <mergeCell ref="J379:J380"/>
    <mergeCell ref="J381:J382"/>
    <mergeCell ref="J383:J384"/>
    <mergeCell ref="J385:J386"/>
    <mergeCell ref="J363:J364"/>
    <mergeCell ref="J365:J366"/>
    <mergeCell ref="J367:J368"/>
    <mergeCell ref="J369:J370"/>
    <mergeCell ref="J371:J372"/>
    <mergeCell ref="J373:J374"/>
    <mergeCell ref="J351:J352"/>
    <mergeCell ref="J353:J354"/>
    <mergeCell ref="J355:J356"/>
    <mergeCell ref="J357:J358"/>
    <mergeCell ref="J359:J360"/>
    <mergeCell ref="J361:J362"/>
    <mergeCell ref="J339:J340"/>
    <mergeCell ref="J341:J342"/>
    <mergeCell ref="J343:J344"/>
    <mergeCell ref="J345:J346"/>
    <mergeCell ref="J347:J348"/>
    <mergeCell ref="J349:J350"/>
    <mergeCell ref="J327:J328"/>
    <mergeCell ref="J329:J330"/>
    <mergeCell ref="J331:J332"/>
    <mergeCell ref="J333:J334"/>
    <mergeCell ref="J335:J336"/>
    <mergeCell ref="J337:J338"/>
    <mergeCell ref="J310:J311"/>
    <mergeCell ref="J312:J313"/>
    <mergeCell ref="J314:J315"/>
    <mergeCell ref="J316:J317"/>
    <mergeCell ref="J323:J324"/>
    <mergeCell ref="J325:J326"/>
    <mergeCell ref="J298:J299"/>
    <mergeCell ref="J300:J301"/>
    <mergeCell ref="J302:J303"/>
    <mergeCell ref="J304:J305"/>
    <mergeCell ref="J306:J307"/>
    <mergeCell ref="J308:J309"/>
    <mergeCell ref="J286:J287"/>
    <mergeCell ref="J288:J289"/>
    <mergeCell ref="J290:J291"/>
    <mergeCell ref="J292:J293"/>
    <mergeCell ref="J294:J295"/>
    <mergeCell ref="J296:J297"/>
    <mergeCell ref="J274:J275"/>
    <mergeCell ref="J276:J277"/>
    <mergeCell ref="J278:J279"/>
    <mergeCell ref="J280:J281"/>
    <mergeCell ref="J282:J283"/>
    <mergeCell ref="J284:J285"/>
    <mergeCell ref="J262:J263"/>
    <mergeCell ref="J264:J265"/>
    <mergeCell ref="J266:J267"/>
    <mergeCell ref="J268:J269"/>
    <mergeCell ref="J270:J271"/>
    <mergeCell ref="J272:J273"/>
    <mergeCell ref="J188:J189"/>
    <mergeCell ref="J248:J249"/>
    <mergeCell ref="J252:J253"/>
    <mergeCell ref="J256:J257"/>
    <mergeCell ref="J258:J259"/>
    <mergeCell ref="J260:J261"/>
    <mergeCell ref="J176:J177"/>
    <mergeCell ref="J178:J179"/>
    <mergeCell ref="J180:J181"/>
    <mergeCell ref="J182:J183"/>
    <mergeCell ref="J184:J185"/>
    <mergeCell ref="J186:J187"/>
    <mergeCell ref="J164:J165"/>
    <mergeCell ref="J166:J167"/>
    <mergeCell ref="J168:J169"/>
    <mergeCell ref="J170:J171"/>
    <mergeCell ref="J172:J173"/>
    <mergeCell ref="J174:J175"/>
    <mergeCell ref="J145:J146"/>
    <mergeCell ref="J147:J148"/>
    <mergeCell ref="J149:J150"/>
    <mergeCell ref="J151:J152"/>
    <mergeCell ref="J153:J154"/>
    <mergeCell ref="J155:J156"/>
    <mergeCell ref="J133:J134"/>
    <mergeCell ref="J135:J136"/>
    <mergeCell ref="J137:J138"/>
    <mergeCell ref="J139:J140"/>
    <mergeCell ref="J141:J142"/>
    <mergeCell ref="J143:J144"/>
    <mergeCell ref="J121:J122"/>
    <mergeCell ref="J123:J124"/>
    <mergeCell ref="J125:J126"/>
    <mergeCell ref="J127:J128"/>
    <mergeCell ref="J129:J130"/>
    <mergeCell ref="J131:J132"/>
    <mergeCell ref="J109:J110"/>
    <mergeCell ref="J111:J112"/>
    <mergeCell ref="J113:J114"/>
    <mergeCell ref="J115:J116"/>
    <mergeCell ref="J117:J118"/>
    <mergeCell ref="J119:J120"/>
    <mergeCell ref="J97:J98"/>
    <mergeCell ref="J99:J100"/>
    <mergeCell ref="J101:J102"/>
    <mergeCell ref="J103:J104"/>
    <mergeCell ref="J105:J106"/>
    <mergeCell ref="J107:J108"/>
    <mergeCell ref="J85:J86"/>
    <mergeCell ref="J87:J88"/>
    <mergeCell ref="J89:J90"/>
    <mergeCell ref="J91:J92"/>
    <mergeCell ref="J93:J94"/>
    <mergeCell ref="J95:J96"/>
    <mergeCell ref="J67:J68"/>
    <mergeCell ref="J69:J70"/>
    <mergeCell ref="J71:J72"/>
    <mergeCell ref="J73:J74"/>
    <mergeCell ref="J75:J76"/>
    <mergeCell ref="J77:J78"/>
    <mergeCell ref="J55:J56"/>
    <mergeCell ref="J57:J58"/>
    <mergeCell ref="J59:J60"/>
    <mergeCell ref="J61:J62"/>
    <mergeCell ref="J63:J64"/>
    <mergeCell ref="J65:J66"/>
    <mergeCell ref="J43:J44"/>
    <mergeCell ref="J45:J46"/>
    <mergeCell ref="J47:J48"/>
    <mergeCell ref="J49:J50"/>
    <mergeCell ref="J51:J52"/>
    <mergeCell ref="J53:J54"/>
    <mergeCell ref="J31:J32"/>
    <mergeCell ref="J33:J34"/>
    <mergeCell ref="J35:J36"/>
    <mergeCell ref="J37:J38"/>
    <mergeCell ref="J39:J40"/>
    <mergeCell ref="J41:J42"/>
    <mergeCell ref="I426:I427"/>
    <mergeCell ref="J9:J10"/>
    <mergeCell ref="J13:J14"/>
    <mergeCell ref="J17:J18"/>
    <mergeCell ref="J19:J20"/>
    <mergeCell ref="J21:J22"/>
    <mergeCell ref="J23:J24"/>
    <mergeCell ref="J25:J26"/>
    <mergeCell ref="J27:J28"/>
    <mergeCell ref="J29:J30"/>
    <mergeCell ref="I414:I415"/>
    <mergeCell ref="I416:I417"/>
    <mergeCell ref="I418:I419"/>
    <mergeCell ref="I420:I421"/>
    <mergeCell ref="I422:I423"/>
    <mergeCell ref="I424:I425"/>
    <mergeCell ref="I402:I403"/>
    <mergeCell ref="I404:I405"/>
    <mergeCell ref="I406:I407"/>
    <mergeCell ref="I408:I409"/>
    <mergeCell ref="I410:I411"/>
    <mergeCell ref="I412:I413"/>
    <mergeCell ref="I385:I386"/>
    <mergeCell ref="I387:I388"/>
    <mergeCell ref="I389:I390"/>
    <mergeCell ref="I391:I392"/>
    <mergeCell ref="I393:I394"/>
    <mergeCell ref="I399:I400"/>
    <mergeCell ref="I373:I374"/>
    <mergeCell ref="I375:I376"/>
    <mergeCell ref="I377:I378"/>
    <mergeCell ref="I379:I380"/>
    <mergeCell ref="I381:I382"/>
    <mergeCell ref="I383:I384"/>
    <mergeCell ref="I361:I362"/>
    <mergeCell ref="I363:I364"/>
    <mergeCell ref="I365:I366"/>
    <mergeCell ref="I367:I368"/>
    <mergeCell ref="I369:I370"/>
    <mergeCell ref="I371:I372"/>
    <mergeCell ref="I349:I350"/>
    <mergeCell ref="I351:I352"/>
    <mergeCell ref="I353:I354"/>
    <mergeCell ref="I355:I356"/>
    <mergeCell ref="I357:I358"/>
    <mergeCell ref="I359:I360"/>
    <mergeCell ref="I337:I338"/>
    <mergeCell ref="I339:I340"/>
    <mergeCell ref="I341:I342"/>
    <mergeCell ref="I343:I344"/>
    <mergeCell ref="I345:I346"/>
    <mergeCell ref="I347:I348"/>
    <mergeCell ref="I325:I326"/>
    <mergeCell ref="I327:I328"/>
    <mergeCell ref="I329:I330"/>
    <mergeCell ref="I331:I332"/>
    <mergeCell ref="I333:I334"/>
    <mergeCell ref="I335:I336"/>
    <mergeCell ref="I310:I311"/>
    <mergeCell ref="I312:I313"/>
    <mergeCell ref="I314:I315"/>
    <mergeCell ref="I316:I317"/>
    <mergeCell ref="I320:I321"/>
    <mergeCell ref="I323:I324"/>
    <mergeCell ref="I298:I299"/>
    <mergeCell ref="I300:I301"/>
    <mergeCell ref="I302:I303"/>
    <mergeCell ref="I304:I305"/>
    <mergeCell ref="I306:I307"/>
    <mergeCell ref="I308:I309"/>
    <mergeCell ref="I286:I287"/>
    <mergeCell ref="I288:I289"/>
    <mergeCell ref="I290:I291"/>
    <mergeCell ref="I292:I293"/>
    <mergeCell ref="I294:I295"/>
    <mergeCell ref="I296:I297"/>
    <mergeCell ref="I274:I275"/>
    <mergeCell ref="I276:I277"/>
    <mergeCell ref="I278:I279"/>
    <mergeCell ref="I280:I281"/>
    <mergeCell ref="I282:I283"/>
    <mergeCell ref="I284:I285"/>
    <mergeCell ref="I262:I263"/>
    <mergeCell ref="I264:I265"/>
    <mergeCell ref="I266:I267"/>
    <mergeCell ref="I268:I269"/>
    <mergeCell ref="I270:I271"/>
    <mergeCell ref="I272:I273"/>
    <mergeCell ref="I250:I251"/>
    <mergeCell ref="I252:I253"/>
    <mergeCell ref="I254:I255"/>
    <mergeCell ref="I256:I257"/>
    <mergeCell ref="I258:I259"/>
    <mergeCell ref="I260:I261"/>
    <mergeCell ref="I182:I183"/>
    <mergeCell ref="I184:I185"/>
    <mergeCell ref="I186:I187"/>
    <mergeCell ref="I188:I189"/>
    <mergeCell ref="I245:I246"/>
    <mergeCell ref="I248:I249"/>
    <mergeCell ref="I170:I171"/>
    <mergeCell ref="I172:I173"/>
    <mergeCell ref="I174:I175"/>
    <mergeCell ref="I176:I177"/>
    <mergeCell ref="I178:I179"/>
    <mergeCell ref="I180:I181"/>
    <mergeCell ref="I153:I154"/>
    <mergeCell ref="I155:I156"/>
    <mergeCell ref="I161:I162"/>
    <mergeCell ref="I164:I165"/>
    <mergeCell ref="I166:I167"/>
    <mergeCell ref="I168:I169"/>
    <mergeCell ref="I141:I142"/>
    <mergeCell ref="I143:I144"/>
    <mergeCell ref="I145:I146"/>
    <mergeCell ref="I147:I148"/>
    <mergeCell ref="I149:I150"/>
    <mergeCell ref="I151:I152"/>
    <mergeCell ref="I129:I130"/>
    <mergeCell ref="I131:I132"/>
    <mergeCell ref="I133:I134"/>
    <mergeCell ref="I135:I136"/>
    <mergeCell ref="I137:I138"/>
    <mergeCell ref="I139:I140"/>
    <mergeCell ref="I117:I118"/>
    <mergeCell ref="I119:I120"/>
    <mergeCell ref="I121:I122"/>
    <mergeCell ref="I123:I124"/>
    <mergeCell ref="I125:I126"/>
    <mergeCell ref="I127:I128"/>
    <mergeCell ref="I105:I106"/>
    <mergeCell ref="I107:I108"/>
    <mergeCell ref="I109:I110"/>
    <mergeCell ref="I111:I112"/>
    <mergeCell ref="I113:I114"/>
    <mergeCell ref="I115:I116"/>
    <mergeCell ref="I93:I94"/>
    <mergeCell ref="I95:I96"/>
    <mergeCell ref="I97:I98"/>
    <mergeCell ref="I99:I100"/>
    <mergeCell ref="I101:I102"/>
    <mergeCell ref="I103:I104"/>
    <mergeCell ref="I77:I78"/>
    <mergeCell ref="I82:I83"/>
    <mergeCell ref="I85:I86"/>
    <mergeCell ref="I87:I88"/>
    <mergeCell ref="I89:I90"/>
    <mergeCell ref="I91:I92"/>
    <mergeCell ref="I65:I66"/>
    <mergeCell ref="I67:I68"/>
    <mergeCell ref="I69:I70"/>
    <mergeCell ref="I71:I72"/>
    <mergeCell ref="I73:I74"/>
    <mergeCell ref="I75:I76"/>
    <mergeCell ref="I53:I54"/>
    <mergeCell ref="I55:I56"/>
    <mergeCell ref="I57:I58"/>
    <mergeCell ref="I59:I60"/>
    <mergeCell ref="I61:I62"/>
    <mergeCell ref="I63:I64"/>
    <mergeCell ref="I41:I42"/>
    <mergeCell ref="I43:I44"/>
    <mergeCell ref="I45:I46"/>
    <mergeCell ref="I47:I48"/>
    <mergeCell ref="I49:I50"/>
    <mergeCell ref="I51:I52"/>
    <mergeCell ref="I29:I30"/>
    <mergeCell ref="I31:I32"/>
    <mergeCell ref="I33:I34"/>
    <mergeCell ref="I35:I36"/>
    <mergeCell ref="I37:I38"/>
    <mergeCell ref="I39:I40"/>
    <mergeCell ref="I17:I18"/>
    <mergeCell ref="I19:I20"/>
    <mergeCell ref="I21:I22"/>
    <mergeCell ref="I23:I24"/>
    <mergeCell ref="I25:I26"/>
    <mergeCell ref="I27:I28"/>
    <mergeCell ref="H418:H419"/>
    <mergeCell ref="H420:H421"/>
    <mergeCell ref="H422:H423"/>
    <mergeCell ref="H424:H425"/>
    <mergeCell ref="H426:H427"/>
    <mergeCell ref="I6:I7"/>
    <mergeCell ref="I9:I10"/>
    <mergeCell ref="I11:I12"/>
    <mergeCell ref="I13:I14"/>
    <mergeCell ref="I15:I16"/>
    <mergeCell ref="H406:H407"/>
    <mergeCell ref="H408:H409"/>
    <mergeCell ref="H410:H411"/>
    <mergeCell ref="H412:H413"/>
    <mergeCell ref="H414:H415"/>
    <mergeCell ref="H416:H417"/>
    <mergeCell ref="H389:H390"/>
    <mergeCell ref="H391:H392"/>
    <mergeCell ref="H393:H394"/>
    <mergeCell ref="H399:H400"/>
    <mergeCell ref="H402:H403"/>
    <mergeCell ref="H404:H405"/>
    <mergeCell ref="H377:H378"/>
    <mergeCell ref="H379:H380"/>
    <mergeCell ref="H381:H382"/>
    <mergeCell ref="H383:H384"/>
    <mergeCell ref="H385:H386"/>
    <mergeCell ref="H387:H388"/>
    <mergeCell ref="H365:H366"/>
    <mergeCell ref="H367:H368"/>
    <mergeCell ref="H369:H370"/>
    <mergeCell ref="H371:H372"/>
    <mergeCell ref="H373:H374"/>
    <mergeCell ref="H375:H376"/>
    <mergeCell ref="H353:H354"/>
    <mergeCell ref="H355:H356"/>
    <mergeCell ref="H357:H358"/>
    <mergeCell ref="H359:H360"/>
    <mergeCell ref="H361:H362"/>
    <mergeCell ref="H363:H364"/>
    <mergeCell ref="H341:H342"/>
    <mergeCell ref="H343:H344"/>
    <mergeCell ref="H345:H346"/>
    <mergeCell ref="H347:H348"/>
    <mergeCell ref="H349:H350"/>
    <mergeCell ref="H351:H352"/>
    <mergeCell ref="H329:H330"/>
    <mergeCell ref="H331:H332"/>
    <mergeCell ref="H333:H334"/>
    <mergeCell ref="H335:H336"/>
    <mergeCell ref="H337:H338"/>
    <mergeCell ref="H339:H340"/>
    <mergeCell ref="H314:H315"/>
    <mergeCell ref="H316:H317"/>
    <mergeCell ref="H320:H321"/>
    <mergeCell ref="H323:H324"/>
    <mergeCell ref="H325:H326"/>
    <mergeCell ref="H327:H328"/>
    <mergeCell ref="H302:H303"/>
    <mergeCell ref="H304:H305"/>
    <mergeCell ref="H306:H307"/>
    <mergeCell ref="H308:H309"/>
    <mergeCell ref="H310:H311"/>
    <mergeCell ref="H312:H313"/>
    <mergeCell ref="H290:H291"/>
    <mergeCell ref="H292:H293"/>
    <mergeCell ref="H294:H295"/>
    <mergeCell ref="H296:H297"/>
    <mergeCell ref="H298:H299"/>
    <mergeCell ref="H300:H301"/>
    <mergeCell ref="H278:H279"/>
    <mergeCell ref="H280:H281"/>
    <mergeCell ref="H282:H283"/>
    <mergeCell ref="H284:H285"/>
    <mergeCell ref="H286:H287"/>
    <mergeCell ref="H288:H289"/>
    <mergeCell ref="H266:H267"/>
    <mergeCell ref="H268:H269"/>
    <mergeCell ref="H270:H271"/>
    <mergeCell ref="H272:H273"/>
    <mergeCell ref="H274:H275"/>
    <mergeCell ref="H276:H277"/>
    <mergeCell ref="H254:H255"/>
    <mergeCell ref="H256:H257"/>
    <mergeCell ref="H258:H259"/>
    <mergeCell ref="H260:H261"/>
    <mergeCell ref="H262:H263"/>
    <mergeCell ref="H264:H265"/>
    <mergeCell ref="H186:H187"/>
    <mergeCell ref="H188:H189"/>
    <mergeCell ref="H245:H246"/>
    <mergeCell ref="H248:H249"/>
    <mergeCell ref="H250:H251"/>
    <mergeCell ref="H252:H253"/>
    <mergeCell ref="H174:H175"/>
    <mergeCell ref="H176:H177"/>
    <mergeCell ref="H178:H179"/>
    <mergeCell ref="H180:H181"/>
    <mergeCell ref="H182:H183"/>
    <mergeCell ref="H184:H185"/>
    <mergeCell ref="H161:H162"/>
    <mergeCell ref="H164:H165"/>
    <mergeCell ref="H166:H167"/>
    <mergeCell ref="H168:H169"/>
    <mergeCell ref="H170:H171"/>
    <mergeCell ref="H172:H173"/>
    <mergeCell ref="H145:H146"/>
    <mergeCell ref="H147:H148"/>
    <mergeCell ref="H149:H150"/>
    <mergeCell ref="H151:H152"/>
    <mergeCell ref="H153:H154"/>
    <mergeCell ref="H155:H156"/>
    <mergeCell ref="H133:H134"/>
    <mergeCell ref="H135:H136"/>
    <mergeCell ref="H137:H138"/>
    <mergeCell ref="H139:H140"/>
    <mergeCell ref="H141:H142"/>
    <mergeCell ref="H143:H144"/>
    <mergeCell ref="H121:H122"/>
    <mergeCell ref="H123:H124"/>
    <mergeCell ref="H125:H126"/>
    <mergeCell ref="H127:H128"/>
    <mergeCell ref="H129:H130"/>
    <mergeCell ref="H131:H132"/>
    <mergeCell ref="H109:H110"/>
    <mergeCell ref="H111:H112"/>
    <mergeCell ref="H113:H114"/>
    <mergeCell ref="H115:H116"/>
    <mergeCell ref="H117:H118"/>
    <mergeCell ref="H119:H120"/>
    <mergeCell ref="H97:H98"/>
    <mergeCell ref="H99:H100"/>
    <mergeCell ref="H101:H102"/>
    <mergeCell ref="H103:H104"/>
    <mergeCell ref="H105:H106"/>
    <mergeCell ref="H107:H108"/>
    <mergeCell ref="H85:H86"/>
    <mergeCell ref="H87:H88"/>
    <mergeCell ref="H89:H90"/>
    <mergeCell ref="H91:H92"/>
    <mergeCell ref="H93:H94"/>
    <mergeCell ref="H95:H96"/>
    <mergeCell ref="H69:H70"/>
    <mergeCell ref="H71:H72"/>
    <mergeCell ref="H73:H74"/>
    <mergeCell ref="H75:H76"/>
    <mergeCell ref="H77:H78"/>
    <mergeCell ref="H82:H83"/>
    <mergeCell ref="H57:H58"/>
    <mergeCell ref="H59:H60"/>
    <mergeCell ref="H61:H62"/>
    <mergeCell ref="H63:H64"/>
    <mergeCell ref="H65:H66"/>
    <mergeCell ref="H67:H68"/>
    <mergeCell ref="H45:H46"/>
    <mergeCell ref="H47:H48"/>
    <mergeCell ref="H49:H50"/>
    <mergeCell ref="H51:H52"/>
    <mergeCell ref="H53:H54"/>
    <mergeCell ref="H55:H56"/>
    <mergeCell ref="H33:H34"/>
    <mergeCell ref="H35:H36"/>
    <mergeCell ref="H37:H38"/>
    <mergeCell ref="H39:H40"/>
    <mergeCell ref="H41:H42"/>
    <mergeCell ref="H43:H44"/>
    <mergeCell ref="H21:H22"/>
    <mergeCell ref="H23:H24"/>
    <mergeCell ref="H25:H26"/>
    <mergeCell ref="H27:H28"/>
    <mergeCell ref="H29:H30"/>
    <mergeCell ref="H31:H32"/>
    <mergeCell ref="H9:H10"/>
    <mergeCell ref="H11:H12"/>
    <mergeCell ref="H13:H14"/>
    <mergeCell ref="H15:H16"/>
    <mergeCell ref="H17:H18"/>
    <mergeCell ref="H19:H20"/>
    <mergeCell ref="G416:G417"/>
    <mergeCell ref="G418:G419"/>
    <mergeCell ref="G420:G421"/>
    <mergeCell ref="G422:G423"/>
    <mergeCell ref="G424:G425"/>
    <mergeCell ref="G426:G427"/>
    <mergeCell ref="G404:G405"/>
    <mergeCell ref="G406:G407"/>
    <mergeCell ref="G408:G409"/>
    <mergeCell ref="G410:G411"/>
    <mergeCell ref="G412:G413"/>
    <mergeCell ref="G414:G415"/>
    <mergeCell ref="G385:G386"/>
    <mergeCell ref="G387:G388"/>
    <mergeCell ref="G389:G390"/>
    <mergeCell ref="G391:G392"/>
    <mergeCell ref="G393:G394"/>
    <mergeCell ref="G402:G403"/>
    <mergeCell ref="G373:G374"/>
    <mergeCell ref="G375:G376"/>
    <mergeCell ref="G377:G378"/>
    <mergeCell ref="G379:G380"/>
    <mergeCell ref="G381:G382"/>
    <mergeCell ref="G383:G384"/>
    <mergeCell ref="G361:G362"/>
    <mergeCell ref="G363:G364"/>
    <mergeCell ref="G365:G366"/>
    <mergeCell ref="G367:G368"/>
    <mergeCell ref="G369:G370"/>
    <mergeCell ref="G371:G372"/>
    <mergeCell ref="G349:G350"/>
    <mergeCell ref="G351:G352"/>
    <mergeCell ref="G353:G354"/>
    <mergeCell ref="G355:G356"/>
    <mergeCell ref="G357:G358"/>
    <mergeCell ref="G359:G360"/>
    <mergeCell ref="G337:G338"/>
    <mergeCell ref="G339:G340"/>
    <mergeCell ref="G341:G342"/>
    <mergeCell ref="G343:G344"/>
    <mergeCell ref="G345:G346"/>
    <mergeCell ref="G347:G348"/>
    <mergeCell ref="G325:G326"/>
    <mergeCell ref="G327:G328"/>
    <mergeCell ref="G329:G330"/>
    <mergeCell ref="G331:G332"/>
    <mergeCell ref="G333:G334"/>
    <mergeCell ref="G335:G336"/>
    <mergeCell ref="G308:G309"/>
    <mergeCell ref="G310:G311"/>
    <mergeCell ref="G312:G313"/>
    <mergeCell ref="G314:G315"/>
    <mergeCell ref="G316:G317"/>
    <mergeCell ref="G323:G324"/>
    <mergeCell ref="G296:G297"/>
    <mergeCell ref="G298:G299"/>
    <mergeCell ref="G300:G301"/>
    <mergeCell ref="G302:G303"/>
    <mergeCell ref="G304:G305"/>
    <mergeCell ref="G306:G307"/>
    <mergeCell ref="G284:G285"/>
    <mergeCell ref="G286:G287"/>
    <mergeCell ref="G288:G289"/>
    <mergeCell ref="G290:G291"/>
    <mergeCell ref="G292:G293"/>
    <mergeCell ref="G294:G295"/>
    <mergeCell ref="G272:G273"/>
    <mergeCell ref="G274:G275"/>
    <mergeCell ref="G276:G277"/>
    <mergeCell ref="G278:G279"/>
    <mergeCell ref="G280:G281"/>
    <mergeCell ref="G282:G283"/>
    <mergeCell ref="G260:G261"/>
    <mergeCell ref="G262:G263"/>
    <mergeCell ref="G264:G265"/>
    <mergeCell ref="G266:G267"/>
    <mergeCell ref="G268:G269"/>
    <mergeCell ref="G270:G271"/>
    <mergeCell ref="G248:G249"/>
    <mergeCell ref="G250:G251"/>
    <mergeCell ref="G252:G253"/>
    <mergeCell ref="G254:G255"/>
    <mergeCell ref="G256:G257"/>
    <mergeCell ref="G258:G259"/>
    <mergeCell ref="G178:G179"/>
    <mergeCell ref="G180:G181"/>
    <mergeCell ref="G182:G183"/>
    <mergeCell ref="G184:G185"/>
    <mergeCell ref="G186:G187"/>
    <mergeCell ref="G188:G189"/>
    <mergeCell ref="G166:G167"/>
    <mergeCell ref="G168:G169"/>
    <mergeCell ref="G170:G171"/>
    <mergeCell ref="G172:G173"/>
    <mergeCell ref="G174:G175"/>
    <mergeCell ref="G176:G177"/>
    <mergeCell ref="G147:G148"/>
    <mergeCell ref="G149:G150"/>
    <mergeCell ref="G151:G152"/>
    <mergeCell ref="G153:G154"/>
    <mergeCell ref="G155:G156"/>
    <mergeCell ref="G164:G165"/>
    <mergeCell ref="G135:G136"/>
    <mergeCell ref="G137:G138"/>
    <mergeCell ref="G139:G140"/>
    <mergeCell ref="G141:G142"/>
    <mergeCell ref="G143:G144"/>
    <mergeCell ref="G145:G146"/>
    <mergeCell ref="G123:G124"/>
    <mergeCell ref="G125:G126"/>
    <mergeCell ref="G127:G128"/>
    <mergeCell ref="G129:G130"/>
    <mergeCell ref="G131:G132"/>
    <mergeCell ref="G133:G134"/>
    <mergeCell ref="G111:G112"/>
    <mergeCell ref="G113:G114"/>
    <mergeCell ref="G115:G116"/>
    <mergeCell ref="G117:G118"/>
    <mergeCell ref="G119:G120"/>
    <mergeCell ref="G121:G122"/>
    <mergeCell ref="G99:G100"/>
    <mergeCell ref="G101:G102"/>
    <mergeCell ref="G103:G104"/>
    <mergeCell ref="G105:G106"/>
    <mergeCell ref="G107:G108"/>
    <mergeCell ref="G109:G110"/>
    <mergeCell ref="G87:G88"/>
    <mergeCell ref="G89:G90"/>
    <mergeCell ref="G91:G92"/>
    <mergeCell ref="G93:G94"/>
    <mergeCell ref="G95:G96"/>
    <mergeCell ref="G97:G98"/>
    <mergeCell ref="G69:G70"/>
    <mergeCell ref="G71:G72"/>
    <mergeCell ref="G73:G74"/>
    <mergeCell ref="G75:G76"/>
    <mergeCell ref="G77:G78"/>
    <mergeCell ref="G85:G86"/>
    <mergeCell ref="G57:G58"/>
    <mergeCell ref="G59:G60"/>
    <mergeCell ref="G61:G62"/>
    <mergeCell ref="G63:G64"/>
    <mergeCell ref="G65:G66"/>
    <mergeCell ref="G67:G68"/>
    <mergeCell ref="G45:G46"/>
    <mergeCell ref="G47:G48"/>
    <mergeCell ref="G49:G50"/>
    <mergeCell ref="G51:G52"/>
    <mergeCell ref="G53:G54"/>
    <mergeCell ref="G55:G56"/>
    <mergeCell ref="G33:G34"/>
    <mergeCell ref="G35:G36"/>
    <mergeCell ref="G37:G38"/>
    <mergeCell ref="G39:G40"/>
    <mergeCell ref="G41:G42"/>
    <mergeCell ref="G43:G44"/>
    <mergeCell ref="G21:G22"/>
    <mergeCell ref="G23:G24"/>
    <mergeCell ref="G25:G26"/>
    <mergeCell ref="G27:G28"/>
    <mergeCell ref="G29:G30"/>
    <mergeCell ref="G31:G32"/>
    <mergeCell ref="G9:G10"/>
    <mergeCell ref="G11:G12"/>
    <mergeCell ref="G13:G14"/>
    <mergeCell ref="G15:G16"/>
    <mergeCell ref="G17:G18"/>
    <mergeCell ref="G19:G20"/>
    <mergeCell ref="F416:F417"/>
    <mergeCell ref="F418:F419"/>
    <mergeCell ref="F420:F421"/>
    <mergeCell ref="F422:F423"/>
    <mergeCell ref="F424:F425"/>
    <mergeCell ref="F426:F427"/>
    <mergeCell ref="F404:F405"/>
    <mergeCell ref="F406:F407"/>
    <mergeCell ref="F408:F409"/>
    <mergeCell ref="F410:F411"/>
    <mergeCell ref="F412:F413"/>
    <mergeCell ref="F414:F415"/>
    <mergeCell ref="F385:F386"/>
    <mergeCell ref="F387:F388"/>
    <mergeCell ref="F389:F390"/>
    <mergeCell ref="F391:F392"/>
    <mergeCell ref="F393:F394"/>
    <mergeCell ref="F402:F403"/>
    <mergeCell ref="F373:F374"/>
    <mergeCell ref="F375:F376"/>
    <mergeCell ref="F377:F378"/>
    <mergeCell ref="F379:F380"/>
    <mergeCell ref="F381:F382"/>
    <mergeCell ref="F383:F384"/>
    <mergeCell ref="F361:F362"/>
    <mergeCell ref="F363:F364"/>
    <mergeCell ref="F365:F366"/>
    <mergeCell ref="F367:F368"/>
    <mergeCell ref="F369:F370"/>
    <mergeCell ref="F371:F372"/>
    <mergeCell ref="F349:F350"/>
    <mergeCell ref="F351:F352"/>
    <mergeCell ref="F353:F354"/>
    <mergeCell ref="F355:F356"/>
    <mergeCell ref="F357:F358"/>
    <mergeCell ref="F359:F360"/>
    <mergeCell ref="F337:F338"/>
    <mergeCell ref="F339:F340"/>
    <mergeCell ref="F341:F342"/>
    <mergeCell ref="F343:F344"/>
    <mergeCell ref="F345:F346"/>
    <mergeCell ref="F347:F348"/>
    <mergeCell ref="F325:F326"/>
    <mergeCell ref="F327:F328"/>
    <mergeCell ref="F329:F330"/>
    <mergeCell ref="F331:F332"/>
    <mergeCell ref="F333:F334"/>
    <mergeCell ref="F335:F336"/>
    <mergeCell ref="F308:F309"/>
    <mergeCell ref="F310:F311"/>
    <mergeCell ref="F312:F313"/>
    <mergeCell ref="F314:F315"/>
    <mergeCell ref="F316:F317"/>
    <mergeCell ref="F323:F324"/>
    <mergeCell ref="F296:F297"/>
    <mergeCell ref="F298:F299"/>
    <mergeCell ref="F300:F301"/>
    <mergeCell ref="F302:F303"/>
    <mergeCell ref="F304:F305"/>
    <mergeCell ref="F306:F307"/>
    <mergeCell ref="F284:F285"/>
    <mergeCell ref="F286:F287"/>
    <mergeCell ref="F288:F289"/>
    <mergeCell ref="F290:F291"/>
    <mergeCell ref="F292:F293"/>
    <mergeCell ref="F294:F295"/>
    <mergeCell ref="F272:F273"/>
    <mergeCell ref="F274:F275"/>
    <mergeCell ref="F276:F277"/>
    <mergeCell ref="F278:F279"/>
    <mergeCell ref="F280:F281"/>
    <mergeCell ref="F282:F283"/>
    <mergeCell ref="F260:F261"/>
    <mergeCell ref="F262:F263"/>
    <mergeCell ref="F264:F265"/>
    <mergeCell ref="F266:F267"/>
    <mergeCell ref="F268:F269"/>
    <mergeCell ref="F270:F271"/>
    <mergeCell ref="F248:F249"/>
    <mergeCell ref="F250:F251"/>
    <mergeCell ref="F252:F253"/>
    <mergeCell ref="F254:F255"/>
    <mergeCell ref="F256:F257"/>
    <mergeCell ref="F258:F259"/>
    <mergeCell ref="F178:F179"/>
    <mergeCell ref="F180:F181"/>
    <mergeCell ref="F182:F183"/>
    <mergeCell ref="F184:F185"/>
    <mergeCell ref="F186:F187"/>
    <mergeCell ref="F188:F189"/>
    <mergeCell ref="F166:F167"/>
    <mergeCell ref="F168:F169"/>
    <mergeCell ref="F170:F171"/>
    <mergeCell ref="F172:F173"/>
    <mergeCell ref="F174:F175"/>
    <mergeCell ref="F176:F177"/>
    <mergeCell ref="F147:F148"/>
    <mergeCell ref="F149:F150"/>
    <mergeCell ref="F151:F152"/>
    <mergeCell ref="F153:F154"/>
    <mergeCell ref="F155:F156"/>
    <mergeCell ref="F164:F165"/>
    <mergeCell ref="F135:F136"/>
    <mergeCell ref="F137:F138"/>
    <mergeCell ref="F139:F140"/>
    <mergeCell ref="F141:F142"/>
    <mergeCell ref="F143:F144"/>
    <mergeCell ref="F145:F146"/>
    <mergeCell ref="F123:F124"/>
    <mergeCell ref="F125:F126"/>
    <mergeCell ref="F127:F128"/>
    <mergeCell ref="F129:F130"/>
    <mergeCell ref="F131:F132"/>
    <mergeCell ref="F133:F134"/>
    <mergeCell ref="F111:F112"/>
    <mergeCell ref="F113:F114"/>
    <mergeCell ref="F115:F116"/>
    <mergeCell ref="F117:F118"/>
    <mergeCell ref="F119:F120"/>
    <mergeCell ref="F121:F122"/>
    <mergeCell ref="F99:F100"/>
    <mergeCell ref="F101:F102"/>
    <mergeCell ref="F103:F104"/>
    <mergeCell ref="F105:F106"/>
    <mergeCell ref="F107:F108"/>
    <mergeCell ref="F109:F110"/>
    <mergeCell ref="F87:F88"/>
    <mergeCell ref="F89:F90"/>
    <mergeCell ref="F91:F92"/>
    <mergeCell ref="F93:F94"/>
    <mergeCell ref="F95:F96"/>
    <mergeCell ref="F97:F98"/>
    <mergeCell ref="F69:F70"/>
    <mergeCell ref="F71:F72"/>
    <mergeCell ref="F73:F74"/>
    <mergeCell ref="F75:F76"/>
    <mergeCell ref="F77:F78"/>
    <mergeCell ref="F85:F86"/>
    <mergeCell ref="F57:F58"/>
    <mergeCell ref="F59:F60"/>
    <mergeCell ref="F61:F62"/>
    <mergeCell ref="F63:F64"/>
    <mergeCell ref="F65:F66"/>
    <mergeCell ref="F67:F68"/>
    <mergeCell ref="F45:F46"/>
    <mergeCell ref="F47:F48"/>
    <mergeCell ref="F49:F50"/>
    <mergeCell ref="F51:F52"/>
    <mergeCell ref="F53:F54"/>
    <mergeCell ref="F55:F56"/>
    <mergeCell ref="F33:F34"/>
    <mergeCell ref="F35:F36"/>
    <mergeCell ref="F37:F38"/>
    <mergeCell ref="F39:F40"/>
    <mergeCell ref="F41:F42"/>
    <mergeCell ref="F43:F44"/>
    <mergeCell ref="F21:F22"/>
    <mergeCell ref="F23:F24"/>
    <mergeCell ref="F25:F26"/>
    <mergeCell ref="F27:F28"/>
    <mergeCell ref="F29:F30"/>
    <mergeCell ref="F31:F32"/>
    <mergeCell ref="F9:F10"/>
    <mergeCell ref="F11:F12"/>
    <mergeCell ref="F13:F14"/>
    <mergeCell ref="F15:F16"/>
    <mergeCell ref="F17:F18"/>
    <mergeCell ref="F19:F20"/>
    <mergeCell ref="E416:E417"/>
    <mergeCell ref="E418:E419"/>
    <mergeCell ref="E420:E421"/>
    <mergeCell ref="E422:E423"/>
    <mergeCell ref="E424:E425"/>
    <mergeCell ref="E426:E427"/>
    <mergeCell ref="E404:E405"/>
    <mergeCell ref="E406:E407"/>
    <mergeCell ref="E408:E409"/>
    <mergeCell ref="E410:E411"/>
    <mergeCell ref="E412:E413"/>
    <mergeCell ref="E414:E415"/>
    <mergeCell ref="E385:E386"/>
    <mergeCell ref="E387:E388"/>
    <mergeCell ref="E389:E390"/>
    <mergeCell ref="E391:E392"/>
    <mergeCell ref="E393:E394"/>
    <mergeCell ref="E402:E403"/>
    <mergeCell ref="E373:E374"/>
    <mergeCell ref="E375:E376"/>
    <mergeCell ref="E377:E378"/>
    <mergeCell ref="E379:E380"/>
    <mergeCell ref="E381:E382"/>
    <mergeCell ref="E383:E384"/>
    <mergeCell ref="E361:E362"/>
    <mergeCell ref="E363:E364"/>
    <mergeCell ref="E365:E366"/>
    <mergeCell ref="E367:E368"/>
    <mergeCell ref="E369:E370"/>
    <mergeCell ref="E371:E372"/>
    <mergeCell ref="E349:E350"/>
    <mergeCell ref="E351:E352"/>
    <mergeCell ref="E353:E354"/>
    <mergeCell ref="E355:E356"/>
    <mergeCell ref="E357:E358"/>
    <mergeCell ref="E359:E360"/>
    <mergeCell ref="E337:E338"/>
    <mergeCell ref="E339:E340"/>
    <mergeCell ref="E341:E342"/>
    <mergeCell ref="E343:E344"/>
    <mergeCell ref="E345:E346"/>
    <mergeCell ref="E347:E348"/>
    <mergeCell ref="E316:E317"/>
    <mergeCell ref="E323:E324"/>
    <mergeCell ref="E325:E326"/>
    <mergeCell ref="E327:E328"/>
    <mergeCell ref="E329:E330"/>
    <mergeCell ref="E331:E332"/>
    <mergeCell ref="E304:E305"/>
    <mergeCell ref="E306:E307"/>
    <mergeCell ref="E308:E309"/>
    <mergeCell ref="E310:E311"/>
    <mergeCell ref="E312:E313"/>
    <mergeCell ref="E314:E315"/>
    <mergeCell ref="E292:E293"/>
    <mergeCell ref="E294:E295"/>
    <mergeCell ref="E296:E297"/>
    <mergeCell ref="E298:E299"/>
    <mergeCell ref="E300:E301"/>
    <mergeCell ref="E302:E303"/>
    <mergeCell ref="E280:E281"/>
    <mergeCell ref="E282:E283"/>
    <mergeCell ref="E284:E285"/>
    <mergeCell ref="E286:E287"/>
    <mergeCell ref="E288:E289"/>
    <mergeCell ref="E290:E291"/>
    <mergeCell ref="E268:E269"/>
    <mergeCell ref="E270:E271"/>
    <mergeCell ref="E272:E273"/>
    <mergeCell ref="E274:E275"/>
    <mergeCell ref="E276:E277"/>
    <mergeCell ref="E278:E279"/>
    <mergeCell ref="E256:E257"/>
    <mergeCell ref="E258:E259"/>
    <mergeCell ref="E260:E261"/>
    <mergeCell ref="E262:E263"/>
    <mergeCell ref="E264:E265"/>
    <mergeCell ref="E266:E267"/>
    <mergeCell ref="E186:E187"/>
    <mergeCell ref="E188:E189"/>
    <mergeCell ref="E248:E249"/>
    <mergeCell ref="E250:E251"/>
    <mergeCell ref="E252:E253"/>
    <mergeCell ref="E254:E255"/>
    <mergeCell ref="E174:E175"/>
    <mergeCell ref="E176:E177"/>
    <mergeCell ref="E178:E179"/>
    <mergeCell ref="E180:E181"/>
    <mergeCell ref="E182:E183"/>
    <mergeCell ref="E184:E185"/>
    <mergeCell ref="E155:E156"/>
    <mergeCell ref="E164:E165"/>
    <mergeCell ref="E166:E167"/>
    <mergeCell ref="E168:E169"/>
    <mergeCell ref="E170:E171"/>
    <mergeCell ref="E172:E173"/>
    <mergeCell ref="E143:E144"/>
    <mergeCell ref="E145:E146"/>
    <mergeCell ref="E147:E148"/>
    <mergeCell ref="E149:E150"/>
    <mergeCell ref="E151:E152"/>
    <mergeCell ref="E153:E154"/>
    <mergeCell ref="E131:E132"/>
    <mergeCell ref="E133:E134"/>
    <mergeCell ref="E135:E136"/>
    <mergeCell ref="E137:E138"/>
    <mergeCell ref="E139:E140"/>
    <mergeCell ref="E141:E142"/>
    <mergeCell ref="E119:E120"/>
    <mergeCell ref="E121:E122"/>
    <mergeCell ref="E123:E124"/>
    <mergeCell ref="E125:E126"/>
    <mergeCell ref="E127:E128"/>
    <mergeCell ref="E129:E130"/>
    <mergeCell ref="E107:E108"/>
    <mergeCell ref="E109:E110"/>
    <mergeCell ref="E111:E112"/>
    <mergeCell ref="E113:E114"/>
    <mergeCell ref="E115:E116"/>
    <mergeCell ref="E117:E118"/>
    <mergeCell ref="E95:E96"/>
    <mergeCell ref="E97:E98"/>
    <mergeCell ref="E99:E100"/>
    <mergeCell ref="E101:E102"/>
    <mergeCell ref="E103:E104"/>
    <mergeCell ref="E105:E106"/>
    <mergeCell ref="E73:E74"/>
    <mergeCell ref="E75:E76"/>
    <mergeCell ref="E77:E78"/>
    <mergeCell ref="E85:E86"/>
    <mergeCell ref="E87:E88"/>
    <mergeCell ref="E89:E90"/>
    <mergeCell ref="E61:E62"/>
    <mergeCell ref="E63:E64"/>
    <mergeCell ref="E65:E66"/>
    <mergeCell ref="E67:E68"/>
    <mergeCell ref="E69:E70"/>
    <mergeCell ref="E71:E72"/>
    <mergeCell ref="E49:E50"/>
    <mergeCell ref="E51:E52"/>
    <mergeCell ref="E53:E54"/>
    <mergeCell ref="E55:E56"/>
    <mergeCell ref="E57:E58"/>
    <mergeCell ref="E59:E60"/>
    <mergeCell ref="E37:E38"/>
    <mergeCell ref="E39:E40"/>
    <mergeCell ref="E41:E42"/>
    <mergeCell ref="E43:E44"/>
    <mergeCell ref="E45:E46"/>
    <mergeCell ref="E47:E48"/>
    <mergeCell ref="E25:E26"/>
    <mergeCell ref="E27:E28"/>
    <mergeCell ref="E29:E30"/>
    <mergeCell ref="E31:E32"/>
    <mergeCell ref="E33:E34"/>
    <mergeCell ref="E35:E36"/>
    <mergeCell ref="C424:C425"/>
    <mergeCell ref="C426:C427"/>
    <mergeCell ref="E9:E10"/>
    <mergeCell ref="E11:E12"/>
    <mergeCell ref="E13:E14"/>
    <mergeCell ref="E15:E16"/>
    <mergeCell ref="E17:E18"/>
    <mergeCell ref="E19:E20"/>
    <mergeCell ref="E21:E22"/>
    <mergeCell ref="E23:E24"/>
    <mergeCell ref="C412:C413"/>
    <mergeCell ref="C414:C415"/>
    <mergeCell ref="C416:C417"/>
    <mergeCell ref="C418:C419"/>
    <mergeCell ref="C420:C421"/>
    <mergeCell ref="C422:C423"/>
    <mergeCell ref="C399:C400"/>
    <mergeCell ref="C402:C403"/>
    <mergeCell ref="C404:C405"/>
    <mergeCell ref="C406:C407"/>
    <mergeCell ref="C408:C409"/>
    <mergeCell ref="C410:C411"/>
    <mergeCell ref="C383:C384"/>
    <mergeCell ref="C385:C386"/>
    <mergeCell ref="C387:C388"/>
    <mergeCell ref="C389:C390"/>
    <mergeCell ref="C391:C392"/>
    <mergeCell ref="C393:C394"/>
    <mergeCell ref="C371:C372"/>
    <mergeCell ref="C373:C374"/>
    <mergeCell ref="C375:C376"/>
    <mergeCell ref="C377:C378"/>
    <mergeCell ref="C379:C380"/>
    <mergeCell ref="C381:C382"/>
    <mergeCell ref="C359:C360"/>
    <mergeCell ref="C361:C362"/>
    <mergeCell ref="C363:C364"/>
    <mergeCell ref="C365:C366"/>
    <mergeCell ref="C367:C368"/>
    <mergeCell ref="C369:C370"/>
    <mergeCell ref="C347:C348"/>
    <mergeCell ref="C349:C350"/>
    <mergeCell ref="C351:C352"/>
    <mergeCell ref="C353:C354"/>
    <mergeCell ref="C355:C356"/>
    <mergeCell ref="C357:C358"/>
    <mergeCell ref="C335:C336"/>
    <mergeCell ref="C337:C338"/>
    <mergeCell ref="C339:C340"/>
    <mergeCell ref="C341:C342"/>
    <mergeCell ref="C343:C344"/>
    <mergeCell ref="C345:C346"/>
    <mergeCell ref="C323:C324"/>
    <mergeCell ref="C325:C326"/>
    <mergeCell ref="C327:C328"/>
    <mergeCell ref="C329:C330"/>
    <mergeCell ref="C331:C332"/>
    <mergeCell ref="C333:C334"/>
    <mergeCell ref="C308:C309"/>
    <mergeCell ref="C310:C311"/>
    <mergeCell ref="C312:C313"/>
    <mergeCell ref="C314:C315"/>
    <mergeCell ref="C316:C317"/>
    <mergeCell ref="C320:C321"/>
    <mergeCell ref="C296:C297"/>
    <mergeCell ref="C298:C299"/>
    <mergeCell ref="C300:C301"/>
    <mergeCell ref="C302:C303"/>
    <mergeCell ref="C304:C305"/>
    <mergeCell ref="C306:C307"/>
    <mergeCell ref="C284:C285"/>
    <mergeCell ref="C286:C287"/>
    <mergeCell ref="C288:C289"/>
    <mergeCell ref="C290:C291"/>
    <mergeCell ref="C292:C293"/>
    <mergeCell ref="C294:C295"/>
    <mergeCell ref="C272:C273"/>
    <mergeCell ref="C274:C275"/>
    <mergeCell ref="C276:C277"/>
    <mergeCell ref="C278:C279"/>
    <mergeCell ref="C280:C281"/>
    <mergeCell ref="C282:C283"/>
    <mergeCell ref="C260:C261"/>
    <mergeCell ref="C262:C263"/>
    <mergeCell ref="C264:C265"/>
    <mergeCell ref="C266:C267"/>
    <mergeCell ref="C268:C269"/>
    <mergeCell ref="C270:C271"/>
    <mergeCell ref="C248:C249"/>
    <mergeCell ref="C250:C251"/>
    <mergeCell ref="C252:C253"/>
    <mergeCell ref="C254:C255"/>
    <mergeCell ref="C256:C257"/>
    <mergeCell ref="C258:C259"/>
    <mergeCell ref="C178:C179"/>
    <mergeCell ref="C180:C181"/>
    <mergeCell ref="C182:C183"/>
    <mergeCell ref="C184:C185"/>
    <mergeCell ref="C186:C187"/>
    <mergeCell ref="C188:C189"/>
    <mergeCell ref="C166:C167"/>
    <mergeCell ref="C168:C169"/>
    <mergeCell ref="C170:C171"/>
    <mergeCell ref="C172:C173"/>
    <mergeCell ref="C174:C175"/>
    <mergeCell ref="C176:C177"/>
    <mergeCell ref="C149:C150"/>
    <mergeCell ref="C151:C152"/>
    <mergeCell ref="C153:C154"/>
    <mergeCell ref="C155:C156"/>
    <mergeCell ref="C161:C162"/>
    <mergeCell ref="C164:C165"/>
    <mergeCell ref="C137:C138"/>
    <mergeCell ref="C139:C140"/>
    <mergeCell ref="C141:C142"/>
    <mergeCell ref="C143:C144"/>
    <mergeCell ref="C145:C146"/>
    <mergeCell ref="C147:C148"/>
    <mergeCell ref="C125:C126"/>
    <mergeCell ref="C127:C128"/>
    <mergeCell ref="C129:C130"/>
    <mergeCell ref="C131:C132"/>
    <mergeCell ref="C133:C134"/>
    <mergeCell ref="C135:C136"/>
    <mergeCell ref="C113:C114"/>
    <mergeCell ref="C115:C116"/>
    <mergeCell ref="C117:C118"/>
    <mergeCell ref="C119:C120"/>
    <mergeCell ref="C121:C122"/>
    <mergeCell ref="C123:C124"/>
    <mergeCell ref="C101:C102"/>
    <mergeCell ref="C103:C104"/>
    <mergeCell ref="C105:C106"/>
    <mergeCell ref="C107:C108"/>
    <mergeCell ref="C109:C110"/>
    <mergeCell ref="C111:C112"/>
    <mergeCell ref="C89:C90"/>
    <mergeCell ref="C91:C92"/>
    <mergeCell ref="C93:C94"/>
    <mergeCell ref="C95:C96"/>
    <mergeCell ref="C97:C98"/>
    <mergeCell ref="C99:C100"/>
    <mergeCell ref="C73:C74"/>
    <mergeCell ref="C75:C76"/>
    <mergeCell ref="C77:C78"/>
    <mergeCell ref="C82:C83"/>
    <mergeCell ref="C85:C86"/>
    <mergeCell ref="C87:C88"/>
    <mergeCell ref="C61:C62"/>
    <mergeCell ref="C63:C64"/>
    <mergeCell ref="C65:C66"/>
    <mergeCell ref="C67:C68"/>
    <mergeCell ref="C69:C70"/>
    <mergeCell ref="C71:C72"/>
    <mergeCell ref="C49:C50"/>
    <mergeCell ref="C51:C52"/>
    <mergeCell ref="C53:C54"/>
    <mergeCell ref="C55:C56"/>
    <mergeCell ref="C57:C58"/>
    <mergeCell ref="C59:C60"/>
    <mergeCell ref="C37:C38"/>
    <mergeCell ref="C39:C40"/>
    <mergeCell ref="C41:C42"/>
    <mergeCell ref="C43:C44"/>
    <mergeCell ref="C45:C46"/>
    <mergeCell ref="C47:C48"/>
    <mergeCell ref="C25:C26"/>
    <mergeCell ref="C27:C28"/>
    <mergeCell ref="C29:C30"/>
    <mergeCell ref="C31:C32"/>
    <mergeCell ref="C33:C34"/>
    <mergeCell ref="C35:C36"/>
    <mergeCell ref="A426:A427"/>
    <mergeCell ref="C6:C7"/>
    <mergeCell ref="C9:C10"/>
    <mergeCell ref="C11:C12"/>
    <mergeCell ref="C13:C14"/>
    <mergeCell ref="C15:C16"/>
    <mergeCell ref="C17:C18"/>
    <mergeCell ref="C19:C20"/>
    <mergeCell ref="C21:C22"/>
    <mergeCell ref="C23:C24"/>
    <mergeCell ref="A414:A415"/>
    <mergeCell ref="A416:A417"/>
    <mergeCell ref="A418:A419"/>
    <mergeCell ref="A420:A421"/>
    <mergeCell ref="A422:A423"/>
    <mergeCell ref="A424:A425"/>
    <mergeCell ref="A402:A403"/>
    <mergeCell ref="A404:A405"/>
    <mergeCell ref="A406:A407"/>
    <mergeCell ref="A408:A409"/>
    <mergeCell ref="A410:A411"/>
    <mergeCell ref="A412:A413"/>
    <mergeCell ref="A383:A384"/>
    <mergeCell ref="A385:A386"/>
    <mergeCell ref="A387:A388"/>
    <mergeCell ref="A389:A390"/>
    <mergeCell ref="A391:A392"/>
    <mergeCell ref="A393:A394"/>
    <mergeCell ref="A371:A372"/>
    <mergeCell ref="A373:A374"/>
    <mergeCell ref="A375:A376"/>
    <mergeCell ref="A377:A378"/>
    <mergeCell ref="A379:A380"/>
    <mergeCell ref="A381:A382"/>
    <mergeCell ref="A359:A360"/>
    <mergeCell ref="A361:A362"/>
    <mergeCell ref="A363:A364"/>
    <mergeCell ref="A365:A366"/>
    <mergeCell ref="A367:A368"/>
    <mergeCell ref="A369:A370"/>
    <mergeCell ref="A347:A348"/>
    <mergeCell ref="A349:A350"/>
    <mergeCell ref="A351:A352"/>
    <mergeCell ref="A353:A354"/>
    <mergeCell ref="A355:A356"/>
    <mergeCell ref="A357:A358"/>
    <mergeCell ref="A335:A336"/>
    <mergeCell ref="A337:A338"/>
    <mergeCell ref="A339:A340"/>
    <mergeCell ref="A341:A342"/>
    <mergeCell ref="A343:A344"/>
    <mergeCell ref="A345:A346"/>
    <mergeCell ref="A323:A324"/>
    <mergeCell ref="A325:A326"/>
    <mergeCell ref="A327:A328"/>
    <mergeCell ref="A329:A330"/>
    <mergeCell ref="A331:A332"/>
    <mergeCell ref="A333:A334"/>
    <mergeCell ref="A306:A307"/>
    <mergeCell ref="A308:A309"/>
    <mergeCell ref="A310:A311"/>
    <mergeCell ref="A312:A313"/>
    <mergeCell ref="A314:A315"/>
    <mergeCell ref="A316:A317"/>
    <mergeCell ref="A294:A295"/>
    <mergeCell ref="A296:A297"/>
    <mergeCell ref="A298:A299"/>
    <mergeCell ref="A300:A301"/>
    <mergeCell ref="A302:A303"/>
    <mergeCell ref="A304:A305"/>
    <mergeCell ref="A282:A283"/>
    <mergeCell ref="A284:A285"/>
    <mergeCell ref="A286:A287"/>
    <mergeCell ref="A288:A289"/>
    <mergeCell ref="A290:A291"/>
    <mergeCell ref="A292:A293"/>
    <mergeCell ref="A270:A271"/>
    <mergeCell ref="A272:A273"/>
    <mergeCell ref="A274:A275"/>
    <mergeCell ref="A276:A277"/>
    <mergeCell ref="A278:A279"/>
    <mergeCell ref="A280:A281"/>
    <mergeCell ref="A258:A259"/>
    <mergeCell ref="A260:A261"/>
    <mergeCell ref="A262:A263"/>
    <mergeCell ref="A264:A265"/>
    <mergeCell ref="A266:A267"/>
    <mergeCell ref="A268:A269"/>
    <mergeCell ref="A188:A189"/>
    <mergeCell ref="A248:A249"/>
    <mergeCell ref="A250:A251"/>
    <mergeCell ref="A252:A253"/>
    <mergeCell ref="A254:A255"/>
    <mergeCell ref="A256:A257"/>
    <mergeCell ref="A176:A177"/>
    <mergeCell ref="A178:A179"/>
    <mergeCell ref="A180:A181"/>
    <mergeCell ref="A182:A183"/>
    <mergeCell ref="A184:A185"/>
    <mergeCell ref="A186:A187"/>
    <mergeCell ref="A164:A165"/>
    <mergeCell ref="A166:A167"/>
    <mergeCell ref="A168:A169"/>
    <mergeCell ref="A170:A171"/>
    <mergeCell ref="A172:A173"/>
    <mergeCell ref="A174:A175"/>
    <mergeCell ref="A145:A146"/>
    <mergeCell ref="A147:A148"/>
    <mergeCell ref="A149:A150"/>
    <mergeCell ref="A151:A152"/>
    <mergeCell ref="A153:A154"/>
    <mergeCell ref="A155:A156"/>
    <mergeCell ref="A133:A134"/>
    <mergeCell ref="A135:A136"/>
    <mergeCell ref="A137:A138"/>
    <mergeCell ref="A139:A140"/>
    <mergeCell ref="A141:A142"/>
    <mergeCell ref="A143:A144"/>
    <mergeCell ref="A121:A122"/>
    <mergeCell ref="A123:A124"/>
    <mergeCell ref="A125:A126"/>
    <mergeCell ref="A127:A128"/>
    <mergeCell ref="A129:A130"/>
    <mergeCell ref="A131:A132"/>
    <mergeCell ref="A109:A110"/>
    <mergeCell ref="A111:A112"/>
    <mergeCell ref="A113:A114"/>
    <mergeCell ref="A115:A116"/>
    <mergeCell ref="A117:A118"/>
    <mergeCell ref="A119:A120"/>
    <mergeCell ref="A97:A98"/>
    <mergeCell ref="A99:A100"/>
    <mergeCell ref="A101:A102"/>
    <mergeCell ref="A103:A104"/>
    <mergeCell ref="A105:A106"/>
    <mergeCell ref="A107:A108"/>
    <mergeCell ref="A85:A86"/>
    <mergeCell ref="A87:A88"/>
    <mergeCell ref="A89:A90"/>
    <mergeCell ref="A91:A92"/>
    <mergeCell ref="A93:A94"/>
    <mergeCell ref="A95:A96"/>
    <mergeCell ref="A67:A68"/>
    <mergeCell ref="A69:A70"/>
    <mergeCell ref="A71:A72"/>
    <mergeCell ref="A73:A74"/>
    <mergeCell ref="A75:A76"/>
    <mergeCell ref="A77:A78"/>
    <mergeCell ref="A55:A56"/>
    <mergeCell ref="A57:A58"/>
    <mergeCell ref="A59:A60"/>
    <mergeCell ref="A61:A62"/>
    <mergeCell ref="A63:A64"/>
    <mergeCell ref="A65:A66"/>
    <mergeCell ref="A43:A44"/>
    <mergeCell ref="A45:A46"/>
    <mergeCell ref="A47:A48"/>
    <mergeCell ref="A49:A50"/>
    <mergeCell ref="A51:A52"/>
    <mergeCell ref="A53:A54"/>
    <mergeCell ref="A31:A32"/>
    <mergeCell ref="A33:A34"/>
    <mergeCell ref="A35:A36"/>
    <mergeCell ref="A37:A38"/>
    <mergeCell ref="A39:A40"/>
    <mergeCell ref="A41:A42"/>
    <mergeCell ref="A19:A20"/>
    <mergeCell ref="A21:A22"/>
    <mergeCell ref="A23:A24"/>
    <mergeCell ref="A25:A26"/>
    <mergeCell ref="A27:A28"/>
    <mergeCell ref="A29:A30"/>
    <mergeCell ref="B430:C430"/>
    <mergeCell ref="B431:C431"/>
    <mergeCell ref="B432:C432"/>
    <mergeCell ref="B437:C437"/>
    <mergeCell ref="B438:C438"/>
    <mergeCell ref="A9:A10"/>
    <mergeCell ref="A11:A12"/>
    <mergeCell ref="A13:A14"/>
    <mergeCell ref="A15:A16"/>
    <mergeCell ref="A17:A18"/>
    <mergeCell ref="D320:E320"/>
    <mergeCell ref="F320:G320"/>
    <mergeCell ref="J320:L320"/>
    <mergeCell ref="M320:O320"/>
    <mergeCell ref="D399:E399"/>
    <mergeCell ref="F399:G399"/>
    <mergeCell ref="J399:L399"/>
    <mergeCell ref="M399:O399"/>
    <mergeCell ref="E333:E334"/>
    <mergeCell ref="E335:E336"/>
    <mergeCell ref="A241:R241"/>
    <mergeCell ref="A242:R242"/>
    <mergeCell ref="A243:R243"/>
    <mergeCell ref="D245:E245"/>
    <mergeCell ref="F245:G245"/>
    <mergeCell ref="J245:L245"/>
    <mergeCell ref="M245:O245"/>
    <mergeCell ref="C245:C246"/>
    <mergeCell ref="P245:P246"/>
    <mergeCell ref="R245:R246"/>
    <mergeCell ref="B193:C193"/>
    <mergeCell ref="B194:C194"/>
    <mergeCell ref="B195:C195"/>
    <mergeCell ref="B200:C200"/>
    <mergeCell ref="B201:C201"/>
    <mergeCell ref="A240:R240"/>
    <mergeCell ref="D82:E82"/>
    <mergeCell ref="F82:G82"/>
    <mergeCell ref="J82:L82"/>
    <mergeCell ref="M82:O82"/>
    <mergeCell ref="D161:E161"/>
    <mergeCell ref="F161:G161"/>
    <mergeCell ref="J161:L161"/>
    <mergeCell ref="M161:O161"/>
    <mergeCell ref="E91:E92"/>
    <mergeCell ref="E93:E94"/>
    <mergeCell ref="A1:R1"/>
    <mergeCell ref="A2:R2"/>
    <mergeCell ref="A3:R3"/>
    <mergeCell ref="A4:R4"/>
    <mergeCell ref="D6:E6"/>
    <mergeCell ref="F6:G6"/>
    <mergeCell ref="J6:L6"/>
    <mergeCell ref="M6:O6"/>
    <mergeCell ref="H6:H7"/>
    <mergeCell ref="R6:R7"/>
  </mergeCells>
  <printOptions/>
  <pageMargins left="0.9448818897637796" right="0.7086614173228347" top="0.7480314960629921" bottom="0.5905511811023623" header="0.31496062992125984" footer="0.31496062992125984"/>
  <pageSetup orientation="landscape" paperSize="8" scale="75"/>
</worksheet>
</file>

<file path=xl/worksheets/sheet6.xml><?xml version="1.0" encoding="utf-8"?>
<worksheet xmlns="http://schemas.openxmlformats.org/spreadsheetml/2006/main" xmlns:r="http://schemas.openxmlformats.org/officeDocument/2006/relationships">
  <dimension ref="A1:R187"/>
  <sheetViews>
    <sheetView workbookViewId="0" topLeftCell="A1">
      <selection activeCell="B11" sqref="B11:B12"/>
    </sheetView>
  </sheetViews>
  <sheetFormatPr defaultColWidth="9.140625" defaultRowHeight="12.75"/>
  <cols>
    <col min="1" max="1" width="5.421875" style="0" customWidth="1"/>
    <col min="2" max="2" width="27.57421875" style="0" customWidth="1"/>
    <col min="3" max="3" width="18.28125" style="0" customWidth="1"/>
    <col min="4" max="4" width="11.28125" style="0" customWidth="1"/>
    <col min="5" max="5" width="9.421875" style="1" customWidth="1"/>
    <col min="6" max="6" width="5.57421875" style="0" customWidth="1"/>
    <col min="7" max="7" width="5.28125" style="0" customWidth="1"/>
    <col min="8" max="8" width="28.8515625" style="0" customWidth="1"/>
    <col min="9" max="9" width="11.57421875" style="0" bestFit="1" customWidth="1"/>
    <col min="10" max="10" width="11.421875" style="0" bestFit="1" customWidth="1"/>
    <col min="11" max="11" width="11.28125" style="0" bestFit="1" customWidth="1"/>
    <col min="12" max="12" width="8.140625" style="0" customWidth="1"/>
    <col min="13" max="13" width="7.8515625" style="0" customWidth="1"/>
    <col min="14" max="14" width="8.57421875" style="0" customWidth="1"/>
    <col min="15" max="15" width="19.421875" style="0" customWidth="1"/>
    <col min="16" max="16" width="4.7109375" style="0" customWidth="1"/>
    <col min="17" max="17" width="44.140625" style="0" customWidth="1"/>
    <col min="18" max="18" width="5.00390625" style="0" customWidth="1"/>
  </cols>
  <sheetData>
    <row r="1" spans="1:18" ht="12.75" customHeight="1">
      <c r="A1" s="251" t="s">
        <v>614</v>
      </c>
      <c r="B1" s="251"/>
      <c r="C1" s="251"/>
      <c r="D1" s="251"/>
      <c r="E1" s="251"/>
      <c r="F1" s="251"/>
      <c r="G1" s="251"/>
      <c r="H1" s="251"/>
      <c r="I1" s="251"/>
      <c r="J1" s="251"/>
      <c r="K1" s="251"/>
      <c r="L1" s="251"/>
      <c r="M1" s="251"/>
      <c r="N1" s="251"/>
      <c r="O1" s="251"/>
      <c r="P1" s="251"/>
      <c r="Q1" s="251"/>
      <c r="R1" s="251"/>
    </row>
    <row r="2" spans="1:18" ht="12.75" customHeight="1">
      <c r="A2" s="251" t="s">
        <v>615</v>
      </c>
      <c r="B2" s="251"/>
      <c r="C2" s="251"/>
      <c r="D2" s="251"/>
      <c r="E2" s="251"/>
      <c r="F2" s="251"/>
      <c r="G2" s="251"/>
      <c r="H2" s="251"/>
      <c r="I2" s="251"/>
      <c r="J2" s="251"/>
      <c r="K2" s="251"/>
      <c r="L2" s="251"/>
      <c r="M2" s="251"/>
      <c r="N2" s="251"/>
      <c r="O2" s="251"/>
      <c r="P2" s="251"/>
      <c r="Q2" s="251"/>
      <c r="R2" s="251"/>
    </row>
    <row r="3" spans="1:18" ht="12.75" customHeight="1">
      <c r="A3" s="251" t="s">
        <v>962</v>
      </c>
      <c r="B3" s="251"/>
      <c r="C3" s="251"/>
      <c r="D3" s="251"/>
      <c r="E3" s="251"/>
      <c r="F3" s="251"/>
      <c r="G3" s="251"/>
      <c r="H3" s="251"/>
      <c r="I3" s="251"/>
      <c r="J3" s="251"/>
      <c r="K3" s="251"/>
      <c r="L3" s="251"/>
      <c r="M3" s="251"/>
      <c r="N3" s="251"/>
      <c r="O3" s="251"/>
      <c r="P3" s="251"/>
      <c r="Q3" s="251"/>
      <c r="R3" s="251"/>
    </row>
    <row r="4" spans="1:18" ht="15.75">
      <c r="A4" s="251" t="s">
        <v>2</v>
      </c>
      <c r="B4" s="251"/>
      <c r="C4" s="251"/>
      <c r="D4" s="251"/>
      <c r="E4" s="251"/>
      <c r="F4" s="251"/>
      <c r="G4" s="251"/>
      <c r="H4" s="251"/>
      <c r="I4" s="251"/>
      <c r="J4" s="251"/>
      <c r="K4" s="251"/>
      <c r="L4" s="251"/>
      <c r="M4" s="251"/>
      <c r="N4" s="251"/>
      <c r="O4" s="251"/>
      <c r="P4" s="251"/>
      <c r="Q4" s="251"/>
      <c r="R4" s="251"/>
    </row>
    <row r="5" spans="1:18" ht="6.75" customHeight="1">
      <c r="A5" s="5"/>
      <c r="B5" s="5"/>
      <c r="C5" s="5"/>
      <c r="D5" s="5"/>
      <c r="E5" s="6"/>
      <c r="F5" s="5"/>
      <c r="G5" s="5"/>
      <c r="H5" s="5"/>
      <c r="I5" s="5"/>
      <c r="J5" s="5"/>
      <c r="K5" s="5"/>
      <c r="L5" s="5"/>
      <c r="M5" s="5"/>
      <c r="N5" s="5"/>
      <c r="O5" s="5"/>
      <c r="P5" s="5"/>
      <c r="Q5" s="5"/>
      <c r="R5" s="62"/>
    </row>
    <row r="6" spans="1:18" ht="12.75">
      <c r="A6" s="7" t="s">
        <v>3</v>
      </c>
      <c r="B6" s="7" t="s">
        <v>4</v>
      </c>
      <c r="C6" s="316" t="s">
        <v>903</v>
      </c>
      <c r="D6" s="310" t="s">
        <v>6</v>
      </c>
      <c r="E6" s="311"/>
      <c r="F6" s="310" t="s">
        <v>9</v>
      </c>
      <c r="G6" s="311"/>
      <c r="H6" s="316" t="s">
        <v>7</v>
      </c>
      <c r="I6" s="316" t="s">
        <v>617</v>
      </c>
      <c r="J6" s="310" t="s">
        <v>10</v>
      </c>
      <c r="K6" s="312"/>
      <c r="L6" s="311"/>
      <c r="M6" s="310" t="s">
        <v>11</v>
      </c>
      <c r="N6" s="312"/>
      <c r="O6" s="311"/>
      <c r="P6" s="316" t="s">
        <v>12</v>
      </c>
      <c r="Q6" s="7" t="s">
        <v>13</v>
      </c>
      <c r="R6" s="316" t="s">
        <v>14</v>
      </c>
    </row>
    <row r="7" spans="1:18" ht="12.75">
      <c r="A7" s="8" t="s">
        <v>15</v>
      </c>
      <c r="B7" s="8" t="s">
        <v>16</v>
      </c>
      <c r="C7" s="317"/>
      <c r="D7" s="8" t="s">
        <v>18</v>
      </c>
      <c r="E7" s="8" t="s">
        <v>8</v>
      </c>
      <c r="F7" s="8" t="s">
        <v>19</v>
      </c>
      <c r="G7" s="8" t="s">
        <v>20</v>
      </c>
      <c r="H7" s="317"/>
      <c r="I7" s="317"/>
      <c r="J7" s="8" t="s">
        <v>21</v>
      </c>
      <c r="K7" s="8" t="s">
        <v>22</v>
      </c>
      <c r="L7" s="8" t="s">
        <v>23</v>
      </c>
      <c r="M7" s="8" t="s">
        <v>24</v>
      </c>
      <c r="N7" s="8" t="s">
        <v>25</v>
      </c>
      <c r="O7" s="8" t="s">
        <v>26</v>
      </c>
      <c r="P7" s="317"/>
      <c r="Q7" s="8" t="s">
        <v>27</v>
      </c>
      <c r="R7" s="317"/>
    </row>
    <row r="8" spans="1:18" ht="12.75">
      <c r="A8" s="9">
        <v>1</v>
      </c>
      <c r="B8" s="9">
        <v>2</v>
      </c>
      <c r="C8" s="9">
        <v>3</v>
      </c>
      <c r="D8" s="9">
        <v>4</v>
      </c>
      <c r="E8" s="9">
        <v>5</v>
      </c>
      <c r="F8" s="9">
        <v>6</v>
      </c>
      <c r="G8" s="9">
        <v>7</v>
      </c>
      <c r="H8" s="9">
        <v>8</v>
      </c>
      <c r="I8" s="9">
        <v>9</v>
      </c>
      <c r="J8" s="9">
        <v>10</v>
      </c>
      <c r="K8" s="9">
        <v>11</v>
      </c>
      <c r="L8" s="9">
        <v>12</v>
      </c>
      <c r="M8" s="9">
        <v>13</v>
      </c>
      <c r="N8" s="9">
        <v>14</v>
      </c>
      <c r="O8" s="9">
        <v>15</v>
      </c>
      <c r="P8" s="9">
        <v>16</v>
      </c>
      <c r="Q8" s="9">
        <v>17</v>
      </c>
      <c r="R8" s="9">
        <v>18</v>
      </c>
    </row>
    <row r="9" spans="1:18" ht="12.75">
      <c r="A9" s="255">
        <v>1</v>
      </c>
      <c r="B9" s="81" t="s">
        <v>963</v>
      </c>
      <c r="C9" s="255" t="s">
        <v>73</v>
      </c>
      <c r="D9" s="79" t="s">
        <v>32</v>
      </c>
      <c r="E9" s="293" t="s">
        <v>620</v>
      </c>
      <c r="F9" s="278">
        <v>27</v>
      </c>
      <c r="G9" s="281" t="s">
        <v>621</v>
      </c>
      <c r="H9" s="269" t="s">
        <v>964</v>
      </c>
      <c r="I9" s="261" t="s">
        <v>965</v>
      </c>
      <c r="J9" s="10" t="s">
        <v>655</v>
      </c>
      <c r="K9" s="92">
        <v>2001</v>
      </c>
      <c r="L9" s="10">
        <v>250</v>
      </c>
      <c r="M9" s="255" t="s">
        <v>36</v>
      </c>
      <c r="N9" s="255">
        <v>2006</v>
      </c>
      <c r="O9" s="255" t="s">
        <v>966</v>
      </c>
      <c r="P9" s="255">
        <f>2016-1961</f>
        <v>55</v>
      </c>
      <c r="Q9" s="269" t="s">
        <v>1064</v>
      </c>
      <c r="R9" s="255"/>
    </row>
    <row r="10" spans="1:18" ht="12.75">
      <c r="A10" s="257"/>
      <c r="B10" s="82" t="s">
        <v>968</v>
      </c>
      <c r="C10" s="257"/>
      <c r="D10" s="62" t="s">
        <v>41</v>
      </c>
      <c r="E10" s="295"/>
      <c r="F10" s="280"/>
      <c r="G10" s="280"/>
      <c r="H10" s="271"/>
      <c r="I10" s="263"/>
      <c r="J10" s="10" t="s">
        <v>623</v>
      </c>
      <c r="K10" s="92">
        <v>2012</v>
      </c>
      <c r="L10" s="10">
        <v>300</v>
      </c>
      <c r="M10" s="257"/>
      <c r="N10" s="257"/>
      <c r="O10" s="257"/>
      <c r="P10" s="257"/>
      <c r="Q10" s="271"/>
      <c r="R10" s="257"/>
    </row>
    <row r="11" spans="1:18" ht="12.75">
      <c r="A11" s="255">
        <v>2</v>
      </c>
      <c r="B11" s="318" t="s">
        <v>628</v>
      </c>
      <c r="C11" s="255" t="s">
        <v>46</v>
      </c>
      <c r="D11" s="79" t="s">
        <v>32</v>
      </c>
      <c r="E11" s="293" t="s">
        <v>846</v>
      </c>
      <c r="F11" s="278">
        <v>19</v>
      </c>
      <c r="G11" s="281" t="s">
        <v>653</v>
      </c>
      <c r="H11" s="269" t="s">
        <v>630</v>
      </c>
      <c r="I11" s="261" t="s">
        <v>631</v>
      </c>
      <c r="J11" s="10" t="s">
        <v>655</v>
      </c>
      <c r="K11" s="92">
        <v>2000</v>
      </c>
      <c r="L11" s="10">
        <v>250</v>
      </c>
      <c r="M11" s="255" t="s">
        <v>36</v>
      </c>
      <c r="N11" s="255">
        <v>2001</v>
      </c>
      <c r="O11" s="255" t="s">
        <v>905</v>
      </c>
      <c r="P11" s="255">
        <f>2016-1963</f>
        <v>53</v>
      </c>
      <c r="Q11" s="269" t="s">
        <v>1065</v>
      </c>
      <c r="R11" s="255"/>
    </row>
    <row r="12" spans="1:18" ht="12.75">
      <c r="A12" s="256"/>
      <c r="B12" s="319"/>
      <c r="C12" s="256"/>
      <c r="D12" s="47"/>
      <c r="E12" s="294"/>
      <c r="F12" s="279"/>
      <c r="G12" s="279"/>
      <c r="H12" s="270"/>
      <c r="I12" s="262"/>
      <c r="J12" s="10" t="s">
        <v>623</v>
      </c>
      <c r="K12" s="10">
        <v>2011</v>
      </c>
      <c r="L12" s="10">
        <v>300</v>
      </c>
      <c r="M12" s="256"/>
      <c r="N12" s="256"/>
      <c r="O12" s="256"/>
      <c r="P12" s="256"/>
      <c r="Q12" s="270"/>
      <c r="R12" s="256"/>
    </row>
    <row r="13" spans="1:18" ht="12.75">
      <c r="A13" s="257"/>
      <c r="B13" s="82" t="s">
        <v>632</v>
      </c>
      <c r="C13" s="257"/>
      <c r="D13" s="62" t="s">
        <v>41</v>
      </c>
      <c r="E13" s="295"/>
      <c r="F13" s="280"/>
      <c r="G13" s="280"/>
      <c r="H13" s="271"/>
      <c r="I13" s="263"/>
      <c r="J13" s="10" t="s">
        <v>969</v>
      </c>
      <c r="K13" s="10">
        <v>2015</v>
      </c>
      <c r="L13" s="10">
        <v>300</v>
      </c>
      <c r="M13" s="257"/>
      <c r="N13" s="257"/>
      <c r="O13" s="257"/>
      <c r="P13" s="257"/>
      <c r="Q13" s="271"/>
      <c r="R13" s="257"/>
    </row>
    <row r="14" spans="1:18" ht="12.75">
      <c r="A14" s="255">
        <v>3</v>
      </c>
      <c r="B14" s="29" t="s">
        <v>970</v>
      </c>
      <c r="C14" s="255" t="s">
        <v>971</v>
      </c>
      <c r="D14" s="25" t="s">
        <v>47</v>
      </c>
      <c r="E14" s="296" t="s">
        <v>846</v>
      </c>
      <c r="F14" s="278">
        <v>21</v>
      </c>
      <c r="G14" s="281" t="s">
        <v>692</v>
      </c>
      <c r="H14" s="269" t="s">
        <v>60</v>
      </c>
      <c r="I14" s="261" t="s">
        <v>965</v>
      </c>
      <c r="J14" s="10" t="s">
        <v>655</v>
      </c>
      <c r="K14" s="92">
        <v>2006</v>
      </c>
      <c r="L14" s="10">
        <v>250</v>
      </c>
      <c r="M14" s="255" t="s">
        <v>36</v>
      </c>
      <c r="N14" s="255">
        <v>2008</v>
      </c>
      <c r="O14" s="255" t="s">
        <v>973</v>
      </c>
      <c r="P14" s="255">
        <f>2016-1963</f>
        <v>53</v>
      </c>
      <c r="Q14" s="269" t="s">
        <v>1066</v>
      </c>
      <c r="R14" s="255"/>
    </row>
    <row r="15" spans="1:18" ht="12.75">
      <c r="A15" s="257"/>
      <c r="B15" s="30" t="s">
        <v>975</v>
      </c>
      <c r="C15" s="257"/>
      <c r="D15" s="15" t="s">
        <v>847</v>
      </c>
      <c r="E15" s="295"/>
      <c r="F15" s="280"/>
      <c r="G15" s="280"/>
      <c r="H15" s="271"/>
      <c r="I15" s="263"/>
      <c r="J15" s="10" t="s">
        <v>623</v>
      </c>
      <c r="K15" s="92">
        <v>2011</v>
      </c>
      <c r="L15" s="10">
        <v>300</v>
      </c>
      <c r="M15" s="257"/>
      <c r="N15" s="257"/>
      <c r="O15" s="257"/>
      <c r="P15" s="257"/>
      <c r="Q15" s="271"/>
      <c r="R15" s="257"/>
    </row>
    <row r="16" spans="1:18" ht="12.75">
      <c r="A16" s="255">
        <v>4</v>
      </c>
      <c r="B16" s="29" t="s">
        <v>1067</v>
      </c>
      <c r="C16" s="255" t="s">
        <v>1068</v>
      </c>
      <c r="D16" s="25" t="s">
        <v>47</v>
      </c>
      <c r="E16" s="296" t="s">
        <v>74</v>
      </c>
      <c r="F16" s="278">
        <v>12</v>
      </c>
      <c r="G16" s="281" t="s">
        <v>629</v>
      </c>
      <c r="H16" s="269" t="s">
        <v>635</v>
      </c>
      <c r="I16" s="261" t="s">
        <v>1069</v>
      </c>
      <c r="J16" s="10" t="s">
        <v>49</v>
      </c>
      <c r="K16" s="92">
        <v>2006</v>
      </c>
      <c r="L16" s="10">
        <v>250</v>
      </c>
      <c r="M16" s="255" t="s">
        <v>36</v>
      </c>
      <c r="N16" s="255">
        <v>2004</v>
      </c>
      <c r="O16" s="255" t="s">
        <v>905</v>
      </c>
      <c r="P16" s="255">
        <f>2016-1965</f>
        <v>51</v>
      </c>
      <c r="Q16" s="269" t="s">
        <v>1070</v>
      </c>
      <c r="R16" s="255"/>
    </row>
    <row r="17" spans="1:18" ht="12.75">
      <c r="A17" s="257"/>
      <c r="B17" s="133" t="s">
        <v>1071</v>
      </c>
      <c r="C17" s="257"/>
      <c r="D17" s="15" t="s">
        <v>847</v>
      </c>
      <c r="E17" s="295"/>
      <c r="F17" s="280"/>
      <c r="G17" s="280"/>
      <c r="H17" s="271"/>
      <c r="I17" s="263"/>
      <c r="J17" s="10" t="s">
        <v>623</v>
      </c>
      <c r="K17" s="92">
        <v>2011</v>
      </c>
      <c r="L17" s="10">
        <v>300</v>
      </c>
      <c r="M17" s="257"/>
      <c r="N17" s="257"/>
      <c r="O17" s="257"/>
      <c r="P17" s="257"/>
      <c r="Q17" s="271"/>
      <c r="R17" s="257"/>
    </row>
    <row r="18" spans="1:18" ht="21.75" customHeight="1">
      <c r="A18" s="255">
        <v>5</v>
      </c>
      <c r="B18" s="134" t="s">
        <v>1072</v>
      </c>
      <c r="C18" s="255" t="s">
        <v>1073</v>
      </c>
      <c r="D18" s="25" t="s">
        <v>47</v>
      </c>
      <c r="E18" s="297" t="s">
        <v>147</v>
      </c>
      <c r="F18" s="278">
        <v>19</v>
      </c>
      <c r="G18" s="281" t="s">
        <v>653</v>
      </c>
      <c r="H18" s="269" t="s">
        <v>1030</v>
      </c>
      <c r="I18" s="261" t="s">
        <v>1069</v>
      </c>
      <c r="J18" s="258" t="s">
        <v>249</v>
      </c>
      <c r="K18" s="258">
        <v>2011</v>
      </c>
      <c r="L18" s="258">
        <v>250</v>
      </c>
      <c r="M18" s="255" t="s">
        <v>36</v>
      </c>
      <c r="N18" s="255">
        <v>2004</v>
      </c>
      <c r="O18" s="269" t="s">
        <v>167</v>
      </c>
      <c r="P18" s="255">
        <f>2016-1961</f>
        <v>55</v>
      </c>
      <c r="Q18" s="269" t="s">
        <v>1074</v>
      </c>
      <c r="R18" s="255"/>
    </row>
    <row r="19" spans="1:18" ht="21.75" customHeight="1">
      <c r="A19" s="257"/>
      <c r="B19" s="135" t="s">
        <v>1075</v>
      </c>
      <c r="C19" s="257"/>
      <c r="D19" s="15" t="s">
        <v>847</v>
      </c>
      <c r="E19" s="298"/>
      <c r="F19" s="280"/>
      <c r="G19" s="280"/>
      <c r="H19" s="271"/>
      <c r="I19" s="263"/>
      <c r="J19" s="259"/>
      <c r="K19" s="259"/>
      <c r="L19" s="259"/>
      <c r="M19" s="257"/>
      <c r="N19" s="257"/>
      <c r="O19" s="271"/>
      <c r="P19" s="257"/>
      <c r="Q19" s="271"/>
      <c r="R19" s="257"/>
    </row>
    <row r="20" spans="1:18" ht="12.75">
      <c r="A20" s="255">
        <v>6</v>
      </c>
      <c r="B20" s="106" t="s">
        <v>911</v>
      </c>
      <c r="C20" s="255" t="s">
        <v>912</v>
      </c>
      <c r="D20" s="25" t="s">
        <v>146</v>
      </c>
      <c r="E20" s="293" t="s">
        <v>620</v>
      </c>
      <c r="F20" s="278">
        <v>19</v>
      </c>
      <c r="G20" s="281" t="s">
        <v>629</v>
      </c>
      <c r="H20" s="269" t="s">
        <v>913</v>
      </c>
      <c r="I20" s="261" t="s">
        <v>631</v>
      </c>
      <c r="J20" s="255" t="s">
        <v>194</v>
      </c>
      <c r="K20" s="255" t="s">
        <v>194</v>
      </c>
      <c r="L20" s="255" t="s">
        <v>194</v>
      </c>
      <c r="M20" s="255" t="s">
        <v>914</v>
      </c>
      <c r="N20" s="255">
        <v>1997</v>
      </c>
      <c r="O20" s="255" t="s">
        <v>915</v>
      </c>
      <c r="P20" s="255">
        <f>2016-1965</f>
        <v>51</v>
      </c>
      <c r="Q20" s="269" t="s">
        <v>916</v>
      </c>
      <c r="R20" s="255"/>
    </row>
    <row r="21" spans="1:18" ht="12.75">
      <c r="A21" s="257"/>
      <c r="B21" s="30" t="s">
        <v>917</v>
      </c>
      <c r="C21" s="257"/>
      <c r="D21" s="15" t="s">
        <v>909</v>
      </c>
      <c r="E21" s="295"/>
      <c r="F21" s="280"/>
      <c r="G21" s="280"/>
      <c r="H21" s="271"/>
      <c r="I21" s="263"/>
      <c r="J21" s="257"/>
      <c r="K21" s="257"/>
      <c r="L21" s="257"/>
      <c r="M21" s="257"/>
      <c r="N21" s="257"/>
      <c r="O21" s="257"/>
      <c r="P21" s="257"/>
      <c r="Q21" s="271"/>
      <c r="R21" s="257"/>
    </row>
    <row r="22" spans="1:18" s="3" customFormat="1" ht="15" customHeight="1">
      <c r="A22" s="255">
        <v>7</v>
      </c>
      <c r="B22" s="136" t="s">
        <v>667</v>
      </c>
      <c r="C22" s="258" t="s">
        <v>253</v>
      </c>
      <c r="D22" s="25" t="s">
        <v>146</v>
      </c>
      <c r="E22" s="293" t="s">
        <v>920</v>
      </c>
      <c r="F22" s="282">
        <v>19</v>
      </c>
      <c r="G22" s="285" t="s">
        <v>165</v>
      </c>
      <c r="H22" s="287" t="s">
        <v>668</v>
      </c>
      <c r="I22" s="276" t="s">
        <v>631</v>
      </c>
      <c r="J22" s="258" t="s">
        <v>249</v>
      </c>
      <c r="K22" s="258">
        <v>2011</v>
      </c>
      <c r="L22" s="258">
        <v>250</v>
      </c>
      <c r="M22" s="258" t="s">
        <v>36</v>
      </c>
      <c r="N22" s="258">
        <v>2007</v>
      </c>
      <c r="O22" s="258" t="s">
        <v>921</v>
      </c>
      <c r="P22" s="258">
        <f>2016-1964</f>
        <v>52</v>
      </c>
      <c r="Q22" s="287" t="s">
        <v>1076</v>
      </c>
      <c r="R22" s="258"/>
    </row>
    <row r="23" spans="1:18" s="3" customFormat="1" ht="15" customHeight="1">
      <c r="A23" s="257"/>
      <c r="B23" s="117" t="s">
        <v>252</v>
      </c>
      <c r="C23" s="292"/>
      <c r="D23" s="15" t="s">
        <v>909</v>
      </c>
      <c r="E23" s="295"/>
      <c r="F23" s="283"/>
      <c r="G23" s="283"/>
      <c r="H23" s="288"/>
      <c r="I23" s="277"/>
      <c r="J23" s="259"/>
      <c r="K23" s="259"/>
      <c r="L23" s="259"/>
      <c r="M23" s="259"/>
      <c r="N23" s="259"/>
      <c r="O23" s="259"/>
      <c r="P23" s="259"/>
      <c r="Q23" s="288"/>
      <c r="R23" s="259"/>
    </row>
    <row r="24" spans="1:18" ht="12.75" customHeight="1">
      <c r="A24" s="255">
        <v>8</v>
      </c>
      <c r="B24" s="106" t="s">
        <v>988</v>
      </c>
      <c r="C24" s="255" t="s">
        <v>989</v>
      </c>
      <c r="D24" s="25" t="s">
        <v>146</v>
      </c>
      <c r="E24" s="293" t="s">
        <v>936</v>
      </c>
      <c r="F24" s="278">
        <v>19</v>
      </c>
      <c r="G24" s="281" t="s">
        <v>653</v>
      </c>
      <c r="H24" s="269" t="s">
        <v>990</v>
      </c>
      <c r="I24" s="261" t="s">
        <v>991</v>
      </c>
      <c r="J24" s="255" t="s">
        <v>972</v>
      </c>
      <c r="K24" s="255">
        <v>2015</v>
      </c>
      <c r="L24" s="255">
        <v>300</v>
      </c>
      <c r="M24" s="255" t="s">
        <v>36</v>
      </c>
      <c r="N24" s="255">
        <v>2010</v>
      </c>
      <c r="O24" s="255" t="s">
        <v>930</v>
      </c>
      <c r="P24" s="255">
        <f>2016-1960</f>
        <v>56</v>
      </c>
      <c r="Q24" s="269" t="s">
        <v>992</v>
      </c>
      <c r="R24" s="255"/>
    </row>
    <row r="25" spans="1:18" ht="12.75">
      <c r="A25" s="257"/>
      <c r="B25" s="30" t="s">
        <v>993</v>
      </c>
      <c r="C25" s="257"/>
      <c r="D25" s="15" t="s">
        <v>909</v>
      </c>
      <c r="E25" s="295"/>
      <c r="F25" s="280"/>
      <c r="G25" s="280"/>
      <c r="H25" s="271"/>
      <c r="I25" s="263"/>
      <c r="J25" s="257"/>
      <c r="K25" s="257"/>
      <c r="L25" s="257"/>
      <c r="M25" s="257"/>
      <c r="N25" s="257"/>
      <c r="O25" s="257"/>
      <c r="P25" s="257"/>
      <c r="Q25" s="271"/>
      <c r="R25" s="257"/>
    </row>
    <row r="26" spans="1:18" ht="12.75">
      <c r="A26" s="255">
        <v>9</v>
      </c>
      <c r="B26" s="106" t="s">
        <v>983</v>
      </c>
      <c r="C26" s="255" t="s">
        <v>984</v>
      </c>
      <c r="D26" s="25" t="s">
        <v>146</v>
      </c>
      <c r="E26" s="293" t="s">
        <v>985</v>
      </c>
      <c r="F26" s="278">
        <v>15</v>
      </c>
      <c r="G26" s="281" t="s">
        <v>621</v>
      </c>
      <c r="H26" s="269" t="s">
        <v>711</v>
      </c>
      <c r="I26" s="261" t="s">
        <v>980</v>
      </c>
      <c r="J26" s="258" t="s">
        <v>249</v>
      </c>
      <c r="K26" s="258">
        <v>2008</v>
      </c>
      <c r="L26" s="258">
        <v>250</v>
      </c>
      <c r="M26" s="255" t="s">
        <v>36</v>
      </c>
      <c r="N26" s="255">
        <v>2001</v>
      </c>
      <c r="O26" s="255" t="s">
        <v>930</v>
      </c>
      <c r="P26" s="255">
        <f>2016-1967</f>
        <v>49</v>
      </c>
      <c r="Q26" s="269" t="s">
        <v>986</v>
      </c>
      <c r="R26" s="255"/>
    </row>
    <row r="27" spans="1:18" ht="12.75">
      <c r="A27" s="257"/>
      <c r="B27" s="30" t="s">
        <v>987</v>
      </c>
      <c r="C27" s="257"/>
      <c r="D27" s="15" t="s">
        <v>909</v>
      </c>
      <c r="E27" s="295"/>
      <c r="F27" s="280"/>
      <c r="G27" s="280"/>
      <c r="H27" s="271"/>
      <c r="I27" s="263"/>
      <c r="J27" s="259"/>
      <c r="K27" s="259"/>
      <c r="L27" s="259"/>
      <c r="M27" s="257"/>
      <c r="N27" s="257"/>
      <c r="O27" s="257"/>
      <c r="P27" s="257"/>
      <c r="Q27" s="271"/>
      <c r="R27" s="257"/>
    </row>
    <row r="28" spans="1:18" ht="12.75">
      <c r="A28" s="255">
        <v>10</v>
      </c>
      <c r="B28" s="29" t="s">
        <v>669</v>
      </c>
      <c r="C28" s="255" t="s">
        <v>670</v>
      </c>
      <c r="D28" s="25" t="s">
        <v>146</v>
      </c>
      <c r="E28" s="293" t="s">
        <v>994</v>
      </c>
      <c r="F28" s="278">
        <v>14</v>
      </c>
      <c r="G28" s="281" t="s">
        <v>629</v>
      </c>
      <c r="H28" s="269" t="s">
        <v>671</v>
      </c>
      <c r="I28" s="261" t="s">
        <v>631</v>
      </c>
      <c r="J28" s="255" t="s">
        <v>249</v>
      </c>
      <c r="K28" s="255">
        <v>2007</v>
      </c>
      <c r="L28" s="255">
        <v>250</v>
      </c>
      <c r="M28" s="255" t="s">
        <v>110</v>
      </c>
      <c r="N28" s="255">
        <v>2005</v>
      </c>
      <c r="O28" s="255" t="s">
        <v>672</v>
      </c>
      <c r="P28" s="255">
        <f>2016-1967</f>
        <v>49</v>
      </c>
      <c r="Q28" s="269" t="s">
        <v>1077</v>
      </c>
      <c r="R28" s="255"/>
    </row>
    <row r="29" spans="1:18" ht="12.75">
      <c r="A29" s="257"/>
      <c r="B29" s="30" t="s">
        <v>674</v>
      </c>
      <c r="C29" s="257"/>
      <c r="D29" s="15" t="s">
        <v>909</v>
      </c>
      <c r="E29" s="295"/>
      <c r="F29" s="280"/>
      <c r="G29" s="280"/>
      <c r="H29" s="271"/>
      <c r="I29" s="263"/>
      <c r="J29" s="257"/>
      <c r="K29" s="257"/>
      <c r="L29" s="257"/>
      <c r="M29" s="257"/>
      <c r="N29" s="257"/>
      <c r="O29" s="257"/>
      <c r="P29" s="257"/>
      <c r="Q29" s="271"/>
      <c r="R29" s="257"/>
    </row>
    <row r="30" spans="1:18" ht="12.75">
      <c r="A30" s="255">
        <v>11</v>
      </c>
      <c r="B30" s="29" t="s">
        <v>676</v>
      </c>
      <c r="C30" s="255" t="s">
        <v>677</v>
      </c>
      <c r="D30" s="25" t="s">
        <v>146</v>
      </c>
      <c r="E30" s="293" t="s">
        <v>994</v>
      </c>
      <c r="F30" s="281" t="s">
        <v>679</v>
      </c>
      <c r="G30" s="281" t="s">
        <v>679</v>
      </c>
      <c r="H30" s="269" t="s">
        <v>680</v>
      </c>
      <c r="I30" s="264" t="s">
        <v>622</v>
      </c>
      <c r="J30" s="255" t="s">
        <v>249</v>
      </c>
      <c r="K30" s="255">
        <v>2016</v>
      </c>
      <c r="L30" s="255">
        <v>250</v>
      </c>
      <c r="M30" s="255" t="s">
        <v>110</v>
      </c>
      <c r="N30" s="255">
        <v>2003</v>
      </c>
      <c r="O30" s="255" t="s">
        <v>681</v>
      </c>
      <c r="P30" s="255">
        <f>2016-1980</f>
        <v>36</v>
      </c>
      <c r="Q30" s="269" t="s">
        <v>925</v>
      </c>
      <c r="R30" s="255"/>
    </row>
    <row r="31" spans="1:18" ht="12.75">
      <c r="A31" s="257"/>
      <c r="B31" s="30" t="s">
        <v>683</v>
      </c>
      <c r="C31" s="257"/>
      <c r="D31" s="15" t="s">
        <v>909</v>
      </c>
      <c r="E31" s="295"/>
      <c r="F31" s="280"/>
      <c r="G31" s="280"/>
      <c r="H31" s="271"/>
      <c r="I31" s="257"/>
      <c r="J31" s="257"/>
      <c r="K31" s="257"/>
      <c r="L31" s="257"/>
      <c r="M31" s="257"/>
      <c r="N31" s="257"/>
      <c r="O31" s="257"/>
      <c r="P31" s="257"/>
      <c r="Q31" s="271"/>
      <c r="R31" s="257"/>
    </row>
    <row r="32" spans="1:18" ht="12.75">
      <c r="A32" s="255">
        <v>12</v>
      </c>
      <c r="B32" s="29" t="s">
        <v>995</v>
      </c>
      <c r="C32" s="255" t="s">
        <v>996</v>
      </c>
      <c r="D32" s="25" t="s">
        <v>146</v>
      </c>
      <c r="E32" s="293" t="s">
        <v>994</v>
      </c>
      <c r="F32" s="281" t="s">
        <v>679</v>
      </c>
      <c r="G32" s="281" t="s">
        <v>165</v>
      </c>
      <c r="H32" s="269" t="s">
        <v>997</v>
      </c>
      <c r="I32" s="264" t="s">
        <v>965</v>
      </c>
      <c r="J32" s="258" t="s">
        <v>249</v>
      </c>
      <c r="K32" s="258">
        <v>2004</v>
      </c>
      <c r="L32" s="258">
        <v>250</v>
      </c>
      <c r="M32" s="255" t="s">
        <v>36</v>
      </c>
      <c r="N32" s="255">
        <v>2006</v>
      </c>
      <c r="O32" s="255" t="s">
        <v>998</v>
      </c>
      <c r="P32" s="255">
        <f>2016-1981</f>
        <v>35</v>
      </c>
      <c r="Q32" s="269" t="s">
        <v>999</v>
      </c>
      <c r="R32" s="255"/>
    </row>
    <row r="33" spans="1:18" ht="12.75">
      <c r="A33" s="257"/>
      <c r="B33" s="30" t="s">
        <v>1000</v>
      </c>
      <c r="C33" s="257"/>
      <c r="D33" s="15" t="s">
        <v>909</v>
      </c>
      <c r="E33" s="295"/>
      <c r="F33" s="280"/>
      <c r="G33" s="280"/>
      <c r="H33" s="271"/>
      <c r="I33" s="257"/>
      <c r="J33" s="259"/>
      <c r="K33" s="259"/>
      <c r="L33" s="259"/>
      <c r="M33" s="257"/>
      <c r="N33" s="257"/>
      <c r="O33" s="257"/>
      <c r="P33" s="257"/>
      <c r="Q33" s="271"/>
      <c r="R33" s="257"/>
    </row>
    <row r="34" spans="1:18" ht="12.75">
      <c r="A34" s="255">
        <v>13</v>
      </c>
      <c r="B34" s="29" t="s">
        <v>694</v>
      </c>
      <c r="C34" s="255" t="s">
        <v>1078</v>
      </c>
      <c r="D34" s="25" t="s">
        <v>146</v>
      </c>
      <c r="E34" s="293" t="s">
        <v>1001</v>
      </c>
      <c r="F34" s="278">
        <v>12</v>
      </c>
      <c r="G34" s="281" t="s">
        <v>288</v>
      </c>
      <c r="H34" s="269" t="s">
        <v>696</v>
      </c>
      <c r="I34" s="264" t="s">
        <v>622</v>
      </c>
      <c r="J34" s="255" t="s">
        <v>249</v>
      </c>
      <c r="K34" s="255">
        <v>2015</v>
      </c>
      <c r="L34" s="255">
        <v>250</v>
      </c>
      <c r="M34" s="255" t="s">
        <v>36</v>
      </c>
      <c r="N34" s="255">
        <v>2007</v>
      </c>
      <c r="O34" s="255" t="s">
        <v>250</v>
      </c>
      <c r="P34" s="255">
        <f>2016-1976</f>
        <v>40</v>
      </c>
      <c r="Q34" s="269" t="s">
        <v>927</v>
      </c>
      <c r="R34" s="255"/>
    </row>
    <row r="35" spans="1:18" ht="12.75">
      <c r="A35" s="257"/>
      <c r="B35" s="30" t="s">
        <v>698</v>
      </c>
      <c r="C35" s="257"/>
      <c r="D35" s="15" t="s">
        <v>909</v>
      </c>
      <c r="E35" s="295"/>
      <c r="F35" s="280"/>
      <c r="G35" s="280"/>
      <c r="H35" s="271"/>
      <c r="I35" s="257"/>
      <c r="J35" s="256"/>
      <c r="K35" s="256"/>
      <c r="L35" s="256"/>
      <c r="M35" s="257"/>
      <c r="N35" s="257"/>
      <c r="O35" s="257"/>
      <c r="P35" s="257"/>
      <c r="Q35" s="271"/>
      <c r="R35" s="257"/>
    </row>
    <row r="36" spans="1:18" ht="12.75">
      <c r="A36" s="255">
        <v>14</v>
      </c>
      <c r="B36" s="137" t="s">
        <v>928</v>
      </c>
      <c r="C36" s="255" t="s">
        <v>929</v>
      </c>
      <c r="D36" s="25" t="s">
        <v>146</v>
      </c>
      <c r="E36" s="293" t="s">
        <v>1001</v>
      </c>
      <c r="F36" s="278">
        <v>12</v>
      </c>
      <c r="G36" s="281" t="s">
        <v>288</v>
      </c>
      <c r="H36" s="269" t="s">
        <v>863</v>
      </c>
      <c r="I36" s="264" t="s">
        <v>622</v>
      </c>
      <c r="J36" s="255" t="s">
        <v>249</v>
      </c>
      <c r="K36" s="255">
        <v>2013</v>
      </c>
      <c r="L36" s="255">
        <v>250</v>
      </c>
      <c r="M36" s="255" t="s">
        <v>36</v>
      </c>
      <c r="N36" s="255">
        <v>2012</v>
      </c>
      <c r="O36" s="269" t="s">
        <v>930</v>
      </c>
      <c r="P36" s="255">
        <f>2016-1974</f>
        <v>42</v>
      </c>
      <c r="Q36" s="269" t="s">
        <v>1079</v>
      </c>
      <c r="R36" s="255"/>
    </row>
    <row r="37" spans="1:18" ht="12.75">
      <c r="A37" s="257"/>
      <c r="B37" s="105" t="s">
        <v>864</v>
      </c>
      <c r="C37" s="256"/>
      <c r="D37" s="15" t="s">
        <v>909</v>
      </c>
      <c r="E37" s="295"/>
      <c r="F37" s="279"/>
      <c r="G37" s="279"/>
      <c r="H37" s="270"/>
      <c r="I37" s="256"/>
      <c r="J37" s="256"/>
      <c r="K37" s="256"/>
      <c r="L37" s="256"/>
      <c r="M37" s="256"/>
      <c r="N37" s="256"/>
      <c r="O37" s="271"/>
      <c r="P37" s="256"/>
      <c r="Q37" s="271"/>
      <c r="R37" s="257"/>
    </row>
    <row r="38" spans="1:18" ht="22.5" customHeight="1">
      <c r="A38" s="255">
        <v>15</v>
      </c>
      <c r="B38" s="106" t="s">
        <v>691</v>
      </c>
      <c r="C38" s="255" t="s">
        <v>243</v>
      </c>
      <c r="D38" s="25" t="s">
        <v>146</v>
      </c>
      <c r="E38" s="293" t="s">
        <v>1001</v>
      </c>
      <c r="F38" s="278">
        <v>12</v>
      </c>
      <c r="G38" s="281" t="s">
        <v>288</v>
      </c>
      <c r="H38" s="269" t="s">
        <v>1002</v>
      </c>
      <c r="I38" s="261" t="s">
        <v>980</v>
      </c>
      <c r="J38" s="258" t="s">
        <v>249</v>
      </c>
      <c r="K38" s="258">
        <v>2011</v>
      </c>
      <c r="L38" s="258">
        <v>250</v>
      </c>
      <c r="M38" s="255" t="s">
        <v>110</v>
      </c>
      <c r="N38" s="255">
        <v>2001</v>
      </c>
      <c r="O38" s="255" t="s">
        <v>1003</v>
      </c>
      <c r="P38" s="255">
        <f>2016-1971</f>
        <v>45</v>
      </c>
      <c r="Q38" s="269" t="s">
        <v>1080</v>
      </c>
      <c r="R38" s="255"/>
    </row>
    <row r="39" spans="1:18" ht="22.5" customHeight="1">
      <c r="A39" s="257"/>
      <c r="B39" s="30" t="s">
        <v>1005</v>
      </c>
      <c r="C39" s="257"/>
      <c r="D39" s="15" t="s">
        <v>909</v>
      </c>
      <c r="E39" s="295"/>
      <c r="F39" s="280"/>
      <c r="G39" s="280"/>
      <c r="H39" s="271"/>
      <c r="I39" s="263"/>
      <c r="J39" s="259"/>
      <c r="K39" s="259"/>
      <c r="L39" s="259"/>
      <c r="M39" s="257"/>
      <c r="N39" s="257"/>
      <c r="O39" s="257"/>
      <c r="P39" s="257"/>
      <c r="Q39" s="271"/>
      <c r="R39" s="257"/>
    </row>
    <row r="40" spans="1:18" ht="12.75">
      <c r="A40" s="255">
        <v>16</v>
      </c>
      <c r="B40" s="29" t="s">
        <v>1061</v>
      </c>
      <c r="C40" s="255" t="s">
        <v>286</v>
      </c>
      <c r="D40" s="10" t="s">
        <v>146</v>
      </c>
      <c r="E40" s="293" t="s">
        <v>1060</v>
      </c>
      <c r="F40" s="281" t="s">
        <v>679</v>
      </c>
      <c r="G40" s="281" t="s">
        <v>165</v>
      </c>
      <c r="H40" s="269" t="s">
        <v>1019</v>
      </c>
      <c r="I40" s="264" t="s">
        <v>991</v>
      </c>
      <c r="J40" s="255" t="s">
        <v>972</v>
      </c>
      <c r="K40" s="255">
        <v>2015</v>
      </c>
      <c r="L40" s="255">
        <v>300</v>
      </c>
      <c r="M40" s="255" t="s">
        <v>36</v>
      </c>
      <c r="N40" s="255">
        <v>2010</v>
      </c>
      <c r="O40" s="255" t="s">
        <v>905</v>
      </c>
      <c r="P40" s="255">
        <f>2016-1978</f>
        <v>38</v>
      </c>
      <c r="Q40" s="269" t="s">
        <v>1020</v>
      </c>
      <c r="R40" s="255"/>
    </row>
    <row r="41" spans="1:18" ht="12.75">
      <c r="A41" s="257"/>
      <c r="B41" s="30" t="s">
        <v>1021</v>
      </c>
      <c r="C41" s="257"/>
      <c r="D41" s="15" t="s">
        <v>909</v>
      </c>
      <c r="E41" s="295"/>
      <c r="F41" s="280"/>
      <c r="G41" s="280"/>
      <c r="H41" s="271"/>
      <c r="I41" s="257"/>
      <c r="J41" s="257"/>
      <c r="K41" s="257"/>
      <c r="L41" s="257"/>
      <c r="M41" s="257"/>
      <c r="N41" s="257"/>
      <c r="O41" s="257"/>
      <c r="P41" s="257"/>
      <c r="Q41" s="271"/>
      <c r="R41" s="257"/>
    </row>
    <row r="42" spans="1:18" ht="12.75">
      <c r="A42" s="255">
        <v>17</v>
      </c>
      <c r="B42" s="106" t="s">
        <v>977</v>
      </c>
      <c r="C42" s="255" t="s">
        <v>978</v>
      </c>
      <c r="D42" s="25" t="s">
        <v>146</v>
      </c>
      <c r="E42" s="293" t="s">
        <v>846</v>
      </c>
      <c r="F42" s="281" t="s">
        <v>692</v>
      </c>
      <c r="G42" s="281" t="s">
        <v>634</v>
      </c>
      <c r="H42" s="269" t="s">
        <v>979</v>
      </c>
      <c r="I42" s="261" t="s">
        <v>980</v>
      </c>
      <c r="J42" s="258" t="s">
        <v>249</v>
      </c>
      <c r="K42" s="258">
        <v>2010</v>
      </c>
      <c r="L42" s="258">
        <v>250</v>
      </c>
      <c r="M42" s="255" t="s">
        <v>36</v>
      </c>
      <c r="N42" s="255">
        <v>2006</v>
      </c>
      <c r="O42" s="255" t="s">
        <v>973</v>
      </c>
      <c r="P42" s="255">
        <f>2016-1981</f>
        <v>35</v>
      </c>
      <c r="Q42" s="269" t="s">
        <v>981</v>
      </c>
      <c r="R42" s="255"/>
    </row>
    <row r="43" spans="1:18" ht="12.75">
      <c r="A43" s="257"/>
      <c r="B43" s="30" t="s">
        <v>982</v>
      </c>
      <c r="C43" s="257"/>
      <c r="D43" s="15" t="s">
        <v>909</v>
      </c>
      <c r="E43" s="295"/>
      <c r="F43" s="280"/>
      <c r="G43" s="280"/>
      <c r="H43" s="271"/>
      <c r="I43" s="263"/>
      <c r="J43" s="259"/>
      <c r="K43" s="259"/>
      <c r="L43" s="259"/>
      <c r="M43" s="257"/>
      <c r="N43" s="257"/>
      <c r="O43" s="257"/>
      <c r="P43" s="257"/>
      <c r="Q43" s="271"/>
      <c r="R43" s="257"/>
    </row>
    <row r="44" spans="1:18" ht="12.75">
      <c r="A44" s="255">
        <v>18</v>
      </c>
      <c r="B44" s="114" t="s">
        <v>1022</v>
      </c>
      <c r="C44" s="255" t="s">
        <v>1023</v>
      </c>
      <c r="D44" s="10" t="s">
        <v>163</v>
      </c>
      <c r="E44" s="297" t="s">
        <v>1001</v>
      </c>
      <c r="F44" s="278">
        <v>17</v>
      </c>
      <c r="G44" s="281" t="s">
        <v>653</v>
      </c>
      <c r="H44" s="269" t="s">
        <v>1024</v>
      </c>
      <c r="I44" s="264" t="s">
        <v>980</v>
      </c>
      <c r="J44" s="255" t="s">
        <v>866</v>
      </c>
      <c r="K44" s="255">
        <v>2011</v>
      </c>
      <c r="L44" s="255">
        <v>250</v>
      </c>
      <c r="M44" s="255" t="s">
        <v>261</v>
      </c>
      <c r="N44" s="255">
        <v>1985</v>
      </c>
      <c r="O44" s="269" t="s">
        <v>1025</v>
      </c>
      <c r="P44" s="255">
        <f>2016-1965</f>
        <v>51</v>
      </c>
      <c r="Q44" s="269" t="s">
        <v>1026</v>
      </c>
      <c r="R44" s="255"/>
    </row>
    <row r="45" spans="1:18" ht="12.75">
      <c r="A45" s="257"/>
      <c r="B45" s="30" t="s">
        <v>1027</v>
      </c>
      <c r="C45" s="257"/>
      <c r="D45" s="15" t="s">
        <v>170</v>
      </c>
      <c r="E45" s="298"/>
      <c r="F45" s="280"/>
      <c r="G45" s="280"/>
      <c r="H45" s="271"/>
      <c r="I45" s="257"/>
      <c r="J45" s="257"/>
      <c r="K45" s="257"/>
      <c r="L45" s="257"/>
      <c r="M45" s="257"/>
      <c r="N45" s="257"/>
      <c r="O45" s="271"/>
      <c r="P45" s="257"/>
      <c r="Q45" s="271"/>
      <c r="R45" s="257"/>
    </row>
    <row r="46" spans="1:18" ht="12.75">
      <c r="A46" s="255">
        <v>19</v>
      </c>
      <c r="B46" s="106" t="s">
        <v>933</v>
      </c>
      <c r="C46" s="255" t="s">
        <v>704</v>
      </c>
      <c r="D46" s="32" t="s">
        <v>174</v>
      </c>
      <c r="E46" s="293" t="s">
        <v>846</v>
      </c>
      <c r="F46" s="278">
        <v>16</v>
      </c>
      <c r="G46" s="281" t="s">
        <v>653</v>
      </c>
      <c r="H46" s="269" t="s">
        <v>705</v>
      </c>
      <c r="I46" s="261" t="s">
        <v>631</v>
      </c>
      <c r="J46" s="255" t="s">
        <v>866</v>
      </c>
      <c r="K46" s="255">
        <v>2013</v>
      </c>
      <c r="L46" s="255">
        <v>250</v>
      </c>
      <c r="M46" s="255" t="s">
        <v>36</v>
      </c>
      <c r="N46" s="255">
        <v>2013</v>
      </c>
      <c r="O46" s="255" t="s">
        <v>919</v>
      </c>
      <c r="P46" s="255">
        <f>2016-1968</f>
        <v>48</v>
      </c>
      <c r="Q46" s="269" t="s">
        <v>1081</v>
      </c>
      <c r="R46" s="255"/>
    </row>
    <row r="47" spans="1:18" ht="12.75">
      <c r="A47" s="257"/>
      <c r="B47" s="30" t="s">
        <v>707</v>
      </c>
      <c r="C47" s="257"/>
      <c r="D47" s="25" t="s">
        <v>170</v>
      </c>
      <c r="E47" s="295"/>
      <c r="F47" s="280"/>
      <c r="G47" s="280"/>
      <c r="H47" s="271"/>
      <c r="I47" s="263"/>
      <c r="J47" s="257"/>
      <c r="K47" s="257"/>
      <c r="L47" s="257"/>
      <c r="M47" s="257"/>
      <c r="N47" s="257"/>
      <c r="O47" s="257"/>
      <c r="P47" s="257"/>
      <c r="Q47" s="271"/>
      <c r="R47" s="257"/>
    </row>
    <row r="48" spans="1:18" ht="12.75">
      <c r="A48" s="255">
        <v>20</v>
      </c>
      <c r="B48" s="114" t="s">
        <v>723</v>
      </c>
      <c r="C48" s="255" t="s">
        <v>316</v>
      </c>
      <c r="D48" s="10" t="s">
        <v>163</v>
      </c>
      <c r="E48" s="297" t="s">
        <v>1082</v>
      </c>
      <c r="F48" s="281" t="s">
        <v>1083</v>
      </c>
      <c r="G48" s="278">
        <v>10</v>
      </c>
      <c r="H48" s="269" t="s">
        <v>686</v>
      </c>
      <c r="I48" s="264" t="s">
        <v>725</v>
      </c>
      <c r="J48" s="255" t="s">
        <v>194</v>
      </c>
      <c r="K48" s="255" t="s">
        <v>194</v>
      </c>
      <c r="L48" s="255" t="s">
        <v>194</v>
      </c>
      <c r="M48" s="255" t="s">
        <v>110</v>
      </c>
      <c r="N48" s="255">
        <v>2001</v>
      </c>
      <c r="O48" s="255" t="s">
        <v>937</v>
      </c>
      <c r="P48" s="255">
        <f>2016-1976</f>
        <v>40</v>
      </c>
      <c r="Q48" s="270" t="s">
        <v>204</v>
      </c>
      <c r="R48" s="255"/>
    </row>
    <row r="49" spans="1:18" ht="12.75">
      <c r="A49" s="257"/>
      <c r="B49" s="30" t="s">
        <v>868</v>
      </c>
      <c r="C49" s="257"/>
      <c r="D49" s="15" t="s">
        <v>170</v>
      </c>
      <c r="E49" s="298"/>
      <c r="F49" s="280"/>
      <c r="G49" s="280"/>
      <c r="H49" s="271"/>
      <c r="I49" s="257"/>
      <c r="J49" s="257"/>
      <c r="K49" s="257"/>
      <c r="L49" s="257"/>
      <c r="M49" s="257"/>
      <c r="N49" s="257"/>
      <c r="O49" s="257"/>
      <c r="P49" s="257"/>
      <c r="Q49" s="271"/>
      <c r="R49" s="257"/>
    </row>
    <row r="50" spans="1:18" ht="12.75">
      <c r="A50" s="255">
        <v>21</v>
      </c>
      <c r="B50" s="29" t="s">
        <v>934</v>
      </c>
      <c r="C50" s="255" t="s">
        <v>281</v>
      </c>
      <c r="D50" s="10" t="s">
        <v>163</v>
      </c>
      <c r="E50" s="293" t="s">
        <v>935</v>
      </c>
      <c r="F50" s="278">
        <v>11</v>
      </c>
      <c r="G50" s="281" t="s">
        <v>629</v>
      </c>
      <c r="H50" s="269" t="s">
        <v>282</v>
      </c>
      <c r="I50" s="264" t="s">
        <v>276</v>
      </c>
      <c r="J50" s="255" t="s">
        <v>249</v>
      </c>
      <c r="K50" s="255">
        <v>2016</v>
      </c>
      <c r="L50" s="255">
        <v>250</v>
      </c>
      <c r="M50" s="255" t="s">
        <v>36</v>
      </c>
      <c r="N50" s="255">
        <v>2013</v>
      </c>
      <c r="O50" s="255" t="s">
        <v>905</v>
      </c>
      <c r="P50" s="255">
        <f>2016-1972</f>
        <v>44</v>
      </c>
      <c r="Q50" s="270" t="s">
        <v>204</v>
      </c>
      <c r="R50" s="255"/>
    </row>
    <row r="51" spans="1:18" ht="12.75">
      <c r="A51" s="257"/>
      <c r="B51" s="30" t="s">
        <v>283</v>
      </c>
      <c r="C51" s="257"/>
      <c r="D51" s="15" t="s">
        <v>170</v>
      </c>
      <c r="E51" s="295"/>
      <c r="F51" s="280"/>
      <c r="G51" s="280"/>
      <c r="H51" s="271"/>
      <c r="I51" s="257"/>
      <c r="J51" s="257"/>
      <c r="K51" s="257"/>
      <c r="L51" s="257"/>
      <c r="M51" s="257"/>
      <c r="N51" s="257"/>
      <c r="O51" s="257"/>
      <c r="P51" s="257"/>
      <c r="Q51" s="271"/>
      <c r="R51" s="257"/>
    </row>
    <row r="52" spans="1:18" ht="12.75">
      <c r="A52" s="255">
        <v>22</v>
      </c>
      <c r="B52" s="133" t="s">
        <v>1084</v>
      </c>
      <c r="C52" s="255" t="s">
        <v>1085</v>
      </c>
      <c r="D52" s="32" t="s">
        <v>174</v>
      </c>
      <c r="E52" s="293" t="s">
        <v>994</v>
      </c>
      <c r="F52" s="278">
        <v>11</v>
      </c>
      <c r="G52" s="281" t="s">
        <v>692</v>
      </c>
      <c r="H52" s="269" t="s">
        <v>1014</v>
      </c>
      <c r="I52" s="261" t="s">
        <v>1069</v>
      </c>
      <c r="J52" s="255" t="s">
        <v>194</v>
      </c>
      <c r="K52" s="255" t="s">
        <v>194</v>
      </c>
      <c r="L52" s="255" t="s">
        <v>194</v>
      </c>
      <c r="M52" s="255" t="s">
        <v>36</v>
      </c>
      <c r="N52" s="255">
        <v>2014</v>
      </c>
      <c r="O52" s="255" t="s">
        <v>1086</v>
      </c>
      <c r="P52" s="255">
        <f>2016-1970</f>
        <v>46</v>
      </c>
      <c r="Q52" s="269" t="s">
        <v>1087</v>
      </c>
      <c r="R52" s="255"/>
    </row>
    <row r="53" spans="1:18" ht="12.75">
      <c r="A53" s="257"/>
      <c r="B53" s="135" t="s">
        <v>1088</v>
      </c>
      <c r="C53" s="257"/>
      <c r="D53" s="25" t="s">
        <v>170</v>
      </c>
      <c r="E53" s="295"/>
      <c r="F53" s="280"/>
      <c r="G53" s="280"/>
      <c r="H53" s="271"/>
      <c r="I53" s="263"/>
      <c r="J53" s="257"/>
      <c r="K53" s="257"/>
      <c r="L53" s="257"/>
      <c r="M53" s="257"/>
      <c r="N53" s="257"/>
      <c r="O53" s="320"/>
      <c r="P53" s="257"/>
      <c r="Q53" s="271"/>
      <c r="R53" s="257"/>
    </row>
    <row r="54" spans="1:18" ht="12.75">
      <c r="A54" s="255">
        <v>23</v>
      </c>
      <c r="B54" s="114" t="s">
        <v>1033</v>
      </c>
      <c r="C54" s="255" t="s">
        <v>1034</v>
      </c>
      <c r="D54" s="10" t="s">
        <v>163</v>
      </c>
      <c r="E54" s="297" t="s">
        <v>1082</v>
      </c>
      <c r="F54" s="281" t="s">
        <v>629</v>
      </c>
      <c r="G54" s="281" t="s">
        <v>634</v>
      </c>
      <c r="H54" s="269" t="s">
        <v>1035</v>
      </c>
      <c r="I54" s="264" t="s">
        <v>980</v>
      </c>
      <c r="J54" s="255" t="s">
        <v>249</v>
      </c>
      <c r="K54" s="255">
        <v>2016</v>
      </c>
      <c r="L54" s="255">
        <v>250</v>
      </c>
      <c r="M54" s="255" t="s">
        <v>36</v>
      </c>
      <c r="N54" s="255">
        <v>2013</v>
      </c>
      <c r="O54" s="269" t="s">
        <v>998</v>
      </c>
      <c r="P54" s="255">
        <f>2016-1980</f>
        <v>36</v>
      </c>
      <c r="Q54" s="270" t="s">
        <v>1036</v>
      </c>
      <c r="R54" s="255"/>
    </row>
    <row r="55" spans="1:18" ht="12.75">
      <c r="A55" s="257"/>
      <c r="B55" s="30" t="s">
        <v>1037</v>
      </c>
      <c r="C55" s="257"/>
      <c r="D55" s="15" t="s">
        <v>170</v>
      </c>
      <c r="E55" s="298"/>
      <c r="F55" s="280"/>
      <c r="G55" s="280"/>
      <c r="H55" s="271"/>
      <c r="I55" s="257"/>
      <c r="J55" s="257"/>
      <c r="K55" s="257"/>
      <c r="L55" s="257"/>
      <c r="M55" s="257"/>
      <c r="N55" s="257"/>
      <c r="O55" s="271"/>
      <c r="P55" s="257"/>
      <c r="Q55" s="271"/>
      <c r="R55" s="257"/>
    </row>
    <row r="56" spans="1:18" ht="12.75">
      <c r="A56" s="255">
        <v>24</v>
      </c>
      <c r="B56" s="114" t="s">
        <v>1038</v>
      </c>
      <c r="C56" s="255" t="s">
        <v>1039</v>
      </c>
      <c r="D56" s="10" t="s">
        <v>163</v>
      </c>
      <c r="E56" s="293" t="s">
        <v>1060</v>
      </c>
      <c r="F56" s="281" t="s">
        <v>165</v>
      </c>
      <c r="G56" s="281" t="s">
        <v>692</v>
      </c>
      <c r="H56" s="269" t="s">
        <v>645</v>
      </c>
      <c r="I56" s="264" t="s">
        <v>965</v>
      </c>
      <c r="J56" s="255" t="s">
        <v>194</v>
      </c>
      <c r="K56" s="255" t="s">
        <v>194</v>
      </c>
      <c r="L56" s="255" t="s">
        <v>194</v>
      </c>
      <c r="M56" s="255" t="s">
        <v>36</v>
      </c>
      <c r="N56" s="255">
        <v>2011</v>
      </c>
      <c r="O56" s="269" t="s">
        <v>1040</v>
      </c>
      <c r="P56" s="255">
        <f>2016-1986</f>
        <v>30</v>
      </c>
      <c r="Q56" s="270" t="s">
        <v>754</v>
      </c>
      <c r="R56" s="255"/>
    </row>
    <row r="57" spans="1:18" ht="12.75">
      <c r="A57" s="257"/>
      <c r="B57" s="30" t="s">
        <v>1041</v>
      </c>
      <c r="C57" s="257"/>
      <c r="D57" s="15" t="s">
        <v>170</v>
      </c>
      <c r="E57" s="295"/>
      <c r="F57" s="280"/>
      <c r="G57" s="280"/>
      <c r="H57" s="271"/>
      <c r="I57" s="257"/>
      <c r="J57" s="257"/>
      <c r="K57" s="257"/>
      <c r="L57" s="257"/>
      <c r="M57" s="257"/>
      <c r="N57" s="257"/>
      <c r="O57" s="271"/>
      <c r="P57" s="257"/>
      <c r="Q57" s="271"/>
      <c r="R57" s="257"/>
    </row>
    <row r="58" spans="1:18" ht="12.75">
      <c r="A58" s="255">
        <v>25</v>
      </c>
      <c r="B58" s="86" t="s">
        <v>746</v>
      </c>
      <c r="C58" s="264" t="s">
        <v>376</v>
      </c>
      <c r="D58" s="25" t="s">
        <v>274</v>
      </c>
      <c r="E58" s="293" t="s">
        <v>1089</v>
      </c>
      <c r="F58" s="278">
        <v>18</v>
      </c>
      <c r="G58" s="281" t="s">
        <v>629</v>
      </c>
      <c r="H58" s="269" t="s">
        <v>686</v>
      </c>
      <c r="I58" s="264" t="s">
        <v>725</v>
      </c>
      <c r="J58" s="256" t="s">
        <v>194</v>
      </c>
      <c r="K58" s="256" t="s">
        <v>194</v>
      </c>
      <c r="L58" s="256" t="s">
        <v>194</v>
      </c>
      <c r="M58" s="255" t="s">
        <v>110</v>
      </c>
      <c r="N58" s="255">
        <v>2012</v>
      </c>
      <c r="O58" s="255" t="s">
        <v>195</v>
      </c>
      <c r="P58" s="255">
        <f>2016-1972</f>
        <v>44</v>
      </c>
      <c r="Q58" s="255" t="s">
        <v>204</v>
      </c>
      <c r="R58" s="255"/>
    </row>
    <row r="59" spans="1:18" ht="12.75">
      <c r="A59" s="257"/>
      <c r="B59" s="69" t="s">
        <v>378</v>
      </c>
      <c r="C59" s="257"/>
      <c r="D59" s="15" t="s">
        <v>938</v>
      </c>
      <c r="E59" s="295"/>
      <c r="F59" s="280"/>
      <c r="G59" s="280"/>
      <c r="H59" s="271"/>
      <c r="I59" s="257"/>
      <c r="J59" s="257"/>
      <c r="K59" s="257"/>
      <c r="L59" s="257"/>
      <c r="M59" s="257"/>
      <c r="N59" s="257"/>
      <c r="O59" s="257"/>
      <c r="P59" s="257"/>
      <c r="Q59" s="257"/>
      <c r="R59" s="257"/>
    </row>
    <row r="60" spans="1:18" s="2" customFormat="1" ht="12.75">
      <c r="A60" s="79"/>
      <c r="B60" s="138"/>
      <c r="C60" s="79"/>
      <c r="D60" s="79"/>
      <c r="E60" s="139"/>
      <c r="F60" s="140"/>
      <c r="G60" s="140"/>
      <c r="H60" s="79"/>
      <c r="I60" s="79"/>
      <c r="J60" s="79"/>
      <c r="K60" s="79"/>
      <c r="L60" s="79"/>
      <c r="M60" s="79"/>
      <c r="N60" s="79"/>
      <c r="O60" s="79"/>
      <c r="P60" s="79"/>
      <c r="Q60" s="79"/>
      <c r="R60" s="79"/>
    </row>
    <row r="61" spans="1:18" s="2" customFormat="1" ht="12.75">
      <c r="A61" s="47"/>
      <c r="B61" s="141"/>
      <c r="C61" s="47"/>
      <c r="D61" s="47"/>
      <c r="E61" s="101"/>
      <c r="F61" s="51"/>
      <c r="G61" s="51"/>
      <c r="H61" s="47"/>
      <c r="I61" s="47"/>
      <c r="J61" s="47"/>
      <c r="K61" s="47"/>
      <c r="L61" s="47"/>
      <c r="M61" s="47"/>
      <c r="N61" s="47"/>
      <c r="O61" s="47"/>
      <c r="P61" s="47"/>
      <c r="Q61" s="47"/>
      <c r="R61" s="47"/>
    </row>
    <row r="62" spans="1:18" s="2" customFormat="1" ht="12.75">
      <c r="A62" s="47"/>
      <c r="B62" s="141"/>
      <c r="C62" s="47"/>
      <c r="D62" s="47"/>
      <c r="E62" s="101"/>
      <c r="F62" s="51"/>
      <c r="G62" s="51"/>
      <c r="H62" s="47"/>
      <c r="I62" s="47"/>
      <c r="J62" s="47"/>
      <c r="K62" s="47"/>
      <c r="L62" s="47"/>
      <c r="M62" s="47"/>
      <c r="N62" s="47"/>
      <c r="O62" s="47"/>
      <c r="P62" s="47"/>
      <c r="Q62" s="47"/>
      <c r="R62" s="47"/>
    </row>
    <row r="63" spans="1:18" ht="12.75">
      <c r="A63" s="7" t="s">
        <v>3</v>
      </c>
      <c r="B63" s="7" t="s">
        <v>4</v>
      </c>
      <c r="C63" s="316" t="s">
        <v>903</v>
      </c>
      <c r="D63" s="310" t="s">
        <v>6</v>
      </c>
      <c r="E63" s="311"/>
      <c r="F63" s="310" t="s">
        <v>9</v>
      </c>
      <c r="G63" s="311"/>
      <c r="H63" s="316" t="s">
        <v>7</v>
      </c>
      <c r="I63" s="316" t="s">
        <v>617</v>
      </c>
      <c r="J63" s="310" t="s">
        <v>10</v>
      </c>
      <c r="K63" s="312"/>
      <c r="L63" s="311"/>
      <c r="M63" s="310" t="s">
        <v>11</v>
      </c>
      <c r="N63" s="312"/>
      <c r="O63" s="311"/>
      <c r="P63" s="316" t="s">
        <v>12</v>
      </c>
      <c r="Q63" s="7" t="s">
        <v>13</v>
      </c>
      <c r="R63" s="316" t="s">
        <v>14</v>
      </c>
    </row>
    <row r="64" spans="1:18" ht="12.75">
      <c r="A64" s="8" t="s">
        <v>15</v>
      </c>
      <c r="B64" s="8" t="s">
        <v>16</v>
      </c>
      <c r="C64" s="317"/>
      <c r="D64" s="8" t="s">
        <v>18</v>
      </c>
      <c r="E64" s="8" t="s">
        <v>8</v>
      </c>
      <c r="F64" s="8" t="s">
        <v>19</v>
      </c>
      <c r="G64" s="8" t="s">
        <v>20</v>
      </c>
      <c r="H64" s="317"/>
      <c r="I64" s="317"/>
      <c r="J64" s="8" t="s">
        <v>21</v>
      </c>
      <c r="K64" s="8" t="s">
        <v>22</v>
      </c>
      <c r="L64" s="8" t="s">
        <v>23</v>
      </c>
      <c r="M64" s="8" t="s">
        <v>24</v>
      </c>
      <c r="N64" s="8" t="s">
        <v>25</v>
      </c>
      <c r="O64" s="8" t="s">
        <v>26</v>
      </c>
      <c r="P64" s="317"/>
      <c r="Q64" s="8" t="s">
        <v>27</v>
      </c>
      <c r="R64" s="317"/>
    </row>
    <row r="65" spans="1:18" ht="12.75">
      <c r="A65" s="9">
        <v>1</v>
      </c>
      <c r="B65" s="9">
        <v>2</v>
      </c>
      <c r="C65" s="9">
        <v>3</v>
      </c>
      <c r="D65" s="9">
        <v>4</v>
      </c>
      <c r="E65" s="9">
        <v>5</v>
      </c>
      <c r="F65" s="9">
        <v>6</v>
      </c>
      <c r="G65" s="9">
        <v>7</v>
      </c>
      <c r="H65" s="9">
        <v>8</v>
      </c>
      <c r="I65" s="9">
        <v>9</v>
      </c>
      <c r="J65" s="9">
        <v>10</v>
      </c>
      <c r="K65" s="9">
        <v>11</v>
      </c>
      <c r="L65" s="9">
        <v>12</v>
      </c>
      <c r="M65" s="9">
        <v>13</v>
      </c>
      <c r="N65" s="9">
        <v>14</v>
      </c>
      <c r="O65" s="9">
        <v>15</v>
      </c>
      <c r="P65" s="9">
        <v>16</v>
      </c>
      <c r="Q65" s="9">
        <v>17</v>
      </c>
      <c r="R65" s="9">
        <v>18</v>
      </c>
    </row>
    <row r="66" spans="1:18" ht="12.75">
      <c r="A66" s="255">
        <v>26</v>
      </c>
      <c r="B66" s="86" t="s">
        <v>747</v>
      </c>
      <c r="C66" s="264" t="s">
        <v>391</v>
      </c>
      <c r="D66" s="25" t="s">
        <v>274</v>
      </c>
      <c r="E66" s="293" t="s">
        <v>1089</v>
      </c>
      <c r="F66" s="279">
        <v>17</v>
      </c>
      <c r="G66" s="281" t="s">
        <v>165</v>
      </c>
      <c r="H66" s="255" t="s">
        <v>686</v>
      </c>
      <c r="I66" s="264" t="s">
        <v>725</v>
      </c>
      <c r="J66" s="256" t="s">
        <v>194</v>
      </c>
      <c r="K66" s="256" t="s">
        <v>194</v>
      </c>
      <c r="L66" s="256" t="s">
        <v>194</v>
      </c>
      <c r="M66" s="255" t="s">
        <v>110</v>
      </c>
      <c r="N66" s="255">
        <v>2012</v>
      </c>
      <c r="O66" s="255" t="s">
        <v>195</v>
      </c>
      <c r="P66" s="255">
        <f>2016-1974</f>
        <v>42</v>
      </c>
      <c r="Q66" s="255" t="s">
        <v>204</v>
      </c>
      <c r="R66" s="255"/>
    </row>
    <row r="67" spans="1:18" ht="12.75">
      <c r="A67" s="257"/>
      <c r="B67" s="69" t="s">
        <v>871</v>
      </c>
      <c r="C67" s="257"/>
      <c r="D67" s="15" t="s">
        <v>938</v>
      </c>
      <c r="E67" s="295"/>
      <c r="F67" s="280"/>
      <c r="G67" s="280"/>
      <c r="H67" s="257"/>
      <c r="I67" s="257"/>
      <c r="J67" s="257"/>
      <c r="K67" s="257"/>
      <c r="L67" s="257"/>
      <c r="M67" s="257"/>
      <c r="N67" s="257"/>
      <c r="O67" s="257"/>
      <c r="P67" s="257"/>
      <c r="Q67" s="257"/>
      <c r="R67" s="257"/>
    </row>
    <row r="68" spans="1:18" ht="12.75">
      <c r="A68" s="255">
        <v>27</v>
      </c>
      <c r="B68" s="68" t="s">
        <v>749</v>
      </c>
      <c r="C68" s="264" t="s">
        <v>750</v>
      </c>
      <c r="D68" s="25" t="s">
        <v>274</v>
      </c>
      <c r="E68" s="293" t="s">
        <v>1089</v>
      </c>
      <c r="F68" s="278">
        <v>16</v>
      </c>
      <c r="G68" s="281" t="s">
        <v>679</v>
      </c>
      <c r="H68" s="255" t="s">
        <v>686</v>
      </c>
      <c r="I68" s="264" t="s">
        <v>725</v>
      </c>
      <c r="J68" s="255" t="s">
        <v>194</v>
      </c>
      <c r="K68" s="255" t="s">
        <v>194</v>
      </c>
      <c r="L68" s="255" t="s">
        <v>194</v>
      </c>
      <c r="M68" s="255" t="s">
        <v>110</v>
      </c>
      <c r="N68" s="255">
        <v>2010</v>
      </c>
      <c r="O68" s="255" t="s">
        <v>195</v>
      </c>
      <c r="P68" s="255">
        <f>2016-1974</f>
        <v>42</v>
      </c>
      <c r="Q68" s="255" t="s">
        <v>204</v>
      </c>
      <c r="R68" s="255"/>
    </row>
    <row r="69" spans="1:18" ht="12.75">
      <c r="A69" s="257"/>
      <c r="B69" s="69" t="s">
        <v>386</v>
      </c>
      <c r="C69" s="257"/>
      <c r="D69" s="15" t="s">
        <v>938</v>
      </c>
      <c r="E69" s="295"/>
      <c r="F69" s="280"/>
      <c r="G69" s="280"/>
      <c r="H69" s="257"/>
      <c r="I69" s="257"/>
      <c r="J69" s="257"/>
      <c r="K69" s="257"/>
      <c r="L69" s="257"/>
      <c r="M69" s="257"/>
      <c r="N69" s="257"/>
      <c r="O69" s="257"/>
      <c r="P69" s="257"/>
      <c r="Q69" s="257"/>
      <c r="R69" s="257"/>
    </row>
    <row r="70" spans="1:18" ht="12.75">
      <c r="A70" s="255">
        <v>28</v>
      </c>
      <c r="B70" s="42" t="s">
        <v>1042</v>
      </c>
      <c r="C70" s="265" t="s">
        <v>771</v>
      </c>
      <c r="D70" s="25" t="s">
        <v>274</v>
      </c>
      <c r="E70" s="293" t="s">
        <v>994</v>
      </c>
      <c r="F70" s="282">
        <v>13</v>
      </c>
      <c r="G70" s="285" t="s">
        <v>629</v>
      </c>
      <c r="H70" s="260" t="s">
        <v>1043</v>
      </c>
      <c r="I70" s="265" t="s">
        <v>725</v>
      </c>
      <c r="J70" s="260" t="s">
        <v>194</v>
      </c>
      <c r="K70" s="260" t="s">
        <v>194</v>
      </c>
      <c r="L70" s="260" t="s">
        <v>194</v>
      </c>
      <c r="M70" s="255" t="s">
        <v>36</v>
      </c>
      <c r="N70" s="258">
        <v>2013</v>
      </c>
      <c r="O70" s="269" t="s">
        <v>1044</v>
      </c>
      <c r="P70" s="258">
        <f>2016-1972</f>
        <v>44</v>
      </c>
      <c r="Q70" s="258" t="s">
        <v>204</v>
      </c>
      <c r="R70" s="42"/>
    </row>
    <row r="71" spans="1:18" ht="12.75">
      <c r="A71" s="257"/>
      <c r="B71" s="43" t="s">
        <v>875</v>
      </c>
      <c r="C71" s="259"/>
      <c r="D71" s="15" t="s">
        <v>938</v>
      </c>
      <c r="E71" s="295"/>
      <c r="F71" s="283"/>
      <c r="G71" s="283"/>
      <c r="H71" s="259"/>
      <c r="I71" s="259"/>
      <c r="J71" s="259"/>
      <c r="K71" s="259"/>
      <c r="L71" s="259"/>
      <c r="M71" s="257"/>
      <c r="N71" s="259"/>
      <c r="O71" s="271"/>
      <c r="P71" s="259"/>
      <c r="Q71" s="259"/>
      <c r="R71" s="43"/>
    </row>
    <row r="72" spans="1:18" ht="12.75">
      <c r="A72" s="255">
        <v>29</v>
      </c>
      <c r="B72" s="107" t="s">
        <v>737</v>
      </c>
      <c r="C72" s="255" t="s">
        <v>738</v>
      </c>
      <c r="D72" s="25" t="s">
        <v>274</v>
      </c>
      <c r="E72" s="293" t="s">
        <v>1060</v>
      </c>
      <c r="F72" s="281" t="s">
        <v>679</v>
      </c>
      <c r="G72" s="281" t="s">
        <v>728</v>
      </c>
      <c r="H72" s="269" t="s">
        <v>686</v>
      </c>
      <c r="I72" s="264" t="s">
        <v>620</v>
      </c>
      <c r="J72" s="256" t="s">
        <v>194</v>
      </c>
      <c r="K72" s="256" t="s">
        <v>194</v>
      </c>
      <c r="L72" s="256" t="s">
        <v>194</v>
      </c>
      <c r="M72" s="255" t="s">
        <v>110</v>
      </c>
      <c r="N72" s="255">
        <v>2005</v>
      </c>
      <c r="O72" s="255" t="s">
        <v>150</v>
      </c>
      <c r="P72" s="255">
        <f>2016-1975</f>
        <v>41</v>
      </c>
      <c r="Q72" s="255" t="s">
        <v>740</v>
      </c>
      <c r="R72" s="255"/>
    </row>
    <row r="73" spans="1:18" ht="12.75">
      <c r="A73" s="257"/>
      <c r="B73" s="108" t="s">
        <v>870</v>
      </c>
      <c r="C73" s="257"/>
      <c r="D73" s="15" t="s">
        <v>938</v>
      </c>
      <c r="E73" s="295"/>
      <c r="F73" s="280"/>
      <c r="G73" s="280"/>
      <c r="H73" s="271"/>
      <c r="I73" s="257"/>
      <c r="J73" s="257"/>
      <c r="K73" s="257"/>
      <c r="L73" s="257"/>
      <c r="M73" s="257"/>
      <c r="N73" s="257"/>
      <c r="O73" s="257"/>
      <c r="P73" s="257"/>
      <c r="Q73" s="257"/>
      <c r="R73" s="257"/>
    </row>
    <row r="74" spans="1:18" ht="12.75">
      <c r="A74" s="255">
        <v>30</v>
      </c>
      <c r="B74" s="106" t="s">
        <v>745</v>
      </c>
      <c r="C74" s="255" t="s">
        <v>590</v>
      </c>
      <c r="D74" s="25" t="s">
        <v>274</v>
      </c>
      <c r="E74" s="297" t="s">
        <v>1001</v>
      </c>
      <c r="F74" s="281" t="s">
        <v>288</v>
      </c>
      <c r="G74" s="284" t="s">
        <v>728</v>
      </c>
      <c r="H74" s="270" t="s">
        <v>686</v>
      </c>
      <c r="I74" s="264" t="s">
        <v>725</v>
      </c>
      <c r="J74" s="256" t="s">
        <v>194</v>
      </c>
      <c r="K74" s="256" t="s">
        <v>194</v>
      </c>
      <c r="L74" s="256" t="s">
        <v>194</v>
      </c>
      <c r="M74" s="255" t="s">
        <v>110</v>
      </c>
      <c r="N74" s="255">
        <v>2009</v>
      </c>
      <c r="O74" s="255" t="s">
        <v>717</v>
      </c>
      <c r="P74" s="255">
        <f>2016-1982</f>
        <v>34</v>
      </c>
      <c r="Q74" s="256" t="s">
        <v>736</v>
      </c>
      <c r="R74" s="255"/>
    </row>
    <row r="75" spans="1:18" ht="12.75">
      <c r="A75" s="257"/>
      <c r="B75" s="30" t="s">
        <v>591</v>
      </c>
      <c r="C75" s="257"/>
      <c r="D75" s="15" t="s">
        <v>938</v>
      </c>
      <c r="E75" s="298"/>
      <c r="F75" s="280"/>
      <c r="G75" s="280"/>
      <c r="H75" s="271"/>
      <c r="I75" s="257"/>
      <c r="J75" s="257"/>
      <c r="K75" s="257"/>
      <c r="L75" s="257"/>
      <c r="M75" s="257"/>
      <c r="N75" s="257"/>
      <c r="O75" s="257"/>
      <c r="P75" s="257"/>
      <c r="Q75" s="257"/>
      <c r="R75" s="257"/>
    </row>
    <row r="76" spans="1:18" ht="12.75">
      <c r="A76" s="255">
        <v>31</v>
      </c>
      <c r="B76" s="68" t="s">
        <v>345</v>
      </c>
      <c r="C76" s="256" t="s">
        <v>346</v>
      </c>
      <c r="D76" s="25" t="s">
        <v>274</v>
      </c>
      <c r="E76" s="299" t="s">
        <v>936</v>
      </c>
      <c r="F76" s="284" t="s">
        <v>288</v>
      </c>
      <c r="G76" s="284" t="s">
        <v>728</v>
      </c>
      <c r="H76" s="270" t="s">
        <v>686</v>
      </c>
      <c r="I76" s="272" t="s">
        <v>725</v>
      </c>
      <c r="J76" s="256" t="s">
        <v>194</v>
      </c>
      <c r="K76" s="256" t="s">
        <v>194</v>
      </c>
      <c r="L76" s="256" t="s">
        <v>194</v>
      </c>
      <c r="M76" s="256" t="s">
        <v>110</v>
      </c>
      <c r="N76" s="256">
        <v>2003</v>
      </c>
      <c r="O76" s="256" t="s">
        <v>717</v>
      </c>
      <c r="P76" s="256">
        <f>2016-1977</f>
        <v>39</v>
      </c>
      <c r="Q76" s="270" t="s">
        <v>736</v>
      </c>
      <c r="R76" s="255"/>
    </row>
    <row r="77" spans="1:18" ht="12.75">
      <c r="A77" s="257"/>
      <c r="B77" s="30" t="s">
        <v>350</v>
      </c>
      <c r="C77" s="257"/>
      <c r="D77" s="15" t="s">
        <v>938</v>
      </c>
      <c r="E77" s="298"/>
      <c r="F77" s="280"/>
      <c r="G77" s="280"/>
      <c r="H77" s="271"/>
      <c r="I77" s="257"/>
      <c r="J77" s="257"/>
      <c r="K77" s="257"/>
      <c r="L77" s="257"/>
      <c r="M77" s="257"/>
      <c r="N77" s="257"/>
      <c r="O77" s="257"/>
      <c r="P77" s="257"/>
      <c r="Q77" s="271"/>
      <c r="R77" s="257"/>
    </row>
    <row r="78" spans="1:18" ht="12.75">
      <c r="A78" s="255">
        <v>32</v>
      </c>
      <c r="B78" s="106" t="s">
        <v>756</v>
      </c>
      <c r="C78" s="255" t="s">
        <v>359</v>
      </c>
      <c r="D78" s="57" t="s">
        <v>258</v>
      </c>
      <c r="E78" s="293" t="s">
        <v>1001</v>
      </c>
      <c r="F78" s="278">
        <v>17</v>
      </c>
      <c r="G78" s="281" t="s">
        <v>621</v>
      </c>
      <c r="H78" s="255" t="s">
        <v>686</v>
      </c>
      <c r="I78" s="264" t="s">
        <v>725</v>
      </c>
      <c r="J78" s="255" t="s">
        <v>194</v>
      </c>
      <c r="K78" s="255" t="s">
        <v>194</v>
      </c>
      <c r="L78" s="255" t="s">
        <v>194</v>
      </c>
      <c r="M78" s="255" t="s">
        <v>362</v>
      </c>
      <c r="N78" s="255">
        <v>1995</v>
      </c>
      <c r="O78" s="255" t="s">
        <v>945</v>
      </c>
      <c r="P78" s="255">
        <f>2016-1965</f>
        <v>51</v>
      </c>
      <c r="Q78" s="255" t="s">
        <v>204</v>
      </c>
      <c r="R78" s="258"/>
    </row>
    <row r="79" spans="1:18" ht="12.75">
      <c r="A79" s="257"/>
      <c r="B79" s="30" t="s">
        <v>946</v>
      </c>
      <c r="C79" s="257"/>
      <c r="D79" s="60" t="s">
        <v>734</v>
      </c>
      <c r="E79" s="295"/>
      <c r="F79" s="280"/>
      <c r="G79" s="280"/>
      <c r="H79" s="257"/>
      <c r="I79" s="257"/>
      <c r="J79" s="257"/>
      <c r="K79" s="257"/>
      <c r="L79" s="257"/>
      <c r="M79" s="257"/>
      <c r="N79" s="257"/>
      <c r="O79" s="257"/>
      <c r="P79" s="257"/>
      <c r="Q79" s="257"/>
      <c r="R79" s="259"/>
    </row>
    <row r="80" spans="1:18" ht="12.75">
      <c r="A80" s="255">
        <v>33</v>
      </c>
      <c r="B80" s="86" t="s">
        <v>1051</v>
      </c>
      <c r="C80" s="255" t="s">
        <v>761</v>
      </c>
      <c r="D80" s="57" t="s">
        <v>258</v>
      </c>
      <c r="E80" s="293" t="s">
        <v>1060</v>
      </c>
      <c r="F80" s="278">
        <v>15</v>
      </c>
      <c r="G80" s="284" t="s">
        <v>165</v>
      </c>
      <c r="H80" s="256" t="s">
        <v>686</v>
      </c>
      <c r="I80" s="264" t="s">
        <v>725</v>
      </c>
      <c r="J80" s="256" t="s">
        <v>194</v>
      </c>
      <c r="K80" s="256" t="s">
        <v>194</v>
      </c>
      <c r="L80" s="256" t="s">
        <v>194</v>
      </c>
      <c r="M80" s="255" t="s">
        <v>110</v>
      </c>
      <c r="N80" s="255">
        <v>2014</v>
      </c>
      <c r="O80" s="255" t="s">
        <v>297</v>
      </c>
      <c r="P80" s="255">
        <f>2016-1967</f>
        <v>49</v>
      </c>
      <c r="Q80" s="255" t="s">
        <v>204</v>
      </c>
      <c r="R80" s="258"/>
    </row>
    <row r="81" spans="1:18" ht="12.75">
      <c r="A81" s="257"/>
      <c r="B81" s="69" t="s">
        <v>878</v>
      </c>
      <c r="C81" s="257"/>
      <c r="D81" s="60" t="s">
        <v>734</v>
      </c>
      <c r="E81" s="295"/>
      <c r="F81" s="280"/>
      <c r="G81" s="280"/>
      <c r="H81" s="257"/>
      <c r="I81" s="257"/>
      <c r="J81" s="257"/>
      <c r="K81" s="257"/>
      <c r="L81" s="257"/>
      <c r="M81" s="257"/>
      <c r="N81" s="257"/>
      <c r="O81" s="257"/>
      <c r="P81" s="257"/>
      <c r="Q81" s="257"/>
      <c r="R81" s="259"/>
    </row>
    <row r="82" spans="1:18" ht="12.75">
      <c r="A82" s="255">
        <v>34</v>
      </c>
      <c r="B82" s="68" t="s">
        <v>942</v>
      </c>
      <c r="C82" s="264" t="s">
        <v>462</v>
      </c>
      <c r="D82" s="66" t="s">
        <v>274</v>
      </c>
      <c r="E82" s="293" t="s">
        <v>935</v>
      </c>
      <c r="F82" s="278">
        <v>12</v>
      </c>
      <c r="G82" s="281" t="s">
        <v>629</v>
      </c>
      <c r="H82" s="256" t="s">
        <v>686</v>
      </c>
      <c r="I82" s="264" t="s">
        <v>725</v>
      </c>
      <c r="J82" s="256" t="s">
        <v>194</v>
      </c>
      <c r="K82" s="256" t="s">
        <v>194</v>
      </c>
      <c r="L82" s="256" t="s">
        <v>194</v>
      </c>
      <c r="M82" s="255" t="s">
        <v>110</v>
      </c>
      <c r="N82" s="255">
        <v>2013</v>
      </c>
      <c r="O82" s="255" t="s">
        <v>195</v>
      </c>
      <c r="P82" s="255">
        <f>2016-1974</f>
        <v>42</v>
      </c>
      <c r="Q82" s="255" t="s">
        <v>204</v>
      </c>
      <c r="R82" s="258"/>
    </row>
    <row r="83" spans="1:18" ht="12.75">
      <c r="A83" s="257"/>
      <c r="B83" s="69" t="s">
        <v>463</v>
      </c>
      <c r="C83" s="257"/>
      <c r="D83" s="60" t="s">
        <v>734</v>
      </c>
      <c r="E83" s="295"/>
      <c r="F83" s="280"/>
      <c r="G83" s="280"/>
      <c r="H83" s="257"/>
      <c r="I83" s="257"/>
      <c r="J83" s="257"/>
      <c r="K83" s="257"/>
      <c r="L83" s="257"/>
      <c r="M83" s="257"/>
      <c r="N83" s="257"/>
      <c r="O83" s="257"/>
      <c r="P83" s="257"/>
      <c r="Q83" s="257"/>
      <c r="R83" s="259"/>
    </row>
    <row r="84" spans="1:18" ht="12.75">
      <c r="A84" s="255">
        <v>35</v>
      </c>
      <c r="B84" s="42" t="s">
        <v>873</v>
      </c>
      <c r="C84" s="258" t="s">
        <v>419</v>
      </c>
      <c r="D84" s="10" t="s">
        <v>258</v>
      </c>
      <c r="E84" s="293" t="s">
        <v>846</v>
      </c>
      <c r="F84" s="282">
        <v>12</v>
      </c>
      <c r="G84" s="285" t="s">
        <v>653</v>
      </c>
      <c r="H84" s="260" t="s">
        <v>686</v>
      </c>
      <c r="I84" s="265" t="s">
        <v>725</v>
      </c>
      <c r="J84" s="260" t="s">
        <v>194</v>
      </c>
      <c r="K84" s="260" t="s">
        <v>194</v>
      </c>
      <c r="L84" s="260" t="s">
        <v>194</v>
      </c>
      <c r="M84" s="255" t="s">
        <v>110</v>
      </c>
      <c r="N84" s="258">
        <v>2011</v>
      </c>
      <c r="O84" s="255" t="s">
        <v>195</v>
      </c>
      <c r="P84" s="258">
        <f>2016-1976</f>
        <v>40</v>
      </c>
      <c r="Q84" s="258" t="s">
        <v>204</v>
      </c>
      <c r="R84" s="42"/>
    </row>
    <row r="85" spans="1:18" ht="12.75">
      <c r="A85" s="257"/>
      <c r="B85" s="43" t="s">
        <v>421</v>
      </c>
      <c r="C85" s="259"/>
      <c r="D85" s="15" t="s">
        <v>734</v>
      </c>
      <c r="E85" s="295"/>
      <c r="F85" s="283"/>
      <c r="G85" s="283"/>
      <c r="H85" s="259"/>
      <c r="I85" s="259"/>
      <c r="J85" s="259"/>
      <c r="K85" s="259"/>
      <c r="L85" s="259"/>
      <c r="M85" s="257"/>
      <c r="N85" s="259"/>
      <c r="O85" s="257"/>
      <c r="P85" s="259"/>
      <c r="Q85" s="259"/>
      <c r="R85" s="43"/>
    </row>
    <row r="86" spans="1:18" ht="12.75">
      <c r="A86" s="255">
        <v>36</v>
      </c>
      <c r="B86" s="42" t="s">
        <v>876</v>
      </c>
      <c r="C86" s="258" t="s">
        <v>773</v>
      </c>
      <c r="D86" s="10" t="s">
        <v>258</v>
      </c>
      <c r="E86" s="293" t="s">
        <v>846</v>
      </c>
      <c r="F86" s="282">
        <v>11</v>
      </c>
      <c r="G86" s="285" t="s">
        <v>679</v>
      </c>
      <c r="H86" s="260" t="s">
        <v>686</v>
      </c>
      <c r="I86" s="265" t="s">
        <v>725</v>
      </c>
      <c r="J86" s="260" t="s">
        <v>194</v>
      </c>
      <c r="K86" s="260" t="s">
        <v>194</v>
      </c>
      <c r="L86" s="260" t="s">
        <v>194</v>
      </c>
      <c r="M86" s="255" t="s">
        <v>110</v>
      </c>
      <c r="N86" s="258">
        <v>2011</v>
      </c>
      <c r="O86" s="255" t="s">
        <v>195</v>
      </c>
      <c r="P86" s="258">
        <f>2016-1977</f>
        <v>39</v>
      </c>
      <c r="Q86" s="258" t="s">
        <v>204</v>
      </c>
      <c r="R86" s="258"/>
    </row>
    <row r="87" spans="1:18" ht="12.75">
      <c r="A87" s="257"/>
      <c r="B87" s="43" t="s">
        <v>424</v>
      </c>
      <c r="C87" s="259"/>
      <c r="D87" s="15" t="s">
        <v>734</v>
      </c>
      <c r="E87" s="295"/>
      <c r="F87" s="283"/>
      <c r="G87" s="283"/>
      <c r="H87" s="259"/>
      <c r="I87" s="259"/>
      <c r="J87" s="259"/>
      <c r="K87" s="259"/>
      <c r="L87" s="259"/>
      <c r="M87" s="257"/>
      <c r="N87" s="259"/>
      <c r="O87" s="257"/>
      <c r="P87" s="259"/>
      <c r="Q87" s="259"/>
      <c r="R87" s="259"/>
    </row>
    <row r="88" spans="1:18" s="3" customFormat="1" ht="12.75">
      <c r="A88" s="255">
        <v>37</v>
      </c>
      <c r="B88" s="143" t="s">
        <v>798</v>
      </c>
      <c r="C88" s="267" t="s">
        <v>799</v>
      </c>
      <c r="D88" s="57" t="s">
        <v>258</v>
      </c>
      <c r="E88" s="293" t="s">
        <v>1001</v>
      </c>
      <c r="F88" s="285" t="s">
        <v>692</v>
      </c>
      <c r="G88" s="285" t="s">
        <v>653</v>
      </c>
      <c r="H88" s="256" t="s">
        <v>686</v>
      </c>
      <c r="I88" s="265" t="s">
        <v>725</v>
      </c>
      <c r="J88" s="258" t="s">
        <v>194</v>
      </c>
      <c r="K88" s="258" t="s">
        <v>194</v>
      </c>
      <c r="L88" s="258" t="s">
        <v>194</v>
      </c>
      <c r="M88" s="258" t="s">
        <v>110</v>
      </c>
      <c r="N88" s="258">
        <v>2013</v>
      </c>
      <c r="O88" s="258" t="s">
        <v>1047</v>
      </c>
      <c r="P88" s="258">
        <f>2016-1969</f>
        <v>47</v>
      </c>
      <c r="Q88" s="258" t="s">
        <v>204</v>
      </c>
      <c r="R88" s="116"/>
    </row>
    <row r="89" spans="1:18" s="3" customFormat="1" ht="12.75">
      <c r="A89" s="257"/>
      <c r="B89" s="144" t="s">
        <v>525</v>
      </c>
      <c r="C89" s="268"/>
      <c r="D89" s="60" t="s">
        <v>734</v>
      </c>
      <c r="E89" s="295"/>
      <c r="F89" s="283"/>
      <c r="G89" s="283"/>
      <c r="H89" s="257"/>
      <c r="I89" s="259"/>
      <c r="J89" s="259"/>
      <c r="K89" s="259"/>
      <c r="L89" s="259"/>
      <c r="M89" s="259"/>
      <c r="N89" s="259"/>
      <c r="O89" s="259"/>
      <c r="P89" s="259"/>
      <c r="Q89" s="259"/>
      <c r="R89" s="43"/>
    </row>
    <row r="90" spans="1:18" ht="12.75">
      <c r="A90" s="255">
        <v>38</v>
      </c>
      <c r="B90" s="86" t="s">
        <v>1045</v>
      </c>
      <c r="C90" s="264" t="s">
        <v>789</v>
      </c>
      <c r="D90" s="57" t="s">
        <v>258</v>
      </c>
      <c r="E90" s="293" t="s">
        <v>994</v>
      </c>
      <c r="F90" s="281" t="s">
        <v>634</v>
      </c>
      <c r="G90" s="281" t="s">
        <v>692</v>
      </c>
      <c r="H90" s="256" t="s">
        <v>686</v>
      </c>
      <c r="I90" s="264" t="s">
        <v>725</v>
      </c>
      <c r="J90" s="256" t="s">
        <v>194</v>
      </c>
      <c r="K90" s="256" t="s">
        <v>194</v>
      </c>
      <c r="L90" s="256" t="s">
        <v>194</v>
      </c>
      <c r="M90" s="255" t="s">
        <v>110</v>
      </c>
      <c r="N90" s="255">
        <v>2013</v>
      </c>
      <c r="O90" s="269" t="s">
        <v>1046</v>
      </c>
      <c r="P90" s="255">
        <f>2016-1968</f>
        <v>48</v>
      </c>
      <c r="Q90" s="255" t="s">
        <v>204</v>
      </c>
      <c r="R90" s="258"/>
    </row>
    <row r="91" spans="1:18" ht="12.75">
      <c r="A91" s="257"/>
      <c r="B91" s="69" t="s">
        <v>454</v>
      </c>
      <c r="C91" s="257"/>
      <c r="D91" s="60" t="s">
        <v>734</v>
      </c>
      <c r="E91" s="295"/>
      <c r="F91" s="280"/>
      <c r="G91" s="280"/>
      <c r="H91" s="257"/>
      <c r="I91" s="257"/>
      <c r="J91" s="257"/>
      <c r="K91" s="257"/>
      <c r="L91" s="257"/>
      <c r="M91" s="257"/>
      <c r="N91" s="257"/>
      <c r="O91" s="271"/>
      <c r="P91" s="257"/>
      <c r="Q91" s="257"/>
      <c r="R91" s="259"/>
    </row>
    <row r="92" spans="1:18" ht="12.75">
      <c r="A92" s="255">
        <v>39</v>
      </c>
      <c r="B92" s="86" t="s">
        <v>759</v>
      </c>
      <c r="C92" s="264" t="s">
        <v>381</v>
      </c>
      <c r="D92" s="25" t="s">
        <v>1048</v>
      </c>
      <c r="E92" s="293" t="s">
        <v>1001</v>
      </c>
      <c r="F92" s="278">
        <v>26</v>
      </c>
      <c r="G92" s="281" t="s">
        <v>653</v>
      </c>
      <c r="H92" s="256" t="s">
        <v>686</v>
      </c>
      <c r="I92" s="264" t="s">
        <v>725</v>
      </c>
      <c r="J92" s="256" t="s">
        <v>194</v>
      </c>
      <c r="K92" s="256" t="s">
        <v>194</v>
      </c>
      <c r="L92" s="256" t="s">
        <v>194</v>
      </c>
      <c r="M92" s="255" t="s">
        <v>313</v>
      </c>
      <c r="N92" s="255">
        <v>1988</v>
      </c>
      <c r="O92" s="255" t="s">
        <v>338</v>
      </c>
      <c r="P92" s="255">
        <f>2016-1967</f>
        <v>49</v>
      </c>
      <c r="Q92" s="255" t="s">
        <v>204</v>
      </c>
      <c r="R92" s="258"/>
    </row>
    <row r="93" spans="1:18" ht="12.75">
      <c r="A93" s="257"/>
      <c r="B93" s="69" t="s">
        <v>877</v>
      </c>
      <c r="C93" s="257"/>
      <c r="D93" s="15" t="s">
        <v>1049</v>
      </c>
      <c r="E93" s="295"/>
      <c r="F93" s="280"/>
      <c r="G93" s="280"/>
      <c r="H93" s="257"/>
      <c r="I93" s="257"/>
      <c r="J93" s="257"/>
      <c r="K93" s="257"/>
      <c r="L93" s="257"/>
      <c r="M93" s="257"/>
      <c r="N93" s="257"/>
      <c r="O93" s="257"/>
      <c r="P93" s="257"/>
      <c r="Q93" s="257"/>
      <c r="R93" s="259"/>
    </row>
    <row r="94" spans="1:18" ht="12.75">
      <c r="A94" s="255">
        <v>40</v>
      </c>
      <c r="B94" s="86" t="s">
        <v>762</v>
      </c>
      <c r="C94" s="264" t="s">
        <v>395</v>
      </c>
      <c r="D94" s="25" t="s">
        <v>1048</v>
      </c>
      <c r="E94" s="293" t="s">
        <v>1001</v>
      </c>
      <c r="F94" s="278">
        <v>13</v>
      </c>
      <c r="G94" s="281" t="s">
        <v>728</v>
      </c>
      <c r="H94" s="256" t="s">
        <v>686</v>
      </c>
      <c r="I94" s="264" t="s">
        <v>725</v>
      </c>
      <c r="J94" s="256" t="s">
        <v>194</v>
      </c>
      <c r="K94" s="256" t="s">
        <v>194</v>
      </c>
      <c r="L94" s="256" t="s">
        <v>194</v>
      </c>
      <c r="M94" s="255" t="s">
        <v>313</v>
      </c>
      <c r="N94" s="255">
        <v>1992</v>
      </c>
      <c r="O94" s="255" t="s">
        <v>1050</v>
      </c>
      <c r="P94" s="255">
        <f>2016-1971</f>
        <v>45</v>
      </c>
      <c r="Q94" s="255" t="s">
        <v>204</v>
      </c>
      <c r="R94" s="258"/>
    </row>
    <row r="95" spans="1:18" ht="12.75">
      <c r="A95" s="257"/>
      <c r="B95" s="69" t="s">
        <v>879</v>
      </c>
      <c r="C95" s="257"/>
      <c r="D95" s="15" t="s">
        <v>1049</v>
      </c>
      <c r="E95" s="295"/>
      <c r="F95" s="280"/>
      <c r="G95" s="280"/>
      <c r="H95" s="257"/>
      <c r="I95" s="257"/>
      <c r="J95" s="257"/>
      <c r="K95" s="257"/>
      <c r="L95" s="257"/>
      <c r="M95" s="257"/>
      <c r="N95" s="257"/>
      <c r="O95" s="257"/>
      <c r="P95" s="257"/>
      <c r="Q95" s="257"/>
      <c r="R95" s="259"/>
    </row>
    <row r="96" spans="1:18" ht="12.75">
      <c r="A96" s="255">
        <v>41</v>
      </c>
      <c r="B96" s="42" t="s">
        <v>775</v>
      </c>
      <c r="C96" s="258" t="s">
        <v>776</v>
      </c>
      <c r="D96" s="25" t="s">
        <v>1048</v>
      </c>
      <c r="E96" s="293" t="s">
        <v>1082</v>
      </c>
      <c r="F96" s="282">
        <v>19</v>
      </c>
      <c r="G96" s="286" t="s">
        <v>621</v>
      </c>
      <c r="H96" s="260" t="s">
        <v>686</v>
      </c>
      <c r="I96" s="265" t="s">
        <v>725</v>
      </c>
      <c r="J96" s="260" t="s">
        <v>194</v>
      </c>
      <c r="K96" s="260" t="s">
        <v>194</v>
      </c>
      <c r="L96" s="260" t="s">
        <v>194</v>
      </c>
      <c r="M96" s="258" t="s">
        <v>313</v>
      </c>
      <c r="N96" s="258">
        <v>1999</v>
      </c>
      <c r="O96" s="258" t="s">
        <v>1053</v>
      </c>
      <c r="P96" s="258">
        <v>37</v>
      </c>
      <c r="Q96" s="258" t="s">
        <v>204</v>
      </c>
      <c r="R96" s="42"/>
    </row>
    <row r="97" spans="1:18" ht="12.75">
      <c r="A97" s="257"/>
      <c r="B97" s="43" t="s">
        <v>881</v>
      </c>
      <c r="C97" s="259"/>
      <c r="D97" s="15" t="s">
        <v>1049</v>
      </c>
      <c r="E97" s="295"/>
      <c r="F97" s="283"/>
      <c r="G97" s="283"/>
      <c r="H97" s="259"/>
      <c r="I97" s="259"/>
      <c r="J97" s="259"/>
      <c r="K97" s="259"/>
      <c r="L97" s="259"/>
      <c r="M97" s="259"/>
      <c r="N97" s="259"/>
      <c r="O97" s="259"/>
      <c r="P97" s="259"/>
      <c r="Q97" s="259"/>
      <c r="R97" s="43"/>
    </row>
    <row r="98" spans="1:18" ht="12.75">
      <c r="A98" s="255">
        <v>42</v>
      </c>
      <c r="B98" s="42" t="s">
        <v>777</v>
      </c>
      <c r="C98" s="265" t="s">
        <v>426</v>
      </c>
      <c r="D98" s="25" t="s">
        <v>1048</v>
      </c>
      <c r="E98" s="293" t="s">
        <v>1082</v>
      </c>
      <c r="F98" s="282">
        <v>17</v>
      </c>
      <c r="G98" s="285" t="s">
        <v>653</v>
      </c>
      <c r="H98" s="260" t="s">
        <v>686</v>
      </c>
      <c r="I98" s="265" t="s">
        <v>725</v>
      </c>
      <c r="J98" s="260" t="s">
        <v>194</v>
      </c>
      <c r="K98" s="260" t="s">
        <v>194</v>
      </c>
      <c r="L98" s="260" t="s">
        <v>194</v>
      </c>
      <c r="M98" s="258" t="s">
        <v>313</v>
      </c>
      <c r="N98" s="258">
        <v>1998</v>
      </c>
      <c r="O98" s="258" t="s">
        <v>338</v>
      </c>
      <c r="P98" s="258">
        <f>2016-1979</f>
        <v>37</v>
      </c>
      <c r="Q98" s="258" t="s">
        <v>204</v>
      </c>
      <c r="R98" s="42"/>
    </row>
    <row r="99" spans="1:18" ht="12.75">
      <c r="A99" s="257"/>
      <c r="B99" s="43" t="s">
        <v>882</v>
      </c>
      <c r="C99" s="259"/>
      <c r="D99" s="15" t="s">
        <v>1049</v>
      </c>
      <c r="E99" s="295"/>
      <c r="F99" s="283"/>
      <c r="G99" s="283"/>
      <c r="H99" s="259"/>
      <c r="I99" s="259"/>
      <c r="J99" s="259"/>
      <c r="K99" s="259"/>
      <c r="L99" s="259"/>
      <c r="M99" s="259"/>
      <c r="N99" s="259"/>
      <c r="O99" s="259"/>
      <c r="P99" s="259"/>
      <c r="Q99" s="259"/>
      <c r="R99" s="43"/>
    </row>
    <row r="100" spans="1:18" ht="12.75">
      <c r="A100" s="255">
        <v>43</v>
      </c>
      <c r="B100" s="42" t="s">
        <v>778</v>
      </c>
      <c r="C100" s="265" t="s">
        <v>438</v>
      </c>
      <c r="D100" s="25" t="s">
        <v>1048</v>
      </c>
      <c r="E100" s="293" t="s">
        <v>1082</v>
      </c>
      <c r="F100" s="282">
        <v>14</v>
      </c>
      <c r="G100" s="285" t="s">
        <v>653</v>
      </c>
      <c r="H100" s="260" t="s">
        <v>686</v>
      </c>
      <c r="I100" s="265" t="s">
        <v>725</v>
      </c>
      <c r="J100" s="260" t="s">
        <v>194</v>
      </c>
      <c r="K100" s="260" t="s">
        <v>194</v>
      </c>
      <c r="L100" s="260" t="s">
        <v>194</v>
      </c>
      <c r="M100" s="258" t="s">
        <v>392</v>
      </c>
      <c r="N100" s="258">
        <v>2004</v>
      </c>
      <c r="O100" s="258" t="s">
        <v>194</v>
      </c>
      <c r="P100" s="258">
        <f>2016-1976</f>
        <v>40</v>
      </c>
      <c r="Q100" s="258" t="s">
        <v>204</v>
      </c>
      <c r="R100" s="42"/>
    </row>
    <row r="101" spans="1:18" ht="12.75">
      <c r="A101" s="257"/>
      <c r="B101" s="43" t="s">
        <v>883</v>
      </c>
      <c r="C101" s="259"/>
      <c r="D101" s="15" t="s">
        <v>1049</v>
      </c>
      <c r="E101" s="295"/>
      <c r="F101" s="283"/>
      <c r="G101" s="283"/>
      <c r="H101" s="259"/>
      <c r="I101" s="259"/>
      <c r="J101" s="259"/>
      <c r="K101" s="259"/>
      <c r="L101" s="259"/>
      <c r="M101" s="259"/>
      <c r="N101" s="259"/>
      <c r="O101" s="259"/>
      <c r="P101" s="259"/>
      <c r="Q101" s="259"/>
      <c r="R101" s="43"/>
    </row>
    <row r="102" spans="1:18" ht="12.75">
      <c r="A102" s="255">
        <v>44</v>
      </c>
      <c r="B102" s="68" t="s">
        <v>786</v>
      </c>
      <c r="C102" s="264" t="s">
        <v>456</v>
      </c>
      <c r="D102" s="45" t="s">
        <v>377</v>
      </c>
      <c r="E102" s="303" t="s">
        <v>1001</v>
      </c>
      <c r="F102" s="278">
        <v>19</v>
      </c>
      <c r="G102" s="281" t="s">
        <v>653</v>
      </c>
      <c r="H102" s="256" t="s">
        <v>686</v>
      </c>
      <c r="I102" s="264" t="s">
        <v>725</v>
      </c>
      <c r="J102" s="256" t="s">
        <v>194</v>
      </c>
      <c r="K102" s="256" t="s">
        <v>194</v>
      </c>
      <c r="L102" s="256" t="s">
        <v>194</v>
      </c>
      <c r="M102" s="255" t="s">
        <v>313</v>
      </c>
      <c r="N102" s="255">
        <v>2009</v>
      </c>
      <c r="O102" s="255" t="s">
        <v>338</v>
      </c>
      <c r="P102" s="255">
        <f>2016-1961</f>
        <v>55</v>
      </c>
      <c r="Q102" s="255" t="s">
        <v>204</v>
      </c>
      <c r="R102" s="258"/>
    </row>
    <row r="103" spans="1:18" ht="12.75">
      <c r="A103" s="257"/>
      <c r="B103" s="69" t="s">
        <v>884</v>
      </c>
      <c r="C103" s="257"/>
      <c r="D103" s="15" t="s">
        <v>948</v>
      </c>
      <c r="E103" s="304"/>
      <c r="F103" s="280"/>
      <c r="G103" s="280"/>
      <c r="H103" s="257"/>
      <c r="I103" s="257"/>
      <c r="J103" s="257"/>
      <c r="K103" s="257"/>
      <c r="L103" s="257"/>
      <c r="M103" s="257"/>
      <c r="N103" s="257"/>
      <c r="O103" s="257"/>
      <c r="P103" s="257"/>
      <c r="Q103" s="257"/>
      <c r="R103" s="259"/>
    </row>
    <row r="104" spans="1:18" ht="12.75">
      <c r="A104" s="255">
        <v>45</v>
      </c>
      <c r="B104" s="86" t="s">
        <v>790</v>
      </c>
      <c r="C104" s="255" t="s">
        <v>791</v>
      </c>
      <c r="D104" s="45" t="s">
        <v>377</v>
      </c>
      <c r="E104" s="303" t="s">
        <v>1060</v>
      </c>
      <c r="F104" s="278">
        <v>19</v>
      </c>
      <c r="G104" s="281" t="s">
        <v>653</v>
      </c>
      <c r="H104" s="256" t="s">
        <v>686</v>
      </c>
      <c r="I104" s="264" t="s">
        <v>725</v>
      </c>
      <c r="J104" s="256" t="s">
        <v>194</v>
      </c>
      <c r="K104" s="256" t="s">
        <v>194</v>
      </c>
      <c r="L104" s="256" t="s">
        <v>194</v>
      </c>
      <c r="M104" s="255" t="s">
        <v>392</v>
      </c>
      <c r="N104" s="255">
        <v>2009</v>
      </c>
      <c r="O104" s="255" t="s">
        <v>194</v>
      </c>
      <c r="P104" s="255">
        <f>2016-1963</f>
        <v>53</v>
      </c>
      <c r="Q104" s="255" t="s">
        <v>204</v>
      </c>
      <c r="R104" s="258"/>
    </row>
    <row r="105" spans="1:18" ht="12.75">
      <c r="A105" s="257"/>
      <c r="B105" s="69" t="s">
        <v>885</v>
      </c>
      <c r="C105" s="257"/>
      <c r="D105" s="15" t="s">
        <v>948</v>
      </c>
      <c r="E105" s="304"/>
      <c r="F105" s="280"/>
      <c r="G105" s="280"/>
      <c r="H105" s="257"/>
      <c r="I105" s="257"/>
      <c r="J105" s="257"/>
      <c r="K105" s="257"/>
      <c r="L105" s="257"/>
      <c r="M105" s="257"/>
      <c r="N105" s="257"/>
      <c r="O105" s="257"/>
      <c r="P105" s="257"/>
      <c r="Q105" s="257"/>
      <c r="R105" s="259"/>
    </row>
    <row r="106" spans="1:18" ht="12.75">
      <c r="A106" s="255">
        <v>46</v>
      </c>
      <c r="B106" s="61" t="s">
        <v>792</v>
      </c>
      <c r="C106" s="248" t="s">
        <v>509</v>
      </c>
      <c r="D106" s="45" t="s">
        <v>377</v>
      </c>
      <c r="E106" s="303" t="s">
        <v>1060</v>
      </c>
      <c r="F106" s="278">
        <v>16</v>
      </c>
      <c r="G106" s="281" t="s">
        <v>679</v>
      </c>
      <c r="H106" s="256" t="s">
        <v>686</v>
      </c>
      <c r="I106" s="264" t="s">
        <v>725</v>
      </c>
      <c r="J106" s="255" t="s">
        <v>194</v>
      </c>
      <c r="K106" s="255" t="s">
        <v>194</v>
      </c>
      <c r="L106" s="255" t="s">
        <v>194</v>
      </c>
      <c r="M106" s="255" t="s">
        <v>392</v>
      </c>
      <c r="N106" s="255">
        <v>2009</v>
      </c>
      <c r="O106" s="255" t="s">
        <v>194</v>
      </c>
      <c r="P106" s="255">
        <f>2016-1972</f>
        <v>44</v>
      </c>
      <c r="Q106" s="255" t="s">
        <v>204</v>
      </c>
      <c r="R106" s="258"/>
    </row>
    <row r="107" spans="1:18" ht="12.75">
      <c r="A107" s="257"/>
      <c r="B107" s="59" t="s">
        <v>510</v>
      </c>
      <c r="C107" s="249"/>
      <c r="D107" s="15" t="s">
        <v>948</v>
      </c>
      <c r="E107" s="304"/>
      <c r="F107" s="280"/>
      <c r="G107" s="280"/>
      <c r="H107" s="257"/>
      <c r="I107" s="257"/>
      <c r="J107" s="257"/>
      <c r="K107" s="257"/>
      <c r="L107" s="257"/>
      <c r="M107" s="257"/>
      <c r="N107" s="257"/>
      <c r="O107" s="257"/>
      <c r="P107" s="257"/>
      <c r="Q107" s="257"/>
      <c r="R107" s="259"/>
    </row>
    <row r="108" spans="1:18" ht="12.75">
      <c r="A108" s="255">
        <v>47</v>
      </c>
      <c r="B108" s="61" t="s">
        <v>793</v>
      </c>
      <c r="C108" s="248" t="s">
        <v>491</v>
      </c>
      <c r="D108" s="45" t="s">
        <v>377</v>
      </c>
      <c r="E108" s="300" t="s">
        <v>1060</v>
      </c>
      <c r="F108" s="278">
        <v>16</v>
      </c>
      <c r="G108" s="281" t="s">
        <v>165</v>
      </c>
      <c r="H108" s="256" t="s">
        <v>686</v>
      </c>
      <c r="I108" s="264" t="s">
        <v>725</v>
      </c>
      <c r="J108" s="255" t="s">
        <v>194</v>
      </c>
      <c r="K108" s="255" t="s">
        <v>194</v>
      </c>
      <c r="L108" s="255" t="s">
        <v>194</v>
      </c>
      <c r="M108" s="255" t="s">
        <v>392</v>
      </c>
      <c r="N108" s="255">
        <v>2008</v>
      </c>
      <c r="O108" s="255" t="s">
        <v>194</v>
      </c>
      <c r="P108" s="255">
        <f>2016-1978</f>
        <v>38</v>
      </c>
      <c r="Q108" s="255" t="s">
        <v>204</v>
      </c>
      <c r="R108" s="258"/>
    </row>
    <row r="109" spans="1:18" ht="12.75">
      <c r="A109" s="257"/>
      <c r="B109" s="59" t="s">
        <v>492</v>
      </c>
      <c r="C109" s="249"/>
      <c r="D109" s="15" t="s">
        <v>948</v>
      </c>
      <c r="E109" s="301"/>
      <c r="F109" s="280"/>
      <c r="G109" s="280"/>
      <c r="H109" s="257"/>
      <c r="I109" s="257"/>
      <c r="J109" s="257"/>
      <c r="K109" s="257"/>
      <c r="L109" s="257"/>
      <c r="M109" s="257"/>
      <c r="N109" s="257"/>
      <c r="O109" s="257"/>
      <c r="P109" s="257"/>
      <c r="Q109" s="257"/>
      <c r="R109" s="259"/>
    </row>
    <row r="110" spans="1:18" ht="12.75">
      <c r="A110" s="255">
        <v>48</v>
      </c>
      <c r="B110" s="68" t="s">
        <v>787</v>
      </c>
      <c r="C110" s="264" t="s">
        <v>459</v>
      </c>
      <c r="D110" s="45" t="s">
        <v>377</v>
      </c>
      <c r="E110" s="303" t="s">
        <v>1001</v>
      </c>
      <c r="F110" s="278">
        <v>15</v>
      </c>
      <c r="G110" s="281" t="s">
        <v>653</v>
      </c>
      <c r="H110" s="256" t="s">
        <v>686</v>
      </c>
      <c r="I110" s="264" t="s">
        <v>725</v>
      </c>
      <c r="J110" s="256" t="s">
        <v>194</v>
      </c>
      <c r="K110" s="256" t="s">
        <v>194</v>
      </c>
      <c r="L110" s="256" t="s">
        <v>194</v>
      </c>
      <c r="M110" s="255" t="s">
        <v>392</v>
      </c>
      <c r="N110" s="255">
        <v>2009</v>
      </c>
      <c r="O110" s="255" t="s">
        <v>194</v>
      </c>
      <c r="P110" s="255">
        <f>2016-1965</f>
        <v>51</v>
      </c>
      <c r="Q110" s="255" t="s">
        <v>204</v>
      </c>
      <c r="R110" s="258"/>
    </row>
    <row r="111" spans="1:18" ht="12.75">
      <c r="A111" s="257"/>
      <c r="B111" s="69" t="s">
        <v>957</v>
      </c>
      <c r="C111" s="257"/>
      <c r="D111" s="15" t="s">
        <v>948</v>
      </c>
      <c r="E111" s="304"/>
      <c r="F111" s="280"/>
      <c r="G111" s="280"/>
      <c r="H111" s="257"/>
      <c r="I111" s="257"/>
      <c r="J111" s="257"/>
      <c r="K111" s="257"/>
      <c r="L111" s="257"/>
      <c r="M111" s="257"/>
      <c r="N111" s="257"/>
      <c r="O111" s="257"/>
      <c r="P111" s="257"/>
      <c r="Q111" s="257"/>
      <c r="R111" s="259"/>
    </row>
    <row r="112" spans="1:18" ht="12.75">
      <c r="A112" s="255">
        <v>49</v>
      </c>
      <c r="B112" s="61" t="s">
        <v>797</v>
      </c>
      <c r="C112" s="266" t="s">
        <v>576</v>
      </c>
      <c r="D112" s="45" t="s">
        <v>377</v>
      </c>
      <c r="E112" s="303" t="s">
        <v>1060</v>
      </c>
      <c r="F112" s="281" t="s">
        <v>1090</v>
      </c>
      <c r="G112" s="281" t="s">
        <v>629</v>
      </c>
      <c r="H112" s="256" t="s">
        <v>686</v>
      </c>
      <c r="I112" s="264" t="s">
        <v>725</v>
      </c>
      <c r="J112" s="256" t="s">
        <v>194</v>
      </c>
      <c r="K112" s="256" t="s">
        <v>194</v>
      </c>
      <c r="L112" s="256" t="s">
        <v>194</v>
      </c>
      <c r="M112" s="255" t="s">
        <v>392</v>
      </c>
      <c r="N112" s="255">
        <v>2008</v>
      </c>
      <c r="O112" s="255" t="s">
        <v>194</v>
      </c>
      <c r="P112" s="255">
        <f>2016-1979</f>
        <v>37</v>
      </c>
      <c r="Q112" s="255" t="s">
        <v>204</v>
      </c>
      <c r="R112" s="258"/>
    </row>
    <row r="113" spans="1:18" ht="12.75">
      <c r="A113" s="257"/>
      <c r="B113" s="59" t="s">
        <v>887</v>
      </c>
      <c r="C113" s="249"/>
      <c r="D113" s="15" t="s">
        <v>948</v>
      </c>
      <c r="E113" s="304"/>
      <c r="F113" s="280"/>
      <c r="G113" s="280"/>
      <c r="H113" s="257"/>
      <c r="I113" s="257"/>
      <c r="J113" s="257"/>
      <c r="K113" s="257"/>
      <c r="L113" s="257"/>
      <c r="M113" s="257"/>
      <c r="N113" s="257"/>
      <c r="O113" s="257"/>
      <c r="P113" s="257"/>
      <c r="Q113" s="257"/>
      <c r="R113" s="259"/>
    </row>
    <row r="114" spans="1:18" ht="12.75">
      <c r="A114" s="255">
        <v>50</v>
      </c>
      <c r="B114" s="86" t="s">
        <v>817</v>
      </c>
      <c r="C114" s="264" t="s">
        <v>556</v>
      </c>
      <c r="D114" s="45" t="s">
        <v>377</v>
      </c>
      <c r="E114" s="293" t="s">
        <v>1089</v>
      </c>
      <c r="F114" s="278">
        <v>13</v>
      </c>
      <c r="G114" s="281" t="s">
        <v>629</v>
      </c>
      <c r="H114" s="256" t="s">
        <v>686</v>
      </c>
      <c r="I114" s="264" t="s">
        <v>725</v>
      </c>
      <c r="J114" s="256" t="s">
        <v>194</v>
      </c>
      <c r="K114" s="256" t="s">
        <v>194</v>
      </c>
      <c r="L114" s="256" t="s">
        <v>194</v>
      </c>
      <c r="M114" s="255" t="s">
        <v>392</v>
      </c>
      <c r="N114" s="255">
        <v>2010</v>
      </c>
      <c r="O114" s="255" t="s">
        <v>194</v>
      </c>
      <c r="P114" s="255">
        <f>2016-1970</f>
        <v>46</v>
      </c>
      <c r="Q114" s="255" t="s">
        <v>204</v>
      </c>
      <c r="R114" s="255"/>
    </row>
    <row r="115" spans="1:18" ht="12.75">
      <c r="A115" s="257"/>
      <c r="B115" s="69" t="s">
        <v>893</v>
      </c>
      <c r="C115" s="257"/>
      <c r="D115" s="15" t="s">
        <v>948</v>
      </c>
      <c r="E115" s="295"/>
      <c r="F115" s="280"/>
      <c r="G115" s="280"/>
      <c r="H115" s="257"/>
      <c r="I115" s="257"/>
      <c r="J115" s="257"/>
      <c r="K115" s="257"/>
      <c r="L115" s="257"/>
      <c r="M115" s="257"/>
      <c r="N115" s="257"/>
      <c r="O115" s="257"/>
      <c r="P115" s="257"/>
      <c r="Q115" s="257"/>
      <c r="R115" s="257"/>
    </row>
    <row r="116" spans="1:18" ht="12.75">
      <c r="A116" s="255">
        <v>51</v>
      </c>
      <c r="B116" s="61" t="s">
        <v>795</v>
      </c>
      <c r="C116" s="266" t="s">
        <v>573</v>
      </c>
      <c r="D116" s="45" t="s">
        <v>377</v>
      </c>
      <c r="E116" s="303" t="s">
        <v>1060</v>
      </c>
      <c r="F116" s="281" t="s">
        <v>1090</v>
      </c>
      <c r="G116" s="281" t="s">
        <v>165</v>
      </c>
      <c r="H116" s="256" t="s">
        <v>686</v>
      </c>
      <c r="I116" s="264" t="s">
        <v>725</v>
      </c>
      <c r="J116" s="256" t="s">
        <v>194</v>
      </c>
      <c r="K116" s="256" t="s">
        <v>194</v>
      </c>
      <c r="L116" s="256" t="s">
        <v>194</v>
      </c>
      <c r="M116" s="255" t="s">
        <v>392</v>
      </c>
      <c r="N116" s="255">
        <v>2008</v>
      </c>
      <c r="O116" s="255" t="s">
        <v>194</v>
      </c>
      <c r="P116" s="255">
        <f>2016-1976</f>
        <v>40</v>
      </c>
      <c r="Q116" s="255" t="s">
        <v>204</v>
      </c>
      <c r="R116" s="258"/>
    </row>
    <row r="117" spans="1:18" ht="12.75">
      <c r="A117" s="257"/>
      <c r="B117" s="59" t="s">
        <v>886</v>
      </c>
      <c r="C117" s="249"/>
      <c r="D117" s="15" t="s">
        <v>948</v>
      </c>
      <c r="E117" s="304"/>
      <c r="F117" s="280"/>
      <c r="G117" s="280"/>
      <c r="H117" s="257"/>
      <c r="I117" s="257"/>
      <c r="J117" s="257"/>
      <c r="K117" s="257"/>
      <c r="L117" s="257"/>
      <c r="M117" s="257"/>
      <c r="N117" s="257"/>
      <c r="O117" s="257"/>
      <c r="P117" s="257"/>
      <c r="Q117" s="257"/>
      <c r="R117" s="259"/>
    </row>
    <row r="118" spans="1:18" ht="12.75">
      <c r="A118" s="255">
        <v>52</v>
      </c>
      <c r="B118" s="61" t="s">
        <v>796</v>
      </c>
      <c r="C118" s="248" t="s">
        <v>494</v>
      </c>
      <c r="D118" s="45" t="s">
        <v>377</v>
      </c>
      <c r="E118" s="300" t="s">
        <v>1060</v>
      </c>
      <c r="F118" s="281" t="s">
        <v>1083</v>
      </c>
      <c r="G118" s="281" t="s">
        <v>629</v>
      </c>
      <c r="H118" s="256" t="s">
        <v>686</v>
      </c>
      <c r="I118" s="264" t="s">
        <v>725</v>
      </c>
      <c r="J118" s="256" t="s">
        <v>194</v>
      </c>
      <c r="K118" s="256" t="s">
        <v>194</v>
      </c>
      <c r="L118" s="256" t="s">
        <v>194</v>
      </c>
      <c r="M118" s="255" t="s">
        <v>392</v>
      </c>
      <c r="N118" s="255">
        <v>2010</v>
      </c>
      <c r="O118" s="255" t="s">
        <v>194</v>
      </c>
      <c r="P118" s="255">
        <f>2016-1975</f>
        <v>41</v>
      </c>
      <c r="Q118" s="255" t="s">
        <v>204</v>
      </c>
      <c r="R118" s="258"/>
    </row>
    <row r="119" spans="1:18" ht="12.75">
      <c r="A119" s="257"/>
      <c r="B119" s="59" t="s">
        <v>496</v>
      </c>
      <c r="C119" s="249"/>
      <c r="D119" s="15" t="s">
        <v>948</v>
      </c>
      <c r="E119" s="301"/>
      <c r="F119" s="280"/>
      <c r="G119" s="280"/>
      <c r="H119" s="257"/>
      <c r="I119" s="257"/>
      <c r="J119" s="257"/>
      <c r="K119" s="257"/>
      <c r="L119" s="257"/>
      <c r="M119" s="257"/>
      <c r="N119" s="257"/>
      <c r="O119" s="257"/>
      <c r="P119" s="257"/>
      <c r="Q119" s="257"/>
      <c r="R119" s="259"/>
    </row>
    <row r="120" spans="1:18" ht="12.75">
      <c r="A120" s="255">
        <v>53</v>
      </c>
      <c r="B120" s="68" t="s">
        <v>781</v>
      </c>
      <c r="C120" s="255" t="s">
        <v>782</v>
      </c>
      <c r="D120" s="45" t="s">
        <v>377</v>
      </c>
      <c r="E120" s="293" t="s">
        <v>994</v>
      </c>
      <c r="F120" s="278">
        <v>11</v>
      </c>
      <c r="G120" s="281" t="s">
        <v>679</v>
      </c>
      <c r="H120" s="256" t="s">
        <v>686</v>
      </c>
      <c r="I120" s="264" t="s">
        <v>784</v>
      </c>
      <c r="J120" s="256" t="s">
        <v>194</v>
      </c>
      <c r="K120" s="256" t="s">
        <v>194</v>
      </c>
      <c r="L120" s="256" t="s">
        <v>194</v>
      </c>
      <c r="M120" s="255" t="s">
        <v>766</v>
      </c>
      <c r="N120" s="255">
        <v>1999</v>
      </c>
      <c r="O120" s="255" t="s">
        <v>338</v>
      </c>
      <c r="P120" s="255">
        <f>2016-1981</f>
        <v>35</v>
      </c>
      <c r="Q120" s="269" t="s">
        <v>956</v>
      </c>
      <c r="R120" s="258"/>
    </row>
    <row r="121" spans="1:18" ht="12.75">
      <c r="A121" s="257"/>
      <c r="B121" s="69" t="s">
        <v>785</v>
      </c>
      <c r="C121" s="257"/>
      <c r="D121" s="15" t="s">
        <v>948</v>
      </c>
      <c r="E121" s="295"/>
      <c r="F121" s="280"/>
      <c r="G121" s="280"/>
      <c r="H121" s="257"/>
      <c r="I121" s="257"/>
      <c r="J121" s="257"/>
      <c r="K121" s="257"/>
      <c r="L121" s="257"/>
      <c r="M121" s="257"/>
      <c r="N121" s="257"/>
      <c r="O121" s="257"/>
      <c r="P121" s="257"/>
      <c r="Q121" s="271"/>
      <c r="R121" s="259"/>
    </row>
    <row r="122" spans="1:18" s="2" customFormat="1" ht="12.75">
      <c r="A122" s="47"/>
      <c r="B122" s="48"/>
      <c r="C122" s="49"/>
      <c r="D122" s="49"/>
      <c r="E122" s="50"/>
      <c r="F122" s="51"/>
      <c r="G122" s="51"/>
      <c r="H122" s="47"/>
      <c r="I122" s="47"/>
      <c r="J122" s="47"/>
      <c r="K122" s="47"/>
      <c r="L122" s="47"/>
      <c r="M122" s="47"/>
      <c r="N122" s="47"/>
      <c r="O122" s="47"/>
      <c r="P122" s="47"/>
      <c r="Q122" s="47"/>
      <c r="R122" s="36"/>
    </row>
    <row r="123" spans="1:18" s="2" customFormat="1" ht="12.75">
      <c r="A123" s="47"/>
      <c r="B123" s="48"/>
      <c r="C123" s="49"/>
      <c r="D123" s="49"/>
      <c r="E123" s="50"/>
      <c r="F123" s="51"/>
      <c r="G123" s="51"/>
      <c r="H123" s="47"/>
      <c r="I123" s="47"/>
      <c r="J123" s="47"/>
      <c r="K123" s="47"/>
      <c r="L123" s="47"/>
      <c r="M123" s="47"/>
      <c r="N123" s="47"/>
      <c r="O123" s="47"/>
      <c r="P123" s="47"/>
      <c r="Q123" s="47"/>
      <c r="R123" s="36"/>
    </row>
    <row r="124" spans="1:18" s="2" customFormat="1" ht="12.75">
      <c r="A124" s="47"/>
      <c r="B124" s="48"/>
      <c r="C124" s="49"/>
      <c r="D124" s="49"/>
      <c r="E124" s="50"/>
      <c r="F124" s="51"/>
      <c r="G124" s="51"/>
      <c r="H124" s="47"/>
      <c r="I124" s="47"/>
      <c r="J124" s="47"/>
      <c r="K124" s="47"/>
      <c r="L124" s="47"/>
      <c r="M124" s="47"/>
      <c r="N124" s="47"/>
      <c r="O124" s="47"/>
      <c r="P124" s="47"/>
      <c r="Q124" s="47"/>
      <c r="R124" s="36"/>
    </row>
    <row r="125" spans="1:18" s="2" customFormat="1" ht="12.75">
      <c r="A125" s="47"/>
      <c r="B125" s="48"/>
      <c r="C125" s="49"/>
      <c r="D125" s="49"/>
      <c r="E125" s="50"/>
      <c r="F125" s="51"/>
      <c r="G125" s="51"/>
      <c r="H125" s="47"/>
      <c r="I125" s="47"/>
      <c r="J125" s="47"/>
      <c r="K125" s="47"/>
      <c r="L125" s="47"/>
      <c r="M125" s="47"/>
      <c r="N125" s="47"/>
      <c r="O125" s="47"/>
      <c r="P125" s="47"/>
      <c r="Q125" s="47"/>
      <c r="R125" s="36"/>
    </row>
    <row r="126" spans="1:18" s="2" customFormat="1" ht="12.75">
      <c r="A126" s="47"/>
      <c r="B126" s="48"/>
      <c r="C126" s="49"/>
      <c r="D126" s="49"/>
      <c r="E126" s="50"/>
      <c r="F126" s="51"/>
      <c r="G126" s="51"/>
      <c r="H126" s="47"/>
      <c r="I126" s="47"/>
      <c r="J126" s="47"/>
      <c r="K126" s="47"/>
      <c r="L126" s="47"/>
      <c r="M126" s="47"/>
      <c r="N126" s="47"/>
      <c r="O126" s="47"/>
      <c r="P126" s="47"/>
      <c r="Q126" s="47"/>
      <c r="R126" s="36"/>
    </row>
    <row r="127" spans="1:18" ht="12.75">
      <c r="A127" s="7" t="s">
        <v>3</v>
      </c>
      <c r="B127" s="7" t="s">
        <v>4</v>
      </c>
      <c r="C127" s="316" t="s">
        <v>903</v>
      </c>
      <c r="D127" s="310" t="s">
        <v>6</v>
      </c>
      <c r="E127" s="311"/>
      <c r="F127" s="310" t="s">
        <v>9</v>
      </c>
      <c r="G127" s="311"/>
      <c r="H127" s="316" t="s">
        <v>7</v>
      </c>
      <c r="I127" s="316" t="s">
        <v>617</v>
      </c>
      <c r="J127" s="310" t="s">
        <v>10</v>
      </c>
      <c r="K127" s="312"/>
      <c r="L127" s="311"/>
      <c r="M127" s="310" t="s">
        <v>11</v>
      </c>
      <c r="N127" s="312"/>
      <c r="O127" s="311"/>
      <c r="P127" s="316" t="s">
        <v>12</v>
      </c>
      <c r="Q127" s="7" t="s">
        <v>13</v>
      </c>
      <c r="R127" s="316" t="s">
        <v>14</v>
      </c>
    </row>
    <row r="128" spans="1:18" ht="12.75">
      <c r="A128" s="8" t="s">
        <v>15</v>
      </c>
      <c r="B128" s="8" t="s">
        <v>16</v>
      </c>
      <c r="C128" s="317"/>
      <c r="D128" s="8" t="s">
        <v>18</v>
      </c>
      <c r="E128" s="8" t="s">
        <v>8</v>
      </c>
      <c r="F128" s="8" t="s">
        <v>19</v>
      </c>
      <c r="G128" s="8" t="s">
        <v>20</v>
      </c>
      <c r="H128" s="317"/>
      <c r="I128" s="317"/>
      <c r="J128" s="8" t="s">
        <v>21</v>
      </c>
      <c r="K128" s="8" t="s">
        <v>22</v>
      </c>
      <c r="L128" s="8" t="s">
        <v>23</v>
      </c>
      <c r="M128" s="8" t="s">
        <v>24</v>
      </c>
      <c r="N128" s="8" t="s">
        <v>25</v>
      </c>
      <c r="O128" s="8" t="s">
        <v>26</v>
      </c>
      <c r="P128" s="317"/>
      <c r="Q128" s="8" t="s">
        <v>27</v>
      </c>
      <c r="R128" s="317"/>
    </row>
    <row r="129" spans="1:18" ht="12.75">
      <c r="A129" s="9">
        <v>1</v>
      </c>
      <c r="B129" s="9">
        <v>2</v>
      </c>
      <c r="C129" s="9">
        <v>3</v>
      </c>
      <c r="D129" s="9">
        <v>4</v>
      </c>
      <c r="E129" s="9">
        <v>5</v>
      </c>
      <c r="F129" s="9">
        <v>6</v>
      </c>
      <c r="G129" s="9">
        <v>7</v>
      </c>
      <c r="H129" s="9">
        <v>8</v>
      </c>
      <c r="I129" s="9">
        <v>9</v>
      </c>
      <c r="J129" s="9">
        <v>10</v>
      </c>
      <c r="K129" s="9">
        <v>11</v>
      </c>
      <c r="L129" s="9">
        <v>12</v>
      </c>
      <c r="M129" s="9">
        <v>13</v>
      </c>
      <c r="N129" s="9">
        <v>14</v>
      </c>
      <c r="O129" s="9">
        <v>15</v>
      </c>
      <c r="P129" s="9">
        <v>16</v>
      </c>
      <c r="Q129" s="9">
        <v>17</v>
      </c>
      <c r="R129" s="9">
        <v>18</v>
      </c>
    </row>
    <row r="130" spans="1:18" ht="12.75">
      <c r="A130" s="255">
        <v>54</v>
      </c>
      <c r="B130" s="56" t="s">
        <v>800</v>
      </c>
      <c r="C130" s="266" t="s">
        <v>478</v>
      </c>
      <c r="D130" s="45" t="s">
        <v>377</v>
      </c>
      <c r="E130" s="303" t="s">
        <v>1060</v>
      </c>
      <c r="F130" s="281" t="s">
        <v>1091</v>
      </c>
      <c r="G130" s="281" t="s">
        <v>679</v>
      </c>
      <c r="H130" s="256" t="s">
        <v>686</v>
      </c>
      <c r="I130" s="264" t="s">
        <v>725</v>
      </c>
      <c r="J130" s="256" t="s">
        <v>194</v>
      </c>
      <c r="K130" s="256" t="s">
        <v>194</v>
      </c>
      <c r="L130" s="256" t="s">
        <v>194</v>
      </c>
      <c r="M130" s="255" t="s">
        <v>392</v>
      </c>
      <c r="N130" s="255">
        <v>2010</v>
      </c>
      <c r="O130" s="255" t="s">
        <v>194</v>
      </c>
      <c r="P130" s="255">
        <f>2016-1983</f>
        <v>33</v>
      </c>
      <c r="Q130" s="255" t="s">
        <v>204</v>
      </c>
      <c r="R130" s="258"/>
    </row>
    <row r="131" spans="1:18" ht="12.75">
      <c r="A131" s="257"/>
      <c r="B131" s="59" t="s">
        <v>479</v>
      </c>
      <c r="C131" s="249"/>
      <c r="D131" s="15" t="s">
        <v>948</v>
      </c>
      <c r="E131" s="304"/>
      <c r="F131" s="280"/>
      <c r="G131" s="280"/>
      <c r="H131" s="257"/>
      <c r="I131" s="257"/>
      <c r="J131" s="257"/>
      <c r="K131" s="257"/>
      <c r="L131" s="257"/>
      <c r="M131" s="257"/>
      <c r="N131" s="257"/>
      <c r="O131" s="257"/>
      <c r="P131" s="257"/>
      <c r="Q131" s="257"/>
      <c r="R131" s="259"/>
    </row>
    <row r="132" spans="1:18" ht="12.75">
      <c r="A132" s="255">
        <v>55</v>
      </c>
      <c r="B132" s="68" t="s">
        <v>801</v>
      </c>
      <c r="C132" s="264" t="s">
        <v>484</v>
      </c>
      <c r="D132" s="45" t="s">
        <v>377</v>
      </c>
      <c r="E132" s="303" t="s">
        <v>1060</v>
      </c>
      <c r="F132" s="281" t="s">
        <v>1092</v>
      </c>
      <c r="G132" s="281" t="s">
        <v>679</v>
      </c>
      <c r="H132" s="256" t="s">
        <v>686</v>
      </c>
      <c r="I132" s="264" t="s">
        <v>725</v>
      </c>
      <c r="J132" s="256" t="s">
        <v>194</v>
      </c>
      <c r="K132" s="256" t="s">
        <v>194</v>
      </c>
      <c r="L132" s="256" t="s">
        <v>194</v>
      </c>
      <c r="M132" s="255" t="s">
        <v>392</v>
      </c>
      <c r="N132" s="255">
        <v>2008</v>
      </c>
      <c r="O132" s="255" t="s">
        <v>194</v>
      </c>
      <c r="P132" s="255">
        <f>2016-1968</f>
        <v>48</v>
      </c>
      <c r="Q132" s="255" t="s">
        <v>204</v>
      </c>
      <c r="R132" s="258"/>
    </row>
    <row r="133" spans="1:18" ht="12.75">
      <c r="A133" s="257"/>
      <c r="B133" s="69" t="s">
        <v>486</v>
      </c>
      <c r="C133" s="257"/>
      <c r="D133" s="15" t="s">
        <v>948</v>
      </c>
      <c r="E133" s="304"/>
      <c r="F133" s="280"/>
      <c r="G133" s="280"/>
      <c r="H133" s="257"/>
      <c r="I133" s="257"/>
      <c r="J133" s="257"/>
      <c r="K133" s="257"/>
      <c r="L133" s="257"/>
      <c r="M133" s="257"/>
      <c r="N133" s="257"/>
      <c r="O133" s="257"/>
      <c r="P133" s="257"/>
      <c r="Q133" s="257"/>
      <c r="R133" s="259"/>
    </row>
    <row r="134" spans="1:18" ht="12.75">
      <c r="A134" s="255">
        <v>56</v>
      </c>
      <c r="B134" s="61" t="s">
        <v>802</v>
      </c>
      <c r="C134" s="266" t="s">
        <v>501</v>
      </c>
      <c r="D134" s="45" t="s">
        <v>377</v>
      </c>
      <c r="E134" s="300" t="s">
        <v>1060</v>
      </c>
      <c r="F134" s="281" t="s">
        <v>1092</v>
      </c>
      <c r="G134" s="281" t="s">
        <v>629</v>
      </c>
      <c r="H134" s="256" t="s">
        <v>686</v>
      </c>
      <c r="I134" s="264" t="s">
        <v>725</v>
      </c>
      <c r="J134" s="255" t="s">
        <v>194</v>
      </c>
      <c r="K134" s="255" t="s">
        <v>194</v>
      </c>
      <c r="L134" s="255" t="s">
        <v>194</v>
      </c>
      <c r="M134" s="255" t="s">
        <v>392</v>
      </c>
      <c r="N134" s="255">
        <v>2008</v>
      </c>
      <c r="O134" s="255" t="s">
        <v>194</v>
      </c>
      <c r="P134" s="255">
        <f>2016-1969</f>
        <v>47</v>
      </c>
      <c r="Q134" s="255" t="s">
        <v>204</v>
      </c>
      <c r="R134" s="258"/>
    </row>
    <row r="135" spans="1:18" ht="12.75">
      <c r="A135" s="257"/>
      <c r="B135" s="59" t="s">
        <v>502</v>
      </c>
      <c r="C135" s="249"/>
      <c r="D135" s="15" t="s">
        <v>948</v>
      </c>
      <c r="E135" s="301"/>
      <c r="F135" s="280"/>
      <c r="G135" s="280"/>
      <c r="H135" s="257"/>
      <c r="I135" s="257"/>
      <c r="J135" s="257"/>
      <c r="K135" s="257"/>
      <c r="L135" s="257"/>
      <c r="M135" s="257"/>
      <c r="N135" s="257"/>
      <c r="O135" s="257"/>
      <c r="P135" s="257"/>
      <c r="Q135" s="257"/>
      <c r="R135" s="259"/>
    </row>
    <row r="136" spans="1:18" ht="12.75">
      <c r="A136" s="255">
        <v>57</v>
      </c>
      <c r="B136" s="61" t="s">
        <v>803</v>
      </c>
      <c r="C136" s="266" t="s">
        <v>567</v>
      </c>
      <c r="D136" s="45" t="s">
        <v>377</v>
      </c>
      <c r="E136" s="300" t="s">
        <v>1060</v>
      </c>
      <c r="F136" s="281" t="s">
        <v>679</v>
      </c>
      <c r="G136" s="281" t="s">
        <v>629</v>
      </c>
      <c r="H136" s="256" t="s">
        <v>686</v>
      </c>
      <c r="I136" s="264" t="s">
        <v>725</v>
      </c>
      <c r="J136" s="256" t="s">
        <v>194</v>
      </c>
      <c r="K136" s="256" t="s">
        <v>194</v>
      </c>
      <c r="L136" s="256" t="s">
        <v>194</v>
      </c>
      <c r="M136" s="255" t="s">
        <v>392</v>
      </c>
      <c r="N136" s="255">
        <v>2008</v>
      </c>
      <c r="O136" s="255" t="s">
        <v>194</v>
      </c>
      <c r="P136" s="255">
        <f>2016-1982</f>
        <v>34</v>
      </c>
      <c r="Q136" s="255" t="s">
        <v>204</v>
      </c>
      <c r="R136" s="258"/>
    </row>
    <row r="137" spans="1:18" ht="12.75">
      <c r="A137" s="257"/>
      <c r="B137" s="64" t="s">
        <v>888</v>
      </c>
      <c r="C137" s="249"/>
      <c r="D137" s="15" t="s">
        <v>948</v>
      </c>
      <c r="E137" s="301"/>
      <c r="F137" s="280"/>
      <c r="G137" s="280"/>
      <c r="H137" s="257"/>
      <c r="I137" s="257"/>
      <c r="J137" s="257"/>
      <c r="K137" s="257"/>
      <c r="L137" s="257"/>
      <c r="M137" s="257"/>
      <c r="N137" s="257"/>
      <c r="O137" s="257"/>
      <c r="P137" s="257"/>
      <c r="Q137" s="257"/>
      <c r="R137" s="259"/>
    </row>
    <row r="138" spans="1:18" ht="12.75">
      <c r="A138" s="255">
        <v>58</v>
      </c>
      <c r="B138" s="61" t="s">
        <v>804</v>
      </c>
      <c r="C138" s="266" t="s">
        <v>570</v>
      </c>
      <c r="D138" s="45" t="s">
        <v>377</v>
      </c>
      <c r="E138" s="300" t="s">
        <v>1060</v>
      </c>
      <c r="F138" s="281" t="s">
        <v>679</v>
      </c>
      <c r="G138" s="281" t="s">
        <v>629</v>
      </c>
      <c r="H138" s="256" t="s">
        <v>686</v>
      </c>
      <c r="I138" s="264" t="s">
        <v>725</v>
      </c>
      <c r="J138" s="256" t="s">
        <v>194</v>
      </c>
      <c r="K138" s="256" t="s">
        <v>194</v>
      </c>
      <c r="L138" s="256" t="s">
        <v>194</v>
      </c>
      <c r="M138" s="255" t="s">
        <v>392</v>
      </c>
      <c r="N138" s="255">
        <v>2008</v>
      </c>
      <c r="O138" s="255" t="s">
        <v>194</v>
      </c>
      <c r="P138" s="255">
        <f>2016-1984</f>
        <v>32</v>
      </c>
      <c r="Q138" s="255" t="s">
        <v>204</v>
      </c>
      <c r="R138" s="258"/>
    </row>
    <row r="139" spans="1:18" ht="12.75">
      <c r="A139" s="257"/>
      <c r="B139" s="59" t="s">
        <v>889</v>
      </c>
      <c r="C139" s="249"/>
      <c r="D139" s="15" t="s">
        <v>948</v>
      </c>
      <c r="E139" s="301"/>
      <c r="F139" s="280"/>
      <c r="G139" s="280"/>
      <c r="H139" s="257"/>
      <c r="I139" s="257"/>
      <c r="J139" s="257"/>
      <c r="K139" s="257"/>
      <c r="L139" s="257"/>
      <c r="M139" s="257"/>
      <c r="N139" s="257"/>
      <c r="O139" s="257"/>
      <c r="P139" s="257"/>
      <c r="Q139" s="257"/>
      <c r="R139" s="259"/>
    </row>
    <row r="140" spans="1:18" ht="12.75">
      <c r="A140" s="255">
        <v>59</v>
      </c>
      <c r="B140" s="86" t="s">
        <v>806</v>
      </c>
      <c r="C140" s="264" t="s">
        <v>535</v>
      </c>
      <c r="D140" s="45" t="s">
        <v>377</v>
      </c>
      <c r="E140" s="303" t="s">
        <v>1060</v>
      </c>
      <c r="F140" s="281" t="s">
        <v>679</v>
      </c>
      <c r="G140" s="281" t="s">
        <v>629</v>
      </c>
      <c r="H140" s="256" t="s">
        <v>686</v>
      </c>
      <c r="I140" s="264" t="s">
        <v>725</v>
      </c>
      <c r="J140" s="256" t="s">
        <v>194</v>
      </c>
      <c r="K140" s="256" t="s">
        <v>194</v>
      </c>
      <c r="L140" s="256" t="s">
        <v>194</v>
      </c>
      <c r="M140" s="255" t="s">
        <v>392</v>
      </c>
      <c r="N140" s="255">
        <v>2008</v>
      </c>
      <c r="O140" s="255" t="s">
        <v>194</v>
      </c>
      <c r="P140" s="255">
        <f>2016-1977</f>
        <v>39</v>
      </c>
      <c r="Q140" s="255" t="s">
        <v>204</v>
      </c>
      <c r="R140" s="255"/>
    </row>
    <row r="141" spans="1:18" ht="12.75">
      <c r="A141" s="257"/>
      <c r="B141" s="69" t="s">
        <v>890</v>
      </c>
      <c r="C141" s="257"/>
      <c r="D141" s="15" t="s">
        <v>948</v>
      </c>
      <c r="E141" s="304"/>
      <c r="F141" s="280"/>
      <c r="G141" s="280"/>
      <c r="H141" s="257"/>
      <c r="I141" s="257"/>
      <c r="J141" s="257"/>
      <c r="K141" s="257"/>
      <c r="L141" s="257"/>
      <c r="M141" s="257"/>
      <c r="N141" s="257"/>
      <c r="O141" s="257"/>
      <c r="P141" s="257"/>
      <c r="Q141" s="257"/>
      <c r="R141" s="256"/>
    </row>
    <row r="142" spans="1:18" ht="12.75">
      <c r="A142" s="255">
        <v>60</v>
      </c>
      <c r="B142" s="56" t="s">
        <v>808</v>
      </c>
      <c r="C142" s="266" t="s">
        <v>538</v>
      </c>
      <c r="D142" s="45" t="s">
        <v>377</v>
      </c>
      <c r="E142" s="300" t="s">
        <v>1060</v>
      </c>
      <c r="F142" s="281" t="s">
        <v>692</v>
      </c>
      <c r="G142" s="284" t="s">
        <v>692</v>
      </c>
      <c r="H142" s="256" t="s">
        <v>686</v>
      </c>
      <c r="I142" s="264" t="s">
        <v>725</v>
      </c>
      <c r="J142" s="256" t="s">
        <v>194</v>
      </c>
      <c r="K142" s="256" t="s">
        <v>194</v>
      </c>
      <c r="L142" s="256" t="s">
        <v>194</v>
      </c>
      <c r="M142" s="255" t="s">
        <v>392</v>
      </c>
      <c r="N142" s="255">
        <v>2008</v>
      </c>
      <c r="O142" s="255" t="s">
        <v>194</v>
      </c>
      <c r="P142" s="255">
        <f>2016-1975</f>
        <v>41</v>
      </c>
      <c r="Q142" s="255" t="s">
        <v>204</v>
      </c>
      <c r="R142" s="45"/>
    </row>
    <row r="143" spans="1:18" ht="12.75">
      <c r="A143" s="257"/>
      <c r="B143" s="59" t="s">
        <v>891</v>
      </c>
      <c r="C143" s="249"/>
      <c r="D143" s="15" t="s">
        <v>948</v>
      </c>
      <c r="E143" s="301"/>
      <c r="F143" s="280"/>
      <c r="G143" s="280"/>
      <c r="H143" s="257"/>
      <c r="I143" s="257"/>
      <c r="J143" s="257"/>
      <c r="K143" s="257"/>
      <c r="L143" s="257"/>
      <c r="M143" s="257"/>
      <c r="N143" s="257"/>
      <c r="O143" s="257"/>
      <c r="P143" s="257"/>
      <c r="Q143" s="257"/>
      <c r="R143" s="45"/>
    </row>
    <row r="144" spans="1:18" ht="12.75">
      <c r="A144" s="255">
        <v>61</v>
      </c>
      <c r="B144" s="68" t="s">
        <v>813</v>
      </c>
      <c r="C144" s="255" t="s">
        <v>512</v>
      </c>
      <c r="D144" s="45" t="s">
        <v>377</v>
      </c>
      <c r="E144" s="297" t="s">
        <v>1060</v>
      </c>
      <c r="F144" s="281" t="s">
        <v>692</v>
      </c>
      <c r="G144" s="281" t="s">
        <v>692</v>
      </c>
      <c r="H144" s="256" t="s">
        <v>686</v>
      </c>
      <c r="I144" s="264" t="s">
        <v>725</v>
      </c>
      <c r="J144" s="256" t="s">
        <v>194</v>
      </c>
      <c r="K144" s="256" t="s">
        <v>194</v>
      </c>
      <c r="L144" s="256" t="s">
        <v>194</v>
      </c>
      <c r="M144" s="255" t="s">
        <v>392</v>
      </c>
      <c r="N144" s="255">
        <v>2012</v>
      </c>
      <c r="O144" s="255" t="s">
        <v>194</v>
      </c>
      <c r="P144" s="255">
        <f>2016-1969</f>
        <v>47</v>
      </c>
      <c r="Q144" s="255" t="s">
        <v>204</v>
      </c>
      <c r="R144" s="255"/>
    </row>
    <row r="145" spans="1:18" ht="12.75">
      <c r="A145" s="257"/>
      <c r="B145" s="69" t="s">
        <v>514</v>
      </c>
      <c r="C145" s="257"/>
      <c r="D145" s="15" t="s">
        <v>948</v>
      </c>
      <c r="E145" s="298"/>
      <c r="F145" s="280"/>
      <c r="G145" s="280"/>
      <c r="H145" s="257"/>
      <c r="I145" s="257"/>
      <c r="J145" s="257"/>
      <c r="K145" s="257"/>
      <c r="L145" s="257"/>
      <c r="M145" s="257"/>
      <c r="N145" s="257"/>
      <c r="O145" s="257"/>
      <c r="P145" s="257"/>
      <c r="Q145" s="257"/>
      <c r="R145" s="257"/>
    </row>
    <row r="146" spans="1:18" ht="12.75">
      <c r="A146" s="255">
        <v>62</v>
      </c>
      <c r="B146" s="68" t="s">
        <v>811</v>
      </c>
      <c r="C146" s="255" t="s">
        <v>506</v>
      </c>
      <c r="D146" s="45" t="s">
        <v>377</v>
      </c>
      <c r="E146" s="300" t="s">
        <v>1060</v>
      </c>
      <c r="F146" s="281" t="s">
        <v>165</v>
      </c>
      <c r="G146" s="281" t="s">
        <v>629</v>
      </c>
      <c r="H146" s="255" t="s">
        <v>686</v>
      </c>
      <c r="I146" s="264" t="s">
        <v>725</v>
      </c>
      <c r="J146" s="255" t="s">
        <v>194</v>
      </c>
      <c r="K146" s="255" t="s">
        <v>194</v>
      </c>
      <c r="L146" s="255" t="s">
        <v>194</v>
      </c>
      <c r="M146" s="255" t="s">
        <v>392</v>
      </c>
      <c r="N146" s="255">
        <v>2008</v>
      </c>
      <c r="O146" s="255" t="s">
        <v>194</v>
      </c>
      <c r="P146" s="255">
        <f>2016-1979</f>
        <v>37</v>
      </c>
      <c r="Q146" s="255" t="s">
        <v>204</v>
      </c>
      <c r="R146" s="258"/>
    </row>
    <row r="147" spans="1:18" ht="12.75">
      <c r="A147" s="257"/>
      <c r="B147" s="69" t="s">
        <v>507</v>
      </c>
      <c r="C147" s="257"/>
      <c r="D147" s="15" t="s">
        <v>948</v>
      </c>
      <c r="E147" s="301"/>
      <c r="F147" s="280"/>
      <c r="G147" s="280"/>
      <c r="H147" s="257"/>
      <c r="I147" s="257"/>
      <c r="J147" s="257"/>
      <c r="K147" s="257"/>
      <c r="L147" s="257"/>
      <c r="M147" s="257"/>
      <c r="N147" s="257"/>
      <c r="O147" s="257"/>
      <c r="P147" s="257"/>
      <c r="Q147" s="257"/>
      <c r="R147" s="259"/>
    </row>
    <row r="148" spans="1:18" ht="12.75">
      <c r="A148" s="255">
        <v>63</v>
      </c>
      <c r="B148" s="68" t="s">
        <v>951</v>
      </c>
      <c r="C148" s="255" t="s">
        <v>952</v>
      </c>
      <c r="D148" s="45" t="s">
        <v>377</v>
      </c>
      <c r="E148" s="293" t="s">
        <v>936</v>
      </c>
      <c r="F148" s="281" t="s">
        <v>288</v>
      </c>
      <c r="G148" s="281" t="s">
        <v>728</v>
      </c>
      <c r="H148" s="256" t="s">
        <v>686</v>
      </c>
      <c r="I148" s="264" t="s">
        <v>936</v>
      </c>
      <c r="J148" s="256" t="s">
        <v>194</v>
      </c>
      <c r="K148" s="256" t="s">
        <v>194</v>
      </c>
      <c r="L148" s="256" t="s">
        <v>194</v>
      </c>
      <c r="M148" s="255" t="s">
        <v>95</v>
      </c>
      <c r="N148" s="255">
        <v>2000</v>
      </c>
      <c r="O148" s="255" t="s">
        <v>953</v>
      </c>
      <c r="P148" s="255">
        <f>2016-1981</f>
        <v>35</v>
      </c>
      <c r="Q148" s="269" t="s">
        <v>954</v>
      </c>
      <c r="R148" s="258"/>
    </row>
    <row r="149" spans="1:18" ht="12.75">
      <c r="A149" s="257"/>
      <c r="B149" s="69" t="s">
        <v>955</v>
      </c>
      <c r="C149" s="257"/>
      <c r="D149" s="15" t="s">
        <v>948</v>
      </c>
      <c r="E149" s="295"/>
      <c r="F149" s="280"/>
      <c r="G149" s="280"/>
      <c r="H149" s="257"/>
      <c r="I149" s="257"/>
      <c r="J149" s="257"/>
      <c r="K149" s="257"/>
      <c r="L149" s="257"/>
      <c r="M149" s="257"/>
      <c r="N149" s="257"/>
      <c r="O149" s="257"/>
      <c r="P149" s="257"/>
      <c r="Q149" s="271"/>
      <c r="R149" s="259"/>
    </row>
    <row r="150" spans="1:18" ht="12.75">
      <c r="A150" s="255">
        <v>64</v>
      </c>
      <c r="B150" s="61" t="s">
        <v>824</v>
      </c>
      <c r="C150" s="266" t="s">
        <v>564</v>
      </c>
      <c r="D150" s="66" t="s">
        <v>399</v>
      </c>
      <c r="E150" s="300" t="s">
        <v>936</v>
      </c>
      <c r="F150" s="278">
        <v>12</v>
      </c>
      <c r="G150" s="281" t="s">
        <v>621</v>
      </c>
      <c r="H150" s="256" t="s">
        <v>686</v>
      </c>
      <c r="I150" s="264" t="s">
        <v>725</v>
      </c>
      <c r="J150" s="256" t="s">
        <v>194</v>
      </c>
      <c r="K150" s="256" t="s">
        <v>194</v>
      </c>
      <c r="L150" s="256" t="s">
        <v>194</v>
      </c>
      <c r="M150" s="255" t="s">
        <v>392</v>
      </c>
      <c r="N150" s="255">
        <v>2007</v>
      </c>
      <c r="O150" s="255" t="s">
        <v>194</v>
      </c>
      <c r="P150" s="255">
        <f>2016-1962</f>
        <v>54</v>
      </c>
      <c r="Q150" s="255" t="s">
        <v>204</v>
      </c>
      <c r="R150" s="255"/>
    </row>
    <row r="151" spans="1:18" ht="12.75">
      <c r="A151" s="257"/>
      <c r="B151" s="59" t="s">
        <v>958</v>
      </c>
      <c r="C151" s="249"/>
      <c r="D151" s="15" t="s">
        <v>404</v>
      </c>
      <c r="E151" s="301"/>
      <c r="F151" s="280"/>
      <c r="G151" s="280"/>
      <c r="H151" s="257"/>
      <c r="I151" s="257"/>
      <c r="J151" s="257"/>
      <c r="K151" s="257"/>
      <c r="L151" s="257"/>
      <c r="M151" s="257"/>
      <c r="N151" s="257"/>
      <c r="O151" s="257"/>
      <c r="P151" s="257"/>
      <c r="Q151" s="257"/>
      <c r="R151" s="257"/>
    </row>
    <row r="152" spans="1:18" ht="12.75">
      <c r="A152" s="255">
        <v>65</v>
      </c>
      <c r="B152" s="116" t="s">
        <v>819</v>
      </c>
      <c r="C152" s="258" t="s">
        <v>820</v>
      </c>
      <c r="D152" s="66" t="s">
        <v>399</v>
      </c>
      <c r="E152" s="297" t="s">
        <v>1082</v>
      </c>
      <c r="F152" s="282">
        <v>11</v>
      </c>
      <c r="G152" s="285" t="s">
        <v>728</v>
      </c>
      <c r="H152" s="260" t="s">
        <v>686</v>
      </c>
      <c r="I152" s="265" t="s">
        <v>725</v>
      </c>
      <c r="J152" s="260" t="s">
        <v>194</v>
      </c>
      <c r="K152" s="260" t="s">
        <v>194</v>
      </c>
      <c r="L152" s="260" t="s">
        <v>194</v>
      </c>
      <c r="M152" s="258" t="s">
        <v>453</v>
      </c>
      <c r="N152" s="258">
        <v>1998</v>
      </c>
      <c r="O152" s="258" t="s">
        <v>194</v>
      </c>
      <c r="P152" s="258">
        <f>2016-1981</f>
        <v>35</v>
      </c>
      <c r="Q152" s="258" t="s">
        <v>204</v>
      </c>
      <c r="R152" s="255"/>
    </row>
    <row r="153" spans="1:18" ht="12.75">
      <c r="A153" s="257"/>
      <c r="B153" s="43" t="s">
        <v>504</v>
      </c>
      <c r="C153" s="259"/>
      <c r="D153" s="15" t="s">
        <v>404</v>
      </c>
      <c r="E153" s="298"/>
      <c r="F153" s="283"/>
      <c r="G153" s="283"/>
      <c r="H153" s="259"/>
      <c r="I153" s="259"/>
      <c r="J153" s="259"/>
      <c r="K153" s="259"/>
      <c r="L153" s="259"/>
      <c r="M153" s="259"/>
      <c r="N153" s="259"/>
      <c r="O153" s="259"/>
      <c r="P153" s="259"/>
      <c r="Q153" s="259"/>
      <c r="R153" s="257"/>
    </row>
    <row r="154" spans="1:18" ht="12.75">
      <c r="A154" s="255">
        <v>66</v>
      </c>
      <c r="B154" s="86" t="s">
        <v>779</v>
      </c>
      <c r="C154" s="255" t="s">
        <v>780</v>
      </c>
      <c r="D154" s="25" t="s">
        <v>399</v>
      </c>
      <c r="E154" s="302" t="s">
        <v>407</v>
      </c>
      <c r="F154" s="278">
        <v>10</v>
      </c>
      <c r="G154" s="281" t="s">
        <v>288</v>
      </c>
      <c r="H154" s="256" t="s">
        <v>686</v>
      </c>
      <c r="I154" s="264" t="s">
        <v>725</v>
      </c>
      <c r="J154" s="256" t="s">
        <v>194</v>
      </c>
      <c r="K154" s="256" t="s">
        <v>194</v>
      </c>
      <c r="L154" s="256" t="s">
        <v>194</v>
      </c>
      <c r="M154" s="255" t="s">
        <v>402</v>
      </c>
      <c r="N154" s="255">
        <v>1984</v>
      </c>
      <c r="O154" s="255" t="s">
        <v>194</v>
      </c>
      <c r="P154" s="255">
        <f>2016-1961</f>
        <v>55</v>
      </c>
      <c r="Q154" s="255" t="s">
        <v>204</v>
      </c>
      <c r="R154" s="258"/>
    </row>
    <row r="155" spans="1:18" ht="12.75">
      <c r="A155" s="257"/>
      <c r="B155" s="69" t="s">
        <v>408</v>
      </c>
      <c r="C155" s="257"/>
      <c r="D155" s="15" t="s">
        <v>404</v>
      </c>
      <c r="E155" s="295"/>
      <c r="F155" s="280"/>
      <c r="G155" s="280"/>
      <c r="H155" s="257"/>
      <c r="I155" s="257"/>
      <c r="J155" s="257"/>
      <c r="K155" s="257"/>
      <c r="L155" s="257"/>
      <c r="M155" s="257"/>
      <c r="N155" s="257"/>
      <c r="O155" s="257"/>
      <c r="P155" s="257"/>
      <c r="Q155" s="257"/>
      <c r="R155" s="259"/>
    </row>
    <row r="156" spans="1:18" ht="12.75">
      <c r="A156" s="255">
        <v>67</v>
      </c>
      <c r="B156" s="42" t="s">
        <v>823</v>
      </c>
      <c r="C156" s="265" t="s">
        <v>488</v>
      </c>
      <c r="D156" s="66" t="s">
        <v>399</v>
      </c>
      <c r="E156" s="297" t="s">
        <v>936</v>
      </c>
      <c r="F156" s="285" t="s">
        <v>692</v>
      </c>
      <c r="G156" s="285" t="s">
        <v>728</v>
      </c>
      <c r="H156" s="260" t="s">
        <v>686</v>
      </c>
      <c r="I156" s="265" t="s">
        <v>725</v>
      </c>
      <c r="J156" s="260" t="s">
        <v>194</v>
      </c>
      <c r="K156" s="260" t="s">
        <v>194</v>
      </c>
      <c r="L156" s="260" t="s">
        <v>194</v>
      </c>
      <c r="M156" s="255" t="s">
        <v>392</v>
      </c>
      <c r="N156" s="258">
        <v>2011</v>
      </c>
      <c r="O156" s="258" t="s">
        <v>194</v>
      </c>
      <c r="P156" s="258">
        <f>2016-1977</f>
        <v>39</v>
      </c>
      <c r="Q156" s="258" t="s">
        <v>204</v>
      </c>
      <c r="R156" s="255"/>
    </row>
    <row r="157" spans="1:18" ht="12.75">
      <c r="A157" s="257"/>
      <c r="B157" s="43" t="s">
        <v>489</v>
      </c>
      <c r="C157" s="259"/>
      <c r="D157" s="15" t="s">
        <v>404</v>
      </c>
      <c r="E157" s="298"/>
      <c r="F157" s="283"/>
      <c r="G157" s="283"/>
      <c r="H157" s="259"/>
      <c r="I157" s="259"/>
      <c r="J157" s="259"/>
      <c r="K157" s="259"/>
      <c r="L157" s="259"/>
      <c r="M157" s="257"/>
      <c r="N157" s="259"/>
      <c r="O157" s="259"/>
      <c r="P157" s="259"/>
      <c r="Q157" s="259"/>
      <c r="R157" s="257"/>
    </row>
    <row r="158" spans="1:18" ht="12.75">
      <c r="A158" s="255">
        <v>68</v>
      </c>
      <c r="B158" s="56" t="s">
        <v>831</v>
      </c>
      <c r="C158" s="266" t="s">
        <v>544</v>
      </c>
      <c r="D158" s="66" t="s">
        <v>399</v>
      </c>
      <c r="E158" s="300" t="s">
        <v>936</v>
      </c>
      <c r="F158" s="281" t="s">
        <v>629</v>
      </c>
      <c r="G158" s="281" t="s">
        <v>728</v>
      </c>
      <c r="H158" s="256" t="s">
        <v>686</v>
      </c>
      <c r="I158" s="264" t="s">
        <v>725</v>
      </c>
      <c r="J158" s="256" t="s">
        <v>194</v>
      </c>
      <c r="K158" s="256" t="s">
        <v>194</v>
      </c>
      <c r="L158" s="256" t="s">
        <v>194</v>
      </c>
      <c r="M158" s="255" t="s">
        <v>392</v>
      </c>
      <c r="N158" s="255">
        <v>2010</v>
      </c>
      <c r="O158" s="255" t="s">
        <v>194</v>
      </c>
      <c r="P158" s="255">
        <f>2016-1981</f>
        <v>35</v>
      </c>
      <c r="Q158" s="255" t="s">
        <v>204</v>
      </c>
      <c r="R158" s="255"/>
    </row>
    <row r="159" spans="1:18" ht="12.75">
      <c r="A159" s="257"/>
      <c r="B159" s="59" t="s">
        <v>897</v>
      </c>
      <c r="C159" s="249"/>
      <c r="D159" s="15" t="s">
        <v>404</v>
      </c>
      <c r="E159" s="301"/>
      <c r="F159" s="280"/>
      <c r="G159" s="280"/>
      <c r="H159" s="257"/>
      <c r="I159" s="257"/>
      <c r="J159" s="257"/>
      <c r="K159" s="257"/>
      <c r="L159" s="257"/>
      <c r="M159" s="257"/>
      <c r="N159" s="257"/>
      <c r="O159" s="257"/>
      <c r="P159" s="257"/>
      <c r="Q159" s="257"/>
      <c r="R159" s="257"/>
    </row>
    <row r="160" spans="1:18" ht="12.75">
      <c r="A160" s="255">
        <v>69</v>
      </c>
      <c r="B160" s="61" t="s">
        <v>836</v>
      </c>
      <c r="C160" s="248" t="s">
        <v>550</v>
      </c>
      <c r="D160" s="66" t="s">
        <v>399</v>
      </c>
      <c r="E160" s="300" t="s">
        <v>936</v>
      </c>
      <c r="F160" s="281" t="s">
        <v>165</v>
      </c>
      <c r="G160" s="281" t="s">
        <v>634</v>
      </c>
      <c r="H160" s="256" t="s">
        <v>686</v>
      </c>
      <c r="I160" s="264" t="s">
        <v>725</v>
      </c>
      <c r="J160" s="256" t="s">
        <v>194</v>
      </c>
      <c r="K160" s="256" t="s">
        <v>194</v>
      </c>
      <c r="L160" s="256" t="s">
        <v>194</v>
      </c>
      <c r="M160" s="255" t="s">
        <v>392</v>
      </c>
      <c r="N160" s="255">
        <v>2013</v>
      </c>
      <c r="O160" s="255" t="s">
        <v>194</v>
      </c>
      <c r="P160" s="255">
        <f>2016-1971</f>
        <v>45</v>
      </c>
      <c r="Q160" s="255" t="s">
        <v>204</v>
      </c>
      <c r="R160" s="255"/>
    </row>
    <row r="161" spans="1:18" ht="12.75">
      <c r="A161" s="257"/>
      <c r="B161" s="59" t="s">
        <v>900</v>
      </c>
      <c r="C161" s="249"/>
      <c r="D161" s="15" t="s">
        <v>404</v>
      </c>
      <c r="E161" s="301"/>
      <c r="F161" s="280"/>
      <c r="G161" s="280"/>
      <c r="H161" s="257"/>
      <c r="I161" s="257"/>
      <c r="J161" s="257"/>
      <c r="K161" s="257"/>
      <c r="L161" s="257"/>
      <c r="M161" s="257"/>
      <c r="N161" s="257"/>
      <c r="O161" s="257"/>
      <c r="P161" s="257"/>
      <c r="Q161" s="257"/>
      <c r="R161" s="257"/>
    </row>
    <row r="162" spans="1:18" ht="12.75">
      <c r="A162" s="255">
        <v>70</v>
      </c>
      <c r="B162" s="68" t="s">
        <v>813</v>
      </c>
      <c r="C162" s="264" t="s">
        <v>814</v>
      </c>
      <c r="D162" s="66" t="s">
        <v>399</v>
      </c>
      <c r="E162" s="297" t="s">
        <v>724</v>
      </c>
      <c r="F162" s="281" t="s">
        <v>678</v>
      </c>
      <c r="G162" s="281" t="s">
        <v>728</v>
      </c>
      <c r="H162" s="256" t="s">
        <v>686</v>
      </c>
      <c r="I162" s="264" t="s">
        <v>725</v>
      </c>
      <c r="J162" s="256" t="s">
        <v>194</v>
      </c>
      <c r="K162" s="256" t="s">
        <v>194</v>
      </c>
      <c r="L162" s="256" t="s">
        <v>194</v>
      </c>
      <c r="M162" s="255" t="s">
        <v>392</v>
      </c>
      <c r="N162" s="255">
        <v>2008</v>
      </c>
      <c r="O162" s="255" t="s">
        <v>194</v>
      </c>
      <c r="P162" s="255">
        <f>2016-1979</f>
        <v>37</v>
      </c>
      <c r="Q162" s="255" t="s">
        <v>204</v>
      </c>
      <c r="R162" s="258"/>
    </row>
    <row r="163" spans="1:18" ht="12.75">
      <c r="A163" s="257"/>
      <c r="B163" s="69" t="s">
        <v>815</v>
      </c>
      <c r="C163" s="257"/>
      <c r="D163" s="60" t="s">
        <v>417</v>
      </c>
      <c r="E163" s="298"/>
      <c r="F163" s="280"/>
      <c r="G163" s="280"/>
      <c r="H163" s="257"/>
      <c r="I163" s="257"/>
      <c r="J163" s="257"/>
      <c r="K163" s="257"/>
      <c r="L163" s="257"/>
      <c r="M163" s="257"/>
      <c r="N163" s="257"/>
      <c r="O163" s="257"/>
      <c r="P163" s="257"/>
      <c r="Q163" s="257"/>
      <c r="R163" s="259"/>
    </row>
    <row r="164" spans="1:18" ht="12.75">
      <c r="A164" s="255">
        <v>71</v>
      </c>
      <c r="B164" s="86" t="s">
        <v>827</v>
      </c>
      <c r="C164" s="264" t="s">
        <v>527</v>
      </c>
      <c r="D164" s="57" t="s">
        <v>1093</v>
      </c>
      <c r="E164" s="303" t="s">
        <v>1060</v>
      </c>
      <c r="F164" s="278">
        <v>19</v>
      </c>
      <c r="G164" s="281" t="s">
        <v>165</v>
      </c>
      <c r="H164" s="256" t="s">
        <v>686</v>
      </c>
      <c r="I164" s="264" t="s">
        <v>725</v>
      </c>
      <c r="J164" s="256" t="s">
        <v>194</v>
      </c>
      <c r="K164" s="256" t="s">
        <v>194</v>
      </c>
      <c r="L164" s="256" t="s">
        <v>194</v>
      </c>
      <c r="M164" s="255" t="s">
        <v>825</v>
      </c>
      <c r="N164" s="255">
        <v>2010</v>
      </c>
      <c r="O164" s="255" t="s">
        <v>194</v>
      </c>
      <c r="P164" s="255">
        <f>2016-1963</f>
        <v>53</v>
      </c>
      <c r="Q164" s="255" t="s">
        <v>204</v>
      </c>
      <c r="R164" s="255"/>
    </row>
    <row r="165" spans="1:18" ht="12.75">
      <c r="A165" s="257"/>
      <c r="B165" s="86" t="s">
        <v>529</v>
      </c>
      <c r="C165" s="257"/>
      <c r="D165" s="25" t="s">
        <v>1094</v>
      </c>
      <c r="E165" s="304"/>
      <c r="F165" s="280"/>
      <c r="G165" s="280"/>
      <c r="H165" s="257"/>
      <c r="I165" s="257"/>
      <c r="J165" s="257"/>
      <c r="K165" s="257"/>
      <c r="L165" s="257"/>
      <c r="M165" s="257"/>
      <c r="N165" s="257"/>
      <c r="O165" s="257"/>
      <c r="P165" s="257"/>
      <c r="Q165" s="257"/>
      <c r="R165" s="257"/>
    </row>
    <row r="166" spans="1:18" ht="12.75">
      <c r="A166" s="255">
        <v>72</v>
      </c>
      <c r="B166" s="61" t="s">
        <v>829</v>
      </c>
      <c r="C166" s="266" t="s">
        <v>559</v>
      </c>
      <c r="D166" s="57" t="s">
        <v>1093</v>
      </c>
      <c r="E166" s="303" t="s">
        <v>1060</v>
      </c>
      <c r="F166" s="278">
        <v>18</v>
      </c>
      <c r="G166" s="281" t="s">
        <v>165</v>
      </c>
      <c r="H166" s="256" t="s">
        <v>686</v>
      </c>
      <c r="I166" s="264" t="s">
        <v>725</v>
      </c>
      <c r="J166" s="256" t="s">
        <v>194</v>
      </c>
      <c r="K166" s="256" t="s">
        <v>194</v>
      </c>
      <c r="L166" s="256" t="s">
        <v>194</v>
      </c>
      <c r="M166" s="255" t="s">
        <v>825</v>
      </c>
      <c r="N166" s="255">
        <v>2010</v>
      </c>
      <c r="O166" s="255" t="s">
        <v>194</v>
      </c>
      <c r="P166" s="255">
        <f>2016-1971</f>
        <v>45</v>
      </c>
      <c r="Q166" s="255" t="s">
        <v>204</v>
      </c>
      <c r="R166" s="255"/>
    </row>
    <row r="167" spans="1:18" ht="12.75">
      <c r="A167" s="257"/>
      <c r="B167" s="59" t="s">
        <v>895</v>
      </c>
      <c r="C167" s="249"/>
      <c r="D167" s="25" t="s">
        <v>1094</v>
      </c>
      <c r="E167" s="304"/>
      <c r="F167" s="280"/>
      <c r="G167" s="280"/>
      <c r="H167" s="257"/>
      <c r="I167" s="257"/>
      <c r="J167" s="257"/>
      <c r="K167" s="257"/>
      <c r="L167" s="257"/>
      <c r="M167" s="257"/>
      <c r="N167" s="257"/>
      <c r="O167" s="257"/>
      <c r="P167" s="257"/>
      <c r="Q167" s="257"/>
      <c r="R167" s="257"/>
    </row>
    <row r="168" spans="1:18" ht="12.75">
      <c r="A168" s="255">
        <v>73</v>
      </c>
      <c r="B168" s="61" t="s">
        <v>830</v>
      </c>
      <c r="C168" s="266" t="s">
        <v>531</v>
      </c>
      <c r="D168" s="57" t="s">
        <v>1093</v>
      </c>
      <c r="E168" s="303" t="s">
        <v>1060</v>
      </c>
      <c r="F168" s="278">
        <v>15</v>
      </c>
      <c r="G168" s="281" t="s">
        <v>629</v>
      </c>
      <c r="H168" s="256" t="s">
        <v>686</v>
      </c>
      <c r="I168" s="264" t="s">
        <v>725</v>
      </c>
      <c r="J168" s="256" t="s">
        <v>194</v>
      </c>
      <c r="K168" s="256" t="s">
        <v>194</v>
      </c>
      <c r="L168" s="256" t="s">
        <v>194</v>
      </c>
      <c r="M168" s="255" t="s">
        <v>453</v>
      </c>
      <c r="N168" s="255">
        <v>2006</v>
      </c>
      <c r="O168" s="255" t="s">
        <v>194</v>
      </c>
      <c r="P168" s="255">
        <f>2016-1980</f>
        <v>36</v>
      </c>
      <c r="Q168" s="255" t="s">
        <v>204</v>
      </c>
      <c r="R168" s="255"/>
    </row>
    <row r="169" spans="1:18" ht="12.75">
      <c r="A169" s="257"/>
      <c r="B169" s="59" t="s">
        <v>896</v>
      </c>
      <c r="C169" s="249"/>
      <c r="D169" s="25" t="s">
        <v>1094</v>
      </c>
      <c r="E169" s="304"/>
      <c r="F169" s="280"/>
      <c r="G169" s="280"/>
      <c r="H169" s="257"/>
      <c r="I169" s="257"/>
      <c r="J169" s="257"/>
      <c r="K169" s="257"/>
      <c r="L169" s="257"/>
      <c r="M169" s="257"/>
      <c r="N169" s="257"/>
      <c r="O169" s="257"/>
      <c r="P169" s="257"/>
      <c r="Q169" s="257"/>
      <c r="R169" s="257"/>
    </row>
    <row r="170" spans="1:18" ht="12.75">
      <c r="A170" s="255">
        <v>74</v>
      </c>
      <c r="B170" s="86" t="s">
        <v>833</v>
      </c>
      <c r="C170" s="255" t="s">
        <v>834</v>
      </c>
      <c r="D170" s="57" t="s">
        <v>1093</v>
      </c>
      <c r="E170" s="303" t="s">
        <v>1060</v>
      </c>
      <c r="F170" s="278">
        <v>14</v>
      </c>
      <c r="G170" s="281" t="s">
        <v>679</v>
      </c>
      <c r="H170" s="256" t="s">
        <v>686</v>
      </c>
      <c r="I170" s="264" t="s">
        <v>725</v>
      </c>
      <c r="J170" s="256" t="s">
        <v>194</v>
      </c>
      <c r="K170" s="256" t="s">
        <v>194</v>
      </c>
      <c r="L170" s="256" t="s">
        <v>194</v>
      </c>
      <c r="M170" s="255" t="s">
        <v>825</v>
      </c>
      <c r="N170" s="255">
        <v>2011</v>
      </c>
      <c r="O170" s="255" t="s">
        <v>194</v>
      </c>
      <c r="P170" s="255">
        <f>2016-1983</f>
        <v>33</v>
      </c>
      <c r="Q170" s="255" t="s">
        <v>204</v>
      </c>
      <c r="R170" s="255"/>
    </row>
    <row r="171" spans="1:18" ht="12.75">
      <c r="A171" s="257"/>
      <c r="B171" s="86" t="s">
        <v>899</v>
      </c>
      <c r="C171" s="257"/>
      <c r="D171" s="25" t="s">
        <v>1094</v>
      </c>
      <c r="E171" s="304"/>
      <c r="F171" s="280"/>
      <c r="G171" s="280"/>
      <c r="H171" s="257"/>
      <c r="I171" s="257"/>
      <c r="J171" s="257"/>
      <c r="K171" s="257"/>
      <c r="L171" s="257"/>
      <c r="M171" s="257"/>
      <c r="N171" s="257"/>
      <c r="O171" s="257"/>
      <c r="P171" s="257"/>
      <c r="Q171" s="257"/>
      <c r="R171" s="257"/>
    </row>
    <row r="172" spans="1:18" ht="12.75">
      <c r="A172" s="255">
        <v>75</v>
      </c>
      <c r="B172" s="61" t="s">
        <v>832</v>
      </c>
      <c r="C172" s="266" t="s">
        <v>541</v>
      </c>
      <c r="D172" s="57" t="s">
        <v>1093</v>
      </c>
      <c r="E172" s="303" t="s">
        <v>1060</v>
      </c>
      <c r="F172" s="278">
        <v>14</v>
      </c>
      <c r="G172" s="281" t="s">
        <v>679</v>
      </c>
      <c r="H172" s="256" t="s">
        <v>686</v>
      </c>
      <c r="I172" s="264" t="s">
        <v>725</v>
      </c>
      <c r="J172" s="256" t="s">
        <v>194</v>
      </c>
      <c r="K172" s="256" t="s">
        <v>194</v>
      </c>
      <c r="L172" s="256" t="s">
        <v>194</v>
      </c>
      <c r="M172" s="255" t="s">
        <v>825</v>
      </c>
      <c r="N172" s="255">
        <v>2005</v>
      </c>
      <c r="O172" s="255" t="s">
        <v>194</v>
      </c>
      <c r="P172" s="255">
        <f>2016-1981</f>
        <v>35</v>
      </c>
      <c r="Q172" s="255" t="s">
        <v>204</v>
      </c>
      <c r="R172" s="255"/>
    </row>
    <row r="173" spans="1:18" ht="12.75">
      <c r="A173" s="257"/>
      <c r="B173" s="59" t="s">
        <v>898</v>
      </c>
      <c r="C173" s="249"/>
      <c r="D173" s="25" t="s">
        <v>1094</v>
      </c>
      <c r="E173" s="304"/>
      <c r="F173" s="280"/>
      <c r="G173" s="280"/>
      <c r="H173" s="257"/>
      <c r="I173" s="257"/>
      <c r="J173" s="257"/>
      <c r="K173" s="257"/>
      <c r="L173" s="257"/>
      <c r="M173" s="257"/>
      <c r="N173" s="257"/>
      <c r="O173" s="257"/>
      <c r="P173" s="257"/>
      <c r="Q173" s="257"/>
      <c r="R173" s="257"/>
    </row>
    <row r="174" spans="1:18" ht="12.75">
      <c r="A174" s="255">
        <v>76</v>
      </c>
      <c r="B174" s="68" t="s">
        <v>837</v>
      </c>
      <c r="C174" s="255" t="s">
        <v>838</v>
      </c>
      <c r="D174" s="57" t="s">
        <v>466</v>
      </c>
      <c r="E174" s="297" t="s">
        <v>1082</v>
      </c>
      <c r="F174" s="278">
        <v>21</v>
      </c>
      <c r="G174" s="281" t="s">
        <v>621</v>
      </c>
      <c r="H174" s="256" t="s">
        <v>686</v>
      </c>
      <c r="I174" s="264" t="s">
        <v>725</v>
      </c>
      <c r="J174" s="256" t="s">
        <v>194</v>
      </c>
      <c r="K174" s="256" t="s">
        <v>194</v>
      </c>
      <c r="L174" s="256" t="s">
        <v>194</v>
      </c>
      <c r="M174" s="255" t="s">
        <v>402</v>
      </c>
      <c r="N174" s="255">
        <v>1991</v>
      </c>
      <c r="O174" s="255" t="s">
        <v>194</v>
      </c>
      <c r="P174" s="255">
        <f>2016-1968</f>
        <v>48</v>
      </c>
      <c r="Q174" s="255" t="s">
        <v>204</v>
      </c>
      <c r="R174" s="255"/>
    </row>
    <row r="175" spans="1:18" ht="12.75">
      <c r="A175" s="257"/>
      <c r="B175" s="69" t="s">
        <v>840</v>
      </c>
      <c r="C175" s="257"/>
      <c r="D175" s="15" t="s">
        <v>826</v>
      </c>
      <c r="E175" s="298"/>
      <c r="F175" s="280"/>
      <c r="G175" s="280"/>
      <c r="H175" s="257"/>
      <c r="I175" s="257"/>
      <c r="J175" s="257"/>
      <c r="K175" s="257"/>
      <c r="L175" s="257"/>
      <c r="M175" s="257"/>
      <c r="N175" s="257"/>
      <c r="O175" s="257"/>
      <c r="P175" s="257"/>
      <c r="Q175" s="257"/>
      <c r="R175" s="257"/>
    </row>
    <row r="176" spans="6:18" ht="12.75">
      <c r="F176" s="70"/>
      <c r="G176" s="70"/>
      <c r="R176" s="87"/>
    </row>
    <row r="177" spans="6:18" ht="12.75">
      <c r="F177" s="70"/>
      <c r="G177" s="70"/>
      <c r="R177" s="2"/>
    </row>
    <row r="178" spans="6:18" ht="12.75">
      <c r="F178" s="70"/>
      <c r="G178" s="70"/>
      <c r="R178" s="2"/>
    </row>
    <row r="179" spans="2:17" ht="15">
      <c r="B179" s="313" t="s">
        <v>1054</v>
      </c>
      <c r="C179" s="313"/>
      <c r="Q179" s="71" t="s">
        <v>1095</v>
      </c>
    </row>
    <row r="180" spans="2:17" ht="15">
      <c r="B180" s="314" t="s">
        <v>843</v>
      </c>
      <c r="C180" s="314"/>
      <c r="Q180" s="94"/>
    </row>
    <row r="181" spans="2:17" ht="15">
      <c r="B181" s="314" t="s">
        <v>184</v>
      </c>
      <c r="C181" s="314"/>
      <c r="Q181" s="94" t="s">
        <v>1056</v>
      </c>
    </row>
    <row r="182" spans="2:17" ht="15">
      <c r="B182" s="94"/>
      <c r="Q182" s="94"/>
    </row>
    <row r="183" spans="2:17" ht="15">
      <c r="B183" s="94"/>
      <c r="Q183" s="94"/>
    </row>
    <row r="184" spans="2:17" ht="15">
      <c r="B184" s="94"/>
      <c r="Q184" s="94"/>
    </row>
    <row r="185" spans="2:17" ht="15">
      <c r="B185" s="94"/>
      <c r="Q185" s="94"/>
    </row>
    <row r="186" spans="2:17" ht="15">
      <c r="B186" s="315" t="s">
        <v>628</v>
      </c>
      <c r="C186" s="315"/>
      <c r="Q186" s="74" t="s">
        <v>1057</v>
      </c>
    </row>
    <row r="187" spans="2:17" ht="15">
      <c r="B187" s="314" t="s">
        <v>845</v>
      </c>
      <c r="C187" s="314"/>
      <c r="Q187" s="94" t="s">
        <v>1058</v>
      </c>
    </row>
  </sheetData>
  <sheetProtection/>
  <mergeCells count="1234">
    <mergeCell ref="R170:R171"/>
    <mergeCell ref="R172:R173"/>
    <mergeCell ref="R174:R175"/>
    <mergeCell ref="R158:R159"/>
    <mergeCell ref="R160:R161"/>
    <mergeCell ref="R162:R163"/>
    <mergeCell ref="R164:R165"/>
    <mergeCell ref="R166:R167"/>
    <mergeCell ref="R168:R169"/>
    <mergeCell ref="R146:R147"/>
    <mergeCell ref="R148:R149"/>
    <mergeCell ref="R150:R151"/>
    <mergeCell ref="R152:R153"/>
    <mergeCell ref="R154:R155"/>
    <mergeCell ref="R156:R157"/>
    <mergeCell ref="R132:R133"/>
    <mergeCell ref="R134:R135"/>
    <mergeCell ref="R136:R137"/>
    <mergeCell ref="R138:R139"/>
    <mergeCell ref="R140:R141"/>
    <mergeCell ref="R144:R145"/>
    <mergeCell ref="R114:R115"/>
    <mergeCell ref="R116:R117"/>
    <mergeCell ref="R118:R119"/>
    <mergeCell ref="R120:R121"/>
    <mergeCell ref="R127:R128"/>
    <mergeCell ref="R130:R131"/>
    <mergeCell ref="R102:R103"/>
    <mergeCell ref="R104:R105"/>
    <mergeCell ref="R106:R107"/>
    <mergeCell ref="R108:R109"/>
    <mergeCell ref="R110:R111"/>
    <mergeCell ref="R112:R113"/>
    <mergeCell ref="R80:R81"/>
    <mergeCell ref="R82:R83"/>
    <mergeCell ref="R86:R87"/>
    <mergeCell ref="R90:R91"/>
    <mergeCell ref="R92:R93"/>
    <mergeCell ref="R94:R95"/>
    <mergeCell ref="R66:R67"/>
    <mergeCell ref="R68:R69"/>
    <mergeCell ref="R72:R73"/>
    <mergeCell ref="R74:R75"/>
    <mergeCell ref="R76:R77"/>
    <mergeCell ref="R78:R79"/>
    <mergeCell ref="R50:R51"/>
    <mergeCell ref="R52:R53"/>
    <mergeCell ref="R54:R55"/>
    <mergeCell ref="R56:R57"/>
    <mergeCell ref="R58:R59"/>
    <mergeCell ref="R63:R64"/>
    <mergeCell ref="R38:R39"/>
    <mergeCell ref="R40:R41"/>
    <mergeCell ref="R42:R43"/>
    <mergeCell ref="R44:R45"/>
    <mergeCell ref="R46:R47"/>
    <mergeCell ref="R48:R49"/>
    <mergeCell ref="R26:R27"/>
    <mergeCell ref="R28:R29"/>
    <mergeCell ref="R30:R31"/>
    <mergeCell ref="R32:R33"/>
    <mergeCell ref="R34:R35"/>
    <mergeCell ref="R36:R37"/>
    <mergeCell ref="Q174:Q175"/>
    <mergeCell ref="R6:R7"/>
    <mergeCell ref="R9:R10"/>
    <mergeCell ref="R11:R13"/>
    <mergeCell ref="R14:R15"/>
    <mergeCell ref="R16:R17"/>
    <mergeCell ref="R18:R19"/>
    <mergeCell ref="R20:R21"/>
    <mergeCell ref="R22:R23"/>
    <mergeCell ref="R24:R25"/>
    <mergeCell ref="Q162:Q163"/>
    <mergeCell ref="Q164:Q165"/>
    <mergeCell ref="Q166:Q167"/>
    <mergeCell ref="Q168:Q169"/>
    <mergeCell ref="Q170:Q171"/>
    <mergeCell ref="Q172:Q173"/>
    <mergeCell ref="Q150:Q151"/>
    <mergeCell ref="Q152:Q153"/>
    <mergeCell ref="Q154:Q155"/>
    <mergeCell ref="Q156:Q157"/>
    <mergeCell ref="Q158:Q159"/>
    <mergeCell ref="Q160:Q161"/>
    <mergeCell ref="Q138:Q139"/>
    <mergeCell ref="Q140:Q141"/>
    <mergeCell ref="Q142:Q143"/>
    <mergeCell ref="Q144:Q145"/>
    <mergeCell ref="Q146:Q147"/>
    <mergeCell ref="Q148:Q149"/>
    <mergeCell ref="Q118:Q119"/>
    <mergeCell ref="Q120:Q121"/>
    <mergeCell ref="Q130:Q131"/>
    <mergeCell ref="Q132:Q133"/>
    <mergeCell ref="Q134:Q135"/>
    <mergeCell ref="Q136:Q137"/>
    <mergeCell ref="Q106:Q107"/>
    <mergeCell ref="Q108:Q109"/>
    <mergeCell ref="Q110:Q111"/>
    <mergeCell ref="Q112:Q113"/>
    <mergeCell ref="Q114:Q115"/>
    <mergeCell ref="Q116:Q117"/>
    <mergeCell ref="Q94:Q95"/>
    <mergeCell ref="Q96:Q97"/>
    <mergeCell ref="Q98:Q99"/>
    <mergeCell ref="Q100:Q101"/>
    <mergeCell ref="Q102:Q103"/>
    <mergeCell ref="Q104:Q105"/>
    <mergeCell ref="Q82:Q83"/>
    <mergeCell ref="Q84:Q85"/>
    <mergeCell ref="Q86:Q87"/>
    <mergeCell ref="Q88:Q89"/>
    <mergeCell ref="Q90:Q91"/>
    <mergeCell ref="Q92:Q93"/>
    <mergeCell ref="Q70:Q71"/>
    <mergeCell ref="Q72:Q73"/>
    <mergeCell ref="Q74:Q75"/>
    <mergeCell ref="Q76:Q77"/>
    <mergeCell ref="Q78:Q79"/>
    <mergeCell ref="Q80:Q81"/>
    <mergeCell ref="Q52:Q53"/>
    <mergeCell ref="Q54:Q55"/>
    <mergeCell ref="Q56:Q57"/>
    <mergeCell ref="Q58:Q59"/>
    <mergeCell ref="Q66:Q67"/>
    <mergeCell ref="Q68:Q69"/>
    <mergeCell ref="Q40:Q41"/>
    <mergeCell ref="Q42:Q43"/>
    <mergeCell ref="Q44:Q45"/>
    <mergeCell ref="Q46:Q47"/>
    <mergeCell ref="Q48:Q49"/>
    <mergeCell ref="Q50:Q51"/>
    <mergeCell ref="Q28:Q29"/>
    <mergeCell ref="Q30:Q31"/>
    <mergeCell ref="Q32:Q33"/>
    <mergeCell ref="Q34:Q35"/>
    <mergeCell ref="Q36:Q37"/>
    <mergeCell ref="Q38:Q39"/>
    <mergeCell ref="P174:P175"/>
    <mergeCell ref="Q9:Q10"/>
    <mergeCell ref="Q11:Q13"/>
    <mergeCell ref="Q14:Q15"/>
    <mergeCell ref="Q16:Q17"/>
    <mergeCell ref="Q18:Q19"/>
    <mergeCell ref="Q20:Q21"/>
    <mergeCell ref="Q22:Q23"/>
    <mergeCell ref="Q24:Q25"/>
    <mergeCell ref="Q26:Q27"/>
    <mergeCell ref="P162:P163"/>
    <mergeCell ref="P164:P165"/>
    <mergeCell ref="P166:P167"/>
    <mergeCell ref="P168:P169"/>
    <mergeCell ref="P170:P171"/>
    <mergeCell ref="P172:P173"/>
    <mergeCell ref="P150:P151"/>
    <mergeCell ref="P152:P153"/>
    <mergeCell ref="P154:P155"/>
    <mergeCell ref="P156:P157"/>
    <mergeCell ref="P158:P159"/>
    <mergeCell ref="P160:P161"/>
    <mergeCell ref="P138:P139"/>
    <mergeCell ref="P140:P141"/>
    <mergeCell ref="P142:P143"/>
    <mergeCell ref="P144:P145"/>
    <mergeCell ref="P146:P147"/>
    <mergeCell ref="P148:P149"/>
    <mergeCell ref="P120:P121"/>
    <mergeCell ref="P127:P128"/>
    <mergeCell ref="P130:P131"/>
    <mergeCell ref="P132:P133"/>
    <mergeCell ref="P134:P135"/>
    <mergeCell ref="P136:P137"/>
    <mergeCell ref="P108:P109"/>
    <mergeCell ref="P110:P111"/>
    <mergeCell ref="P112:P113"/>
    <mergeCell ref="P114:P115"/>
    <mergeCell ref="P116:P117"/>
    <mergeCell ref="P118:P119"/>
    <mergeCell ref="P96:P97"/>
    <mergeCell ref="P98:P99"/>
    <mergeCell ref="P100:P101"/>
    <mergeCell ref="P102:P103"/>
    <mergeCell ref="P104:P105"/>
    <mergeCell ref="P106:P107"/>
    <mergeCell ref="P84:P85"/>
    <mergeCell ref="P86:P87"/>
    <mergeCell ref="P88:P89"/>
    <mergeCell ref="P90:P91"/>
    <mergeCell ref="P92:P93"/>
    <mergeCell ref="P94:P95"/>
    <mergeCell ref="P72:P73"/>
    <mergeCell ref="P74:P75"/>
    <mergeCell ref="P76:P77"/>
    <mergeCell ref="P78:P79"/>
    <mergeCell ref="P80:P81"/>
    <mergeCell ref="P82:P83"/>
    <mergeCell ref="P56:P57"/>
    <mergeCell ref="P58:P59"/>
    <mergeCell ref="P63:P64"/>
    <mergeCell ref="P66:P67"/>
    <mergeCell ref="P68:P69"/>
    <mergeCell ref="P70:P71"/>
    <mergeCell ref="P44:P45"/>
    <mergeCell ref="P46:P47"/>
    <mergeCell ref="P48:P49"/>
    <mergeCell ref="P50:P51"/>
    <mergeCell ref="P52:P53"/>
    <mergeCell ref="P54:P55"/>
    <mergeCell ref="P32:P33"/>
    <mergeCell ref="P34:P35"/>
    <mergeCell ref="P36:P37"/>
    <mergeCell ref="P38:P39"/>
    <mergeCell ref="P40:P41"/>
    <mergeCell ref="P42:P43"/>
    <mergeCell ref="P20:P21"/>
    <mergeCell ref="P22:P23"/>
    <mergeCell ref="P24:P25"/>
    <mergeCell ref="P26:P27"/>
    <mergeCell ref="P28:P29"/>
    <mergeCell ref="P30:P31"/>
    <mergeCell ref="O168:O169"/>
    <mergeCell ref="O170:O171"/>
    <mergeCell ref="O172:O173"/>
    <mergeCell ref="O174:O175"/>
    <mergeCell ref="P6:P7"/>
    <mergeCell ref="P9:P10"/>
    <mergeCell ref="P11:P13"/>
    <mergeCell ref="P14:P15"/>
    <mergeCell ref="P16:P17"/>
    <mergeCell ref="P18:P19"/>
    <mergeCell ref="O156:O157"/>
    <mergeCell ref="O158:O159"/>
    <mergeCell ref="O160:O161"/>
    <mergeCell ref="O162:O163"/>
    <mergeCell ref="O164:O165"/>
    <mergeCell ref="O166:O167"/>
    <mergeCell ref="O144:O145"/>
    <mergeCell ref="O146:O147"/>
    <mergeCell ref="O148:O149"/>
    <mergeCell ref="O150:O151"/>
    <mergeCell ref="O152:O153"/>
    <mergeCell ref="O154:O155"/>
    <mergeCell ref="O132:O133"/>
    <mergeCell ref="O134:O135"/>
    <mergeCell ref="O136:O137"/>
    <mergeCell ref="O138:O139"/>
    <mergeCell ref="O140:O141"/>
    <mergeCell ref="O142:O143"/>
    <mergeCell ref="O112:O113"/>
    <mergeCell ref="O114:O115"/>
    <mergeCell ref="O116:O117"/>
    <mergeCell ref="O118:O119"/>
    <mergeCell ref="O120:O121"/>
    <mergeCell ref="O130:O131"/>
    <mergeCell ref="O100:O101"/>
    <mergeCell ref="O102:O103"/>
    <mergeCell ref="O104:O105"/>
    <mergeCell ref="O106:O107"/>
    <mergeCell ref="O108:O109"/>
    <mergeCell ref="O110:O111"/>
    <mergeCell ref="O88:O89"/>
    <mergeCell ref="O90:O91"/>
    <mergeCell ref="O92:O93"/>
    <mergeCell ref="O94:O95"/>
    <mergeCell ref="O96:O97"/>
    <mergeCell ref="O98:O99"/>
    <mergeCell ref="O76:O77"/>
    <mergeCell ref="O78:O79"/>
    <mergeCell ref="O80:O81"/>
    <mergeCell ref="O82:O83"/>
    <mergeCell ref="O84:O85"/>
    <mergeCell ref="O86:O87"/>
    <mergeCell ref="O58:O59"/>
    <mergeCell ref="O66:O67"/>
    <mergeCell ref="O68:O69"/>
    <mergeCell ref="O70:O71"/>
    <mergeCell ref="O72:O73"/>
    <mergeCell ref="O74:O75"/>
    <mergeCell ref="O46:O47"/>
    <mergeCell ref="O48:O49"/>
    <mergeCell ref="O50:O51"/>
    <mergeCell ref="O52:O53"/>
    <mergeCell ref="O54:O55"/>
    <mergeCell ref="O56:O57"/>
    <mergeCell ref="O34:O35"/>
    <mergeCell ref="O36:O37"/>
    <mergeCell ref="O38:O39"/>
    <mergeCell ref="O40:O41"/>
    <mergeCell ref="O42:O43"/>
    <mergeCell ref="O44:O45"/>
    <mergeCell ref="O22:O23"/>
    <mergeCell ref="O24:O25"/>
    <mergeCell ref="O26:O27"/>
    <mergeCell ref="O28:O29"/>
    <mergeCell ref="O30:O31"/>
    <mergeCell ref="O32:O33"/>
    <mergeCell ref="N168:N169"/>
    <mergeCell ref="N170:N171"/>
    <mergeCell ref="N172:N173"/>
    <mergeCell ref="N174:N175"/>
    <mergeCell ref="O9:O10"/>
    <mergeCell ref="O11:O13"/>
    <mergeCell ref="O14:O15"/>
    <mergeCell ref="O16:O17"/>
    <mergeCell ref="O18:O19"/>
    <mergeCell ref="O20:O21"/>
    <mergeCell ref="N156:N157"/>
    <mergeCell ref="N158:N159"/>
    <mergeCell ref="N160:N161"/>
    <mergeCell ref="N162:N163"/>
    <mergeCell ref="N164:N165"/>
    <mergeCell ref="N166:N167"/>
    <mergeCell ref="N144:N145"/>
    <mergeCell ref="N146:N147"/>
    <mergeCell ref="N148:N149"/>
    <mergeCell ref="N150:N151"/>
    <mergeCell ref="N152:N153"/>
    <mergeCell ref="N154:N155"/>
    <mergeCell ref="N132:N133"/>
    <mergeCell ref="N134:N135"/>
    <mergeCell ref="N136:N137"/>
    <mergeCell ref="N138:N139"/>
    <mergeCell ref="N140:N141"/>
    <mergeCell ref="N142:N143"/>
    <mergeCell ref="N112:N113"/>
    <mergeCell ref="N114:N115"/>
    <mergeCell ref="N116:N117"/>
    <mergeCell ref="N118:N119"/>
    <mergeCell ref="N120:N121"/>
    <mergeCell ref="N130:N131"/>
    <mergeCell ref="N100:N101"/>
    <mergeCell ref="N102:N103"/>
    <mergeCell ref="N104:N105"/>
    <mergeCell ref="N106:N107"/>
    <mergeCell ref="N108:N109"/>
    <mergeCell ref="N110:N111"/>
    <mergeCell ref="N88:N89"/>
    <mergeCell ref="N90:N91"/>
    <mergeCell ref="N92:N93"/>
    <mergeCell ref="N94:N95"/>
    <mergeCell ref="N96:N97"/>
    <mergeCell ref="N98:N99"/>
    <mergeCell ref="N76:N77"/>
    <mergeCell ref="N78:N79"/>
    <mergeCell ref="N80:N81"/>
    <mergeCell ref="N82:N83"/>
    <mergeCell ref="N84:N85"/>
    <mergeCell ref="N86:N87"/>
    <mergeCell ref="N58:N59"/>
    <mergeCell ref="N66:N67"/>
    <mergeCell ref="N68:N69"/>
    <mergeCell ref="N70:N71"/>
    <mergeCell ref="N72:N73"/>
    <mergeCell ref="N74:N75"/>
    <mergeCell ref="N46:N47"/>
    <mergeCell ref="N48:N49"/>
    <mergeCell ref="N50:N51"/>
    <mergeCell ref="N52:N53"/>
    <mergeCell ref="N54:N55"/>
    <mergeCell ref="N56:N57"/>
    <mergeCell ref="N34:N35"/>
    <mergeCell ref="N36:N37"/>
    <mergeCell ref="N38:N39"/>
    <mergeCell ref="N40:N41"/>
    <mergeCell ref="N42:N43"/>
    <mergeCell ref="N44:N45"/>
    <mergeCell ref="N22:N23"/>
    <mergeCell ref="N24:N25"/>
    <mergeCell ref="N26:N27"/>
    <mergeCell ref="N28:N29"/>
    <mergeCell ref="N30:N31"/>
    <mergeCell ref="N32:N33"/>
    <mergeCell ref="M168:M169"/>
    <mergeCell ref="M170:M171"/>
    <mergeCell ref="M172:M173"/>
    <mergeCell ref="M174:M175"/>
    <mergeCell ref="N9:N10"/>
    <mergeCell ref="N11:N13"/>
    <mergeCell ref="N14:N15"/>
    <mergeCell ref="N16:N17"/>
    <mergeCell ref="N18:N19"/>
    <mergeCell ref="N20:N21"/>
    <mergeCell ref="M156:M157"/>
    <mergeCell ref="M158:M159"/>
    <mergeCell ref="M160:M161"/>
    <mergeCell ref="M162:M163"/>
    <mergeCell ref="M164:M165"/>
    <mergeCell ref="M166:M167"/>
    <mergeCell ref="M144:M145"/>
    <mergeCell ref="M146:M147"/>
    <mergeCell ref="M148:M149"/>
    <mergeCell ref="M150:M151"/>
    <mergeCell ref="M152:M153"/>
    <mergeCell ref="M154:M155"/>
    <mergeCell ref="M132:M133"/>
    <mergeCell ref="M134:M135"/>
    <mergeCell ref="M136:M137"/>
    <mergeCell ref="M138:M139"/>
    <mergeCell ref="M140:M141"/>
    <mergeCell ref="M142:M143"/>
    <mergeCell ref="M112:M113"/>
    <mergeCell ref="M114:M115"/>
    <mergeCell ref="M116:M117"/>
    <mergeCell ref="M118:M119"/>
    <mergeCell ref="M120:M121"/>
    <mergeCell ref="M130:M131"/>
    <mergeCell ref="M100:M101"/>
    <mergeCell ref="M102:M103"/>
    <mergeCell ref="M104:M105"/>
    <mergeCell ref="M106:M107"/>
    <mergeCell ref="M108:M109"/>
    <mergeCell ref="M110:M111"/>
    <mergeCell ref="M88:M89"/>
    <mergeCell ref="M90:M91"/>
    <mergeCell ref="M92:M93"/>
    <mergeCell ref="M94:M95"/>
    <mergeCell ref="M96:M97"/>
    <mergeCell ref="M98:M99"/>
    <mergeCell ref="M76:M77"/>
    <mergeCell ref="M78:M79"/>
    <mergeCell ref="M80:M81"/>
    <mergeCell ref="M82:M83"/>
    <mergeCell ref="M84:M85"/>
    <mergeCell ref="M86:M87"/>
    <mergeCell ref="M58:M59"/>
    <mergeCell ref="M66:M67"/>
    <mergeCell ref="M68:M69"/>
    <mergeCell ref="M70:M71"/>
    <mergeCell ref="M72:M73"/>
    <mergeCell ref="M74:M75"/>
    <mergeCell ref="M46:M47"/>
    <mergeCell ref="M48:M49"/>
    <mergeCell ref="M50:M51"/>
    <mergeCell ref="M52:M53"/>
    <mergeCell ref="M54:M55"/>
    <mergeCell ref="M56:M57"/>
    <mergeCell ref="M34:M35"/>
    <mergeCell ref="M36:M37"/>
    <mergeCell ref="M38:M39"/>
    <mergeCell ref="M40:M41"/>
    <mergeCell ref="M42:M43"/>
    <mergeCell ref="M44:M45"/>
    <mergeCell ref="M22:M23"/>
    <mergeCell ref="M24:M25"/>
    <mergeCell ref="M26:M27"/>
    <mergeCell ref="M28:M29"/>
    <mergeCell ref="M30:M31"/>
    <mergeCell ref="M32:M33"/>
    <mergeCell ref="M9:M10"/>
    <mergeCell ref="M11:M13"/>
    <mergeCell ref="M14:M15"/>
    <mergeCell ref="M16:M17"/>
    <mergeCell ref="M18:M19"/>
    <mergeCell ref="M20:M21"/>
    <mergeCell ref="L164:L165"/>
    <mergeCell ref="L166:L167"/>
    <mergeCell ref="L168:L169"/>
    <mergeCell ref="L170:L171"/>
    <mergeCell ref="L172:L173"/>
    <mergeCell ref="L174:L175"/>
    <mergeCell ref="L152:L153"/>
    <mergeCell ref="L154:L155"/>
    <mergeCell ref="L156:L157"/>
    <mergeCell ref="L158:L159"/>
    <mergeCell ref="L160:L161"/>
    <mergeCell ref="L162:L163"/>
    <mergeCell ref="L140:L141"/>
    <mergeCell ref="L142:L143"/>
    <mergeCell ref="L144:L145"/>
    <mergeCell ref="L146:L147"/>
    <mergeCell ref="L148:L149"/>
    <mergeCell ref="L150:L151"/>
    <mergeCell ref="L120:L121"/>
    <mergeCell ref="L130:L131"/>
    <mergeCell ref="L132:L133"/>
    <mergeCell ref="L134:L135"/>
    <mergeCell ref="L136:L137"/>
    <mergeCell ref="L138:L139"/>
    <mergeCell ref="L108:L109"/>
    <mergeCell ref="L110:L111"/>
    <mergeCell ref="L112:L113"/>
    <mergeCell ref="L114:L115"/>
    <mergeCell ref="L116:L117"/>
    <mergeCell ref="L118:L119"/>
    <mergeCell ref="L96:L97"/>
    <mergeCell ref="L98:L99"/>
    <mergeCell ref="L100:L101"/>
    <mergeCell ref="L102:L103"/>
    <mergeCell ref="L104:L105"/>
    <mergeCell ref="L106:L107"/>
    <mergeCell ref="L84:L85"/>
    <mergeCell ref="L86:L87"/>
    <mergeCell ref="L88:L89"/>
    <mergeCell ref="L90:L91"/>
    <mergeCell ref="L92:L93"/>
    <mergeCell ref="L94:L95"/>
    <mergeCell ref="L72:L73"/>
    <mergeCell ref="L74:L75"/>
    <mergeCell ref="L76:L77"/>
    <mergeCell ref="L78:L79"/>
    <mergeCell ref="L80:L81"/>
    <mergeCell ref="L82:L83"/>
    <mergeCell ref="L54:L55"/>
    <mergeCell ref="L56:L57"/>
    <mergeCell ref="L58:L59"/>
    <mergeCell ref="L66:L67"/>
    <mergeCell ref="L68:L69"/>
    <mergeCell ref="L70:L71"/>
    <mergeCell ref="L42:L43"/>
    <mergeCell ref="L44:L45"/>
    <mergeCell ref="L46:L47"/>
    <mergeCell ref="L48:L49"/>
    <mergeCell ref="L50:L51"/>
    <mergeCell ref="L52:L53"/>
    <mergeCell ref="L30:L31"/>
    <mergeCell ref="L32:L33"/>
    <mergeCell ref="L34:L35"/>
    <mergeCell ref="L36:L37"/>
    <mergeCell ref="L38:L39"/>
    <mergeCell ref="L40:L41"/>
    <mergeCell ref="L18:L19"/>
    <mergeCell ref="L20:L21"/>
    <mergeCell ref="L22:L23"/>
    <mergeCell ref="L24:L25"/>
    <mergeCell ref="L26:L27"/>
    <mergeCell ref="L28:L29"/>
    <mergeCell ref="K164:K165"/>
    <mergeCell ref="K166:K167"/>
    <mergeCell ref="K168:K169"/>
    <mergeCell ref="K170:K171"/>
    <mergeCell ref="K172:K173"/>
    <mergeCell ref="K174:K175"/>
    <mergeCell ref="K152:K153"/>
    <mergeCell ref="K154:K155"/>
    <mergeCell ref="K156:K157"/>
    <mergeCell ref="K158:K159"/>
    <mergeCell ref="K160:K161"/>
    <mergeCell ref="K162:K163"/>
    <mergeCell ref="K140:K141"/>
    <mergeCell ref="K142:K143"/>
    <mergeCell ref="K144:K145"/>
    <mergeCell ref="K146:K147"/>
    <mergeCell ref="K148:K149"/>
    <mergeCell ref="K150:K151"/>
    <mergeCell ref="K120:K121"/>
    <mergeCell ref="K130:K131"/>
    <mergeCell ref="K132:K133"/>
    <mergeCell ref="K134:K135"/>
    <mergeCell ref="K136:K137"/>
    <mergeCell ref="K138:K139"/>
    <mergeCell ref="K108:K109"/>
    <mergeCell ref="K110:K111"/>
    <mergeCell ref="K112:K113"/>
    <mergeCell ref="K114:K115"/>
    <mergeCell ref="K116:K117"/>
    <mergeCell ref="K118:K119"/>
    <mergeCell ref="K96:K97"/>
    <mergeCell ref="K98:K99"/>
    <mergeCell ref="K100:K101"/>
    <mergeCell ref="K102:K103"/>
    <mergeCell ref="K104:K105"/>
    <mergeCell ref="K106:K107"/>
    <mergeCell ref="K84:K85"/>
    <mergeCell ref="K86:K87"/>
    <mergeCell ref="K88:K89"/>
    <mergeCell ref="K90:K91"/>
    <mergeCell ref="K92:K93"/>
    <mergeCell ref="K94:K95"/>
    <mergeCell ref="K72:K73"/>
    <mergeCell ref="K74:K75"/>
    <mergeCell ref="K76:K77"/>
    <mergeCell ref="K78:K79"/>
    <mergeCell ref="K80:K81"/>
    <mergeCell ref="K82:K83"/>
    <mergeCell ref="K54:K55"/>
    <mergeCell ref="K56:K57"/>
    <mergeCell ref="K58:K59"/>
    <mergeCell ref="K66:K67"/>
    <mergeCell ref="K68:K69"/>
    <mergeCell ref="K70:K71"/>
    <mergeCell ref="K42:K43"/>
    <mergeCell ref="K44:K45"/>
    <mergeCell ref="K46:K47"/>
    <mergeCell ref="K48:K49"/>
    <mergeCell ref="K50:K51"/>
    <mergeCell ref="K52:K53"/>
    <mergeCell ref="K30:K31"/>
    <mergeCell ref="K32:K33"/>
    <mergeCell ref="K34:K35"/>
    <mergeCell ref="K36:K37"/>
    <mergeCell ref="K38:K39"/>
    <mergeCell ref="K40:K41"/>
    <mergeCell ref="J168:J169"/>
    <mergeCell ref="J170:J171"/>
    <mergeCell ref="J172:J173"/>
    <mergeCell ref="J174:J175"/>
    <mergeCell ref="K18:K19"/>
    <mergeCell ref="K20:K21"/>
    <mergeCell ref="K22:K23"/>
    <mergeCell ref="K24:K25"/>
    <mergeCell ref="K26:K27"/>
    <mergeCell ref="K28:K29"/>
    <mergeCell ref="J156:J157"/>
    <mergeCell ref="J158:J159"/>
    <mergeCell ref="J160:J161"/>
    <mergeCell ref="J162:J163"/>
    <mergeCell ref="J164:J165"/>
    <mergeCell ref="J166:J167"/>
    <mergeCell ref="J144:J145"/>
    <mergeCell ref="J146:J147"/>
    <mergeCell ref="J148:J149"/>
    <mergeCell ref="J150:J151"/>
    <mergeCell ref="J152:J153"/>
    <mergeCell ref="J154:J155"/>
    <mergeCell ref="J132:J133"/>
    <mergeCell ref="J134:J135"/>
    <mergeCell ref="J136:J137"/>
    <mergeCell ref="J138:J139"/>
    <mergeCell ref="J140:J141"/>
    <mergeCell ref="J142:J143"/>
    <mergeCell ref="J112:J113"/>
    <mergeCell ref="J114:J115"/>
    <mergeCell ref="J116:J117"/>
    <mergeCell ref="J118:J119"/>
    <mergeCell ref="J120:J121"/>
    <mergeCell ref="J130:J131"/>
    <mergeCell ref="J100:J101"/>
    <mergeCell ref="J102:J103"/>
    <mergeCell ref="J104:J105"/>
    <mergeCell ref="J106:J107"/>
    <mergeCell ref="J108:J109"/>
    <mergeCell ref="J110:J111"/>
    <mergeCell ref="J88:J89"/>
    <mergeCell ref="J90:J91"/>
    <mergeCell ref="J92:J93"/>
    <mergeCell ref="J94:J95"/>
    <mergeCell ref="J96:J97"/>
    <mergeCell ref="J98:J99"/>
    <mergeCell ref="J76:J77"/>
    <mergeCell ref="J78:J79"/>
    <mergeCell ref="J80:J81"/>
    <mergeCell ref="J82:J83"/>
    <mergeCell ref="J84:J85"/>
    <mergeCell ref="J86:J87"/>
    <mergeCell ref="J58:J59"/>
    <mergeCell ref="J66:J67"/>
    <mergeCell ref="J68:J69"/>
    <mergeCell ref="J70:J71"/>
    <mergeCell ref="J72:J73"/>
    <mergeCell ref="J74:J75"/>
    <mergeCell ref="J46:J47"/>
    <mergeCell ref="J48:J49"/>
    <mergeCell ref="J50:J51"/>
    <mergeCell ref="J52:J53"/>
    <mergeCell ref="J54:J55"/>
    <mergeCell ref="J56:J57"/>
    <mergeCell ref="J34:J35"/>
    <mergeCell ref="J36:J37"/>
    <mergeCell ref="J38:J39"/>
    <mergeCell ref="J40:J41"/>
    <mergeCell ref="J42:J43"/>
    <mergeCell ref="J44:J45"/>
    <mergeCell ref="I172:I173"/>
    <mergeCell ref="I174:I175"/>
    <mergeCell ref="J18:J19"/>
    <mergeCell ref="J20:J21"/>
    <mergeCell ref="J22:J23"/>
    <mergeCell ref="J24:J25"/>
    <mergeCell ref="J26:J27"/>
    <mergeCell ref="J28:J29"/>
    <mergeCell ref="J30:J31"/>
    <mergeCell ref="J32:J33"/>
    <mergeCell ref="I160:I161"/>
    <mergeCell ref="I162:I163"/>
    <mergeCell ref="I164:I165"/>
    <mergeCell ref="I166:I167"/>
    <mergeCell ref="I168:I169"/>
    <mergeCell ref="I170:I171"/>
    <mergeCell ref="I148:I149"/>
    <mergeCell ref="I150:I151"/>
    <mergeCell ref="I152:I153"/>
    <mergeCell ref="I154:I155"/>
    <mergeCell ref="I156:I157"/>
    <mergeCell ref="I158:I159"/>
    <mergeCell ref="I136:I137"/>
    <mergeCell ref="I138:I139"/>
    <mergeCell ref="I140:I141"/>
    <mergeCell ref="I142:I143"/>
    <mergeCell ref="I144:I145"/>
    <mergeCell ref="I146:I147"/>
    <mergeCell ref="I118:I119"/>
    <mergeCell ref="I120:I121"/>
    <mergeCell ref="I127:I128"/>
    <mergeCell ref="I130:I131"/>
    <mergeCell ref="I132:I133"/>
    <mergeCell ref="I134:I135"/>
    <mergeCell ref="I106:I107"/>
    <mergeCell ref="I108:I109"/>
    <mergeCell ref="I110:I111"/>
    <mergeCell ref="I112:I113"/>
    <mergeCell ref="I114:I115"/>
    <mergeCell ref="I116:I117"/>
    <mergeCell ref="I94:I95"/>
    <mergeCell ref="I96:I97"/>
    <mergeCell ref="I98:I99"/>
    <mergeCell ref="I100:I101"/>
    <mergeCell ref="I102:I103"/>
    <mergeCell ref="I104:I105"/>
    <mergeCell ref="I82:I83"/>
    <mergeCell ref="I84:I85"/>
    <mergeCell ref="I86:I87"/>
    <mergeCell ref="I88:I89"/>
    <mergeCell ref="I90:I91"/>
    <mergeCell ref="I92:I93"/>
    <mergeCell ref="I70:I71"/>
    <mergeCell ref="I72:I73"/>
    <mergeCell ref="I74:I75"/>
    <mergeCell ref="I76:I77"/>
    <mergeCell ref="I78:I79"/>
    <mergeCell ref="I80:I81"/>
    <mergeCell ref="I54:I55"/>
    <mergeCell ref="I56:I57"/>
    <mergeCell ref="I58:I59"/>
    <mergeCell ref="I63:I64"/>
    <mergeCell ref="I66:I67"/>
    <mergeCell ref="I68:I69"/>
    <mergeCell ref="I42:I43"/>
    <mergeCell ref="I44:I45"/>
    <mergeCell ref="I46:I47"/>
    <mergeCell ref="I48:I49"/>
    <mergeCell ref="I50:I51"/>
    <mergeCell ref="I52:I53"/>
    <mergeCell ref="I30:I31"/>
    <mergeCell ref="I32:I33"/>
    <mergeCell ref="I34:I35"/>
    <mergeCell ref="I36:I37"/>
    <mergeCell ref="I38:I39"/>
    <mergeCell ref="I40:I41"/>
    <mergeCell ref="I18:I19"/>
    <mergeCell ref="I20:I21"/>
    <mergeCell ref="I22:I23"/>
    <mergeCell ref="I24:I25"/>
    <mergeCell ref="I26:I27"/>
    <mergeCell ref="I28:I29"/>
    <mergeCell ref="H166:H167"/>
    <mergeCell ref="H168:H169"/>
    <mergeCell ref="H170:H171"/>
    <mergeCell ref="H172:H173"/>
    <mergeCell ref="H174:H175"/>
    <mergeCell ref="I6:I7"/>
    <mergeCell ref="I9:I10"/>
    <mergeCell ref="I11:I13"/>
    <mergeCell ref="I14:I15"/>
    <mergeCell ref="I16:I17"/>
    <mergeCell ref="H154:H155"/>
    <mergeCell ref="H156:H157"/>
    <mergeCell ref="H158:H159"/>
    <mergeCell ref="H160:H161"/>
    <mergeCell ref="H162:H163"/>
    <mergeCell ref="H164:H165"/>
    <mergeCell ref="H142:H143"/>
    <mergeCell ref="H144:H145"/>
    <mergeCell ref="H146:H147"/>
    <mergeCell ref="H148:H149"/>
    <mergeCell ref="H150:H151"/>
    <mergeCell ref="H152:H153"/>
    <mergeCell ref="H130:H131"/>
    <mergeCell ref="H132:H133"/>
    <mergeCell ref="H134:H135"/>
    <mergeCell ref="H136:H137"/>
    <mergeCell ref="H138:H139"/>
    <mergeCell ref="H140:H141"/>
    <mergeCell ref="H112:H113"/>
    <mergeCell ref="H114:H115"/>
    <mergeCell ref="H116:H117"/>
    <mergeCell ref="H118:H119"/>
    <mergeCell ref="H120:H121"/>
    <mergeCell ref="H127:H128"/>
    <mergeCell ref="H100:H101"/>
    <mergeCell ref="H102:H103"/>
    <mergeCell ref="H104:H105"/>
    <mergeCell ref="H106:H107"/>
    <mergeCell ref="H108:H109"/>
    <mergeCell ref="H110:H111"/>
    <mergeCell ref="H88:H89"/>
    <mergeCell ref="H90:H91"/>
    <mergeCell ref="H92:H93"/>
    <mergeCell ref="H94:H95"/>
    <mergeCell ref="H96:H97"/>
    <mergeCell ref="H98:H99"/>
    <mergeCell ref="H76:H77"/>
    <mergeCell ref="H78:H79"/>
    <mergeCell ref="H80:H81"/>
    <mergeCell ref="H82:H83"/>
    <mergeCell ref="H84:H85"/>
    <mergeCell ref="H86:H87"/>
    <mergeCell ref="H63:H64"/>
    <mergeCell ref="H66:H67"/>
    <mergeCell ref="H68:H69"/>
    <mergeCell ref="H70:H71"/>
    <mergeCell ref="H72:H73"/>
    <mergeCell ref="H74:H75"/>
    <mergeCell ref="H48:H49"/>
    <mergeCell ref="H50:H51"/>
    <mergeCell ref="H52:H53"/>
    <mergeCell ref="H54:H55"/>
    <mergeCell ref="H56:H57"/>
    <mergeCell ref="H58:H59"/>
    <mergeCell ref="H36:H37"/>
    <mergeCell ref="H38:H39"/>
    <mergeCell ref="H40:H41"/>
    <mergeCell ref="H42:H43"/>
    <mergeCell ref="H44:H45"/>
    <mergeCell ref="H46:H47"/>
    <mergeCell ref="H24:H25"/>
    <mergeCell ref="H26:H27"/>
    <mergeCell ref="H28:H29"/>
    <mergeCell ref="H30:H31"/>
    <mergeCell ref="H32:H33"/>
    <mergeCell ref="H34:H35"/>
    <mergeCell ref="G172:G173"/>
    <mergeCell ref="G174:G175"/>
    <mergeCell ref="H6:H7"/>
    <mergeCell ref="H9:H10"/>
    <mergeCell ref="H11:H13"/>
    <mergeCell ref="H14:H15"/>
    <mergeCell ref="H16:H17"/>
    <mergeCell ref="H18:H19"/>
    <mergeCell ref="H20:H21"/>
    <mergeCell ref="H22:H23"/>
    <mergeCell ref="G160:G161"/>
    <mergeCell ref="G162:G163"/>
    <mergeCell ref="G164:G165"/>
    <mergeCell ref="G166:G167"/>
    <mergeCell ref="G168:G169"/>
    <mergeCell ref="G170:G171"/>
    <mergeCell ref="G148:G149"/>
    <mergeCell ref="G150:G151"/>
    <mergeCell ref="G152:G153"/>
    <mergeCell ref="G154:G155"/>
    <mergeCell ref="G156:G157"/>
    <mergeCell ref="G158:G159"/>
    <mergeCell ref="G136:G137"/>
    <mergeCell ref="G138:G139"/>
    <mergeCell ref="G140:G141"/>
    <mergeCell ref="G142:G143"/>
    <mergeCell ref="G144:G145"/>
    <mergeCell ref="G146:G147"/>
    <mergeCell ref="G116:G117"/>
    <mergeCell ref="G118:G119"/>
    <mergeCell ref="G120:G121"/>
    <mergeCell ref="G130:G131"/>
    <mergeCell ref="G132:G133"/>
    <mergeCell ref="G134:G135"/>
    <mergeCell ref="G104:G105"/>
    <mergeCell ref="G106:G107"/>
    <mergeCell ref="G108:G109"/>
    <mergeCell ref="G110:G111"/>
    <mergeCell ref="G112:G113"/>
    <mergeCell ref="G114:G115"/>
    <mergeCell ref="G92:G93"/>
    <mergeCell ref="G94:G95"/>
    <mergeCell ref="G96:G97"/>
    <mergeCell ref="G98:G99"/>
    <mergeCell ref="G100:G101"/>
    <mergeCell ref="G102:G103"/>
    <mergeCell ref="G80:G81"/>
    <mergeCell ref="G82:G83"/>
    <mergeCell ref="G84:G85"/>
    <mergeCell ref="G86:G87"/>
    <mergeCell ref="G88:G89"/>
    <mergeCell ref="G90:G91"/>
    <mergeCell ref="G68:G69"/>
    <mergeCell ref="G70:G71"/>
    <mergeCell ref="G72:G73"/>
    <mergeCell ref="G74:G75"/>
    <mergeCell ref="G76:G77"/>
    <mergeCell ref="G78:G79"/>
    <mergeCell ref="G50:G51"/>
    <mergeCell ref="G52:G53"/>
    <mergeCell ref="G54:G55"/>
    <mergeCell ref="G56:G57"/>
    <mergeCell ref="G58:G59"/>
    <mergeCell ref="G66:G67"/>
    <mergeCell ref="G38:G39"/>
    <mergeCell ref="G40:G41"/>
    <mergeCell ref="G42:G43"/>
    <mergeCell ref="G44:G45"/>
    <mergeCell ref="G46:G47"/>
    <mergeCell ref="G48:G49"/>
    <mergeCell ref="G26:G27"/>
    <mergeCell ref="G28:G29"/>
    <mergeCell ref="G30:G31"/>
    <mergeCell ref="G32:G33"/>
    <mergeCell ref="G34:G35"/>
    <mergeCell ref="G36:G37"/>
    <mergeCell ref="F172:F173"/>
    <mergeCell ref="F174:F175"/>
    <mergeCell ref="G9:G10"/>
    <mergeCell ref="G11:G13"/>
    <mergeCell ref="G14:G15"/>
    <mergeCell ref="G16:G17"/>
    <mergeCell ref="G18:G19"/>
    <mergeCell ref="G20:G21"/>
    <mergeCell ref="G22:G23"/>
    <mergeCell ref="G24:G25"/>
    <mergeCell ref="F160:F161"/>
    <mergeCell ref="F162:F163"/>
    <mergeCell ref="F164:F165"/>
    <mergeCell ref="F166:F167"/>
    <mergeCell ref="F168:F169"/>
    <mergeCell ref="F170:F171"/>
    <mergeCell ref="F148:F149"/>
    <mergeCell ref="F150:F151"/>
    <mergeCell ref="F152:F153"/>
    <mergeCell ref="F154:F155"/>
    <mergeCell ref="F156:F157"/>
    <mergeCell ref="F158:F159"/>
    <mergeCell ref="F136:F137"/>
    <mergeCell ref="F138:F139"/>
    <mergeCell ref="F140:F141"/>
    <mergeCell ref="F142:F143"/>
    <mergeCell ref="F144:F145"/>
    <mergeCell ref="F146:F147"/>
    <mergeCell ref="F116:F117"/>
    <mergeCell ref="F118:F119"/>
    <mergeCell ref="F120:F121"/>
    <mergeCell ref="F130:F131"/>
    <mergeCell ref="F132:F133"/>
    <mergeCell ref="F134:F135"/>
    <mergeCell ref="F104:F105"/>
    <mergeCell ref="F106:F107"/>
    <mergeCell ref="F108:F109"/>
    <mergeCell ref="F110:F111"/>
    <mergeCell ref="F112:F113"/>
    <mergeCell ref="F114:F115"/>
    <mergeCell ref="F92:F93"/>
    <mergeCell ref="F94:F95"/>
    <mergeCell ref="F96:F97"/>
    <mergeCell ref="F98:F99"/>
    <mergeCell ref="F100:F101"/>
    <mergeCell ref="F102:F103"/>
    <mergeCell ref="F80:F81"/>
    <mergeCell ref="F82:F83"/>
    <mergeCell ref="F84:F85"/>
    <mergeCell ref="F86:F87"/>
    <mergeCell ref="F88:F89"/>
    <mergeCell ref="F90:F91"/>
    <mergeCell ref="F68:F69"/>
    <mergeCell ref="F70:F71"/>
    <mergeCell ref="F72:F73"/>
    <mergeCell ref="F74:F75"/>
    <mergeCell ref="F76:F77"/>
    <mergeCell ref="F78:F79"/>
    <mergeCell ref="F50:F51"/>
    <mergeCell ref="F52:F53"/>
    <mergeCell ref="F54:F55"/>
    <mergeCell ref="F56:F57"/>
    <mergeCell ref="F58:F59"/>
    <mergeCell ref="F66:F67"/>
    <mergeCell ref="F38:F39"/>
    <mergeCell ref="F40:F41"/>
    <mergeCell ref="F42:F43"/>
    <mergeCell ref="F44:F45"/>
    <mergeCell ref="F46:F47"/>
    <mergeCell ref="F48:F49"/>
    <mergeCell ref="F26:F27"/>
    <mergeCell ref="F28:F29"/>
    <mergeCell ref="F30:F31"/>
    <mergeCell ref="F32:F33"/>
    <mergeCell ref="F34:F35"/>
    <mergeCell ref="F36:F37"/>
    <mergeCell ref="E172:E173"/>
    <mergeCell ref="E174:E175"/>
    <mergeCell ref="F9:F10"/>
    <mergeCell ref="F11:F13"/>
    <mergeCell ref="F14:F15"/>
    <mergeCell ref="F16:F17"/>
    <mergeCell ref="F18:F19"/>
    <mergeCell ref="F20:F21"/>
    <mergeCell ref="F22:F23"/>
    <mergeCell ref="F24:F25"/>
    <mergeCell ref="E160:E161"/>
    <mergeCell ref="E162:E163"/>
    <mergeCell ref="E164:E165"/>
    <mergeCell ref="E166:E167"/>
    <mergeCell ref="E168:E169"/>
    <mergeCell ref="E170:E171"/>
    <mergeCell ref="E148:E149"/>
    <mergeCell ref="E150:E151"/>
    <mergeCell ref="E152:E153"/>
    <mergeCell ref="E154:E155"/>
    <mergeCell ref="E156:E157"/>
    <mergeCell ref="E158:E159"/>
    <mergeCell ref="E136:E137"/>
    <mergeCell ref="E138:E139"/>
    <mergeCell ref="E140:E141"/>
    <mergeCell ref="E142:E143"/>
    <mergeCell ref="E144:E145"/>
    <mergeCell ref="E146:E147"/>
    <mergeCell ref="E116:E117"/>
    <mergeCell ref="E118:E119"/>
    <mergeCell ref="E120:E121"/>
    <mergeCell ref="E130:E131"/>
    <mergeCell ref="E132:E133"/>
    <mergeCell ref="E134:E135"/>
    <mergeCell ref="E104:E105"/>
    <mergeCell ref="E106:E107"/>
    <mergeCell ref="E108:E109"/>
    <mergeCell ref="E110:E111"/>
    <mergeCell ref="E112:E113"/>
    <mergeCell ref="E114:E115"/>
    <mergeCell ref="E92:E93"/>
    <mergeCell ref="E94:E95"/>
    <mergeCell ref="E96:E97"/>
    <mergeCell ref="E98:E99"/>
    <mergeCell ref="E100:E101"/>
    <mergeCell ref="E102:E103"/>
    <mergeCell ref="E80:E81"/>
    <mergeCell ref="E82:E83"/>
    <mergeCell ref="E84:E85"/>
    <mergeCell ref="E86:E87"/>
    <mergeCell ref="E88:E89"/>
    <mergeCell ref="E90:E91"/>
    <mergeCell ref="E58:E59"/>
    <mergeCell ref="E66:E67"/>
    <mergeCell ref="E68:E69"/>
    <mergeCell ref="E70:E71"/>
    <mergeCell ref="E72:E73"/>
    <mergeCell ref="E74:E75"/>
    <mergeCell ref="E46:E47"/>
    <mergeCell ref="E48:E49"/>
    <mergeCell ref="E50:E51"/>
    <mergeCell ref="E52:E53"/>
    <mergeCell ref="E54:E55"/>
    <mergeCell ref="E56:E57"/>
    <mergeCell ref="E34:E35"/>
    <mergeCell ref="E36:E37"/>
    <mergeCell ref="E38:E39"/>
    <mergeCell ref="E40:E41"/>
    <mergeCell ref="E42:E43"/>
    <mergeCell ref="E44:E45"/>
    <mergeCell ref="E22:E23"/>
    <mergeCell ref="E24:E25"/>
    <mergeCell ref="E26:E27"/>
    <mergeCell ref="E28:E29"/>
    <mergeCell ref="E30:E31"/>
    <mergeCell ref="E32:E33"/>
    <mergeCell ref="E9:E10"/>
    <mergeCell ref="E11:E13"/>
    <mergeCell ref="E14:E15"/>
    <mergeCell ref="E16:E17"/>
    <mergeCell ref="E18:E19"/>
    <mergeCell ref="E20:E21"/>
    <mergeCell ref="C164:C165"/>
    <mergeCell ref="C166:C167"/>
    <mergeCell ref="C168:C169"/>
    <mergeCell ref="C170:C171"/>
    <mergeCell ref="C172:C173"/>
    <mergeCell ref="C174:C175"/>
    <mergeCell ref="C152:C153"/>
    <mergeCell ref="C154:C155"/>
    <mergeCell ref="C156:C157"/>
    <mergeCell ref="C158:C159"/>
    <mergeCell ref="C160:C161"/>
    <mergeCell ref="C162:C163"/>
    <mergeCell ref="C140:C141"/>
    <mergeCell ref="C142:C143"/>
    <mergeCell ref="C144:C145"/>
    <mergeCell ref="C146:C147"/>
    <mergeCell ref="C148:C149"/>
    <mergeCell ref="C150:C151"/>
    <mergeCell ref="C127:C128"/>
    <mergeCell ref="C130:C131"/>
    <mergeCell ref="C132:C133"/>
    <mergeCell ref="C134:C135"/>
    <mergeCell ref="C136:C137"/>
    <mergeCell ref="C138:C139"/>
    <mergeCell ref="C110:C111"/>
    <mergeCell ref="C112:C113"/>
    <mergeCell ref="C114:C115"/>
    <mergeCell ref="C116:C117"/>
    <mergeCell ref="C118:C119"/>
    <mergeCell ref="C120:C121"/>
    <mergeCell ref="C98:C99"/>
    <mergeCell ref="C100:C101"/>
    <mergeCell ref="C102:C103"/>
    <mergeCell ref="C104:C105"/>
    <mergeCell ref="C106:C107"/>
    <mergeCell ref="C108:C109"/>
    <mergeCell ref="C86:C87"/>
    <mergeCell ref="C88:C89"/>
    <mergeCell ref="C90:C91"/>
    <mergeCell ref="C92:C93"/>
    <mergeCell ref="C94:C95"/>
    <mergeCell ref="C96:C97"/>
    <mergeCell ref="C74:C75"/>
    <mergeCell ref="C76:C77"/>
    <mergeCell ref="C78:C79"/>
    <mergeCell ref="C80:C81"/>
    <mergeCell ref="C82:C83"/>
    <mergeCell ref="C84:C85"/>
    <mergeCell ref="C58:C59"/>
    <mergeCell ref="C63:C64"/>
    <mergeCell ref="C66:C67"/>
    <mergeCell ref="C68:C69"/>
    <mergeCell ref="C70:C71"/>
    <mergeCell ref="C72:C73"/>
    <mergeCell ref="C46:C47"/>
    <mergeCell ref="C48:C49"/>
    <mergeCell ref="C50:C51"/>
    <mergeCell ref="C52:C53"/>
    <mergeCell ref="C54:C55"/>
    <mergeCell ref="C56:C57"/>
    <mergeCell ref="C34:C35"/>
    <mergeCell ref="C36:C37"/>
    <mergeCell ref="C38:C39"/>
    <mergeCell ref="C40:C41"/>
    <mergeCell ref="C42:C43"/>
    <mergeCell ref="C44:C45"/>
    <mergeCell ref="C22:C23"/>
    <mergeCell ref="C24:C25"/>
    <mergeCell ref="C26:C27"/>
    <mergeCell ref="C28:C29"/>
    <mergeCell ref="C30:C31"/>
    <mergeCell ref="C32:C33"/>
    <mergeCell ref="C9:C10"/>
    <mergeCell ref="C11:C13"/>
    <mergeCell ref="C14:C15"/>
    <mergeCell ref="C16:C17"/>
    <mergeCell ref="C18:C19"/>
    <mergeCell ref="C20:C21"/>
    <mergeCell ref="A166:A167"/>
    <mergeCell ref="A168:A169"/>
    <mergeCell ref="A170:A171"/>
    <mergeCell ref="A172:A173"/>
    <mergeCell ref="A174:A175"/>
    <mergeCell ref="B11:B12"/>
    <mergeCell ref="A154:A155"/>
    <mergeCell ref="A156:A157"/>
    <mergeCell ref="A158:A159"/>
    <mergeCell ref="A160:A161"/>
    <mergeCell ref="A162:A163"/>
    <mergeCell ref="A164:A165"/>
    <mergeCell ref="A142:A143"/>
    <mergeCell ref="A144:A145"/>
    <mergeCell ref="A146:A147"/>
    <mergeCell ref="A148:A149"/>
    <mergeCell ref="A150:A151"/>
    <mergeCell ref="A152:A153"/>
    <mergeCell ref="A130:A131"/>
    <mergeCell ref="A132:A133"/>
    <mergeCell ref="A134:A135"/>
    <mergeCell ref="A136:A137"/>
    <mergeCell ref="A138:A139"/>
    <mergeCell ref="A140:A141"/>
    <mergeCell ref="A110:A111"/>
    <mergeCell ref="A112:A113"/>
    <mergeCell ref="A114:A115"/>
    <mergeCell ref="A116:A117"/>
    <mergeCell ref="A118:A119"/>
    <mergeCell ref="A120:A121"/>
    <mergeCell ref="A98:A99"/>
    <mergeCell ref="A100:A101"/>
    <mergeCell ref="A102:A103"/>
    <mergeCell ref="A104:A105"/>
    <mergeCell ref="A106:A107"/>
    <mergeCell ref="A108:A109"/>
    <mergeCell ref="A86:A87"/>
    <mergeCell ref="A88:A89"/>
    <mergeCell ref="A90:A91"/>
    <mergeCell ref="A92:A93"/>
    <mergeCell ref="A94:A95"/>
    <mergeCell ref="A96:A97"/>
    <mergeCell ref="A74:A75"/>
    <mergeCell ref="A76:A77"/>
    <mergeCell ref="A78:A79"/>
    <mergeCell ref="A80:A81"/>
    <mergeCell ref="A82:A83"/>
    <mergeCell ref="A84:A85"/>
    <mergeCell ref="A56:A57"/>
    <mergeCell ref="A58:A59"/>
    <mergeCell ref="A66:A67"/>
    <mergeCell ref="A68:A69"/>
    <mergeCell ref="A70:A71"/>
    <mergeCell ref="A72:A73"/>
    <mergeCell ref="A44:A45"/>
    <mergeCell ref="A46:A47"/>
    <mergeCell ref="A48:A49"/>
    <mergeCell ref="A50:A51"/>
    <mergeCell ref="A52:A53"/>
    <mergeCell ref="A54:A55"/>
    <mergeCell ref="A32:A33"/>
    <mergeCell ref="A34:A35"/>
    <mergeCell ref="A36:A37"/>
    <mergeCell ref="A38:A39"/>
    <mergeCell ref="A40:A41"/>
    <mergeCell ref="A42:A43"/>
    <mergeCell ref="A20:A21"/>
    <mergeCell ref="A22:A23"/>
    <mergeCell ref="A24:A25"/>
    <mergeCell ref="A26:A27"/>
    <mergeCell ref="A28:A29"/>
    <mergeCell ref="A30:A31"/>
    <mergeCell ref="B179:C179"/>
    <mergeCell ref="B180:C180"/>
    <mergeCell ref="B181:C181"/>
    <mergeCell ref="B186:C186"/>
    <mergeCell ref="B187:C187"/>
    <mergeCell ref="A9:A10"/>
    <mergeCell ref="A11:A13"/>
    <mergeCell ref="A14:A15"/>
    <mergeCell ref="A16:A17"/>
    <mergeCell ref="A18:A19"/>
    <mergeCell ref="D63:E63"/>
    <mergeCell ref="F63:G63"/>
    <mergeCell ref="J63:L63"/>
    <mergeCell ref="M63:O63"/>
    <mergeCell ref="D127:E127"/>
    <mergeCell ref="F127:G127"/>
    <mergeCell ref="J127:L127"/>
    <mergeCell ref="M127:O127"/>
    <mergeCell ref="E76:E77"/>
    <mergeCell ref="E78:E79"/>
    <mergeCell ref="A1:R1"/>
    <mergeCell ref="A2:R2"/>
    <mergeCell ref="A3:R3"/>
    <mergeCell ref="A4:R4"/>
    <mergeCell ref="D6:E6"/>
    <mergeCell ref="F6:G6"/>
    <mergeCell ref="J6:L6"/>
    <mergeCell ref="M6:O6"/>
    <mergeCell ref="C6:C7"/>
  </mergeCells>
  <printOptions horizontalCentered="1"/>
  <pageMargins left="0" right="0.7" top="0.5" bottom="0.5" header="0.3" footer="0.3"/>
  <pageSetup orientation="landscape" paperSize="5" scale="65"/>
</worksheet>
</file>

<file path=xl/worksheets/sheet7.xml><?xml version="1.0" encoding="utf-8"?>
<worksheet xmlns="http://schemas.openxmlformats.org/spreadsheetml/2006/main" xmlns:r="http://schemas.openxmlformats.org/officeDocument/2006/relationships">
  <dimension ref="A1:R91"/>
  <sheetViews>
    <sheetView workbookViewId="0" topLeftCell="A61">
      <selection activeCell="B72" sqref="B72"/>
    </sheetView>
  </sheetViews>
  <sheetFormatPr defaultColWidth="9.140625" defaultRowHeight="12.75"/>
  <cols>
    <col min="1" max="1" width="5.421875" style="0" customWidth="1"/>
    <col min="2" max="2" width="24.7109375" style="0" customWidth="1"/>
    <col min="3" max="3" width="18.28125" style="0" customWidth="1"/>
    <col min="4" max="4" width="11.28125" style="0" customWidth="1"/>
    <col min="5" max="5" width="9.421875" style="1" customWidth="1"/>
    <col min="6" max="6" width="5.57421875" style="0" customWidth="1"/>
    <col min="7" max="7" width="5.28125" style="0" customWidth="1"/>
    <col min="8" max="8" width="26.57421875" style="0" customWidth="1"/>
    <col min="9" max="9" width="11.57421875" style="0" bestFit="1" customWidth="1"/>
    <col min="10" max="10" width="11.421875" style="0" bestFit="1" customWidth="1"/>
    <col min="11" max="11" width="11.28125" style="0" bestFit="1" customWidth="1"/>
    <col min="12" max="12" width="8.140625" style="0" customWidth="1"/>
    <col min="13" max="13" width="7.8515625" style="0" customWidth="1"/>
    <col min="14" max="14" width="8.57421875" style="0" customWidth="1"/>
    <col min="15" max="15" width="16.8515625" style="0" customWidth="1"/>
    <col min="16" max="16" width="4.7109375" style="0" customWidth="1"/>
    <col min="17" max="17" width="36.8515625" style="0" customWidth="1"/>
    <col min="18" max="18" width="5.00390625" style="0" customWidth="1"/>
  </cols>
  <sheetData>
    <row r="1" spans="1:18" ht="12.75" customHeight="1">
      <c r="A1" s="251" t="s">
        <v>614</v>
      </c>
      <c r="B1" s="251"/>
      <c r="C1" s="251"/>
      <c r="D1" s="251"/>
      <c r="E1" s="251"/>
      <c r="F1" s="251"/>
      <c r="G1" s="251"/>
      <c r="H1" s="251"/>
      <c r="I1" s="251"/>
      <c r="J1" s="251"/>
      <c r="K1" s="251"/>
      <c r="L1" s="251"/>
      <c r="M1" s="251"/>
      <c r="N1" s="251"/>
      <c r="O1" s="251"/>
      <c r="P1" s="251"/>
      <c r="Q1" s="251"/>
      <c r="R1" s="251"/>
    </row>
    <row r="2" spans="1:18" ht="12.75" customHeight="1">
      <c r="A2" s="251" t="s">
        <v>615</v>
      </c>
      <c r="B2" s="251"/>
      <c r="C2" s="251"/>
      <c r="D2" s="251"/>
      <c r="E2" s="251"/>
      <c r="F2" s="251"/>
      <c r="G2" s="251"/>
      <c r="H2" s="251"/>
      <c r="I2" s="251"/>
      <c r="J2" s="251"/>
      <c r="K2" s="251"/>
      <c r="L2" s="251"/>
      <c r="M2" s="251"/>
      <c r="N2" s="251"/>
      <c r="O2" s="251"/>
      <c r="P2" s="251"/>
      <c r="Q2" s="251"/>
      <c r="R2" s="251"/>
    </row>
    <row r="3" spans="1:18" ht="12.75" customHeight="1">
      <c r="A3" s="251" t="s">
        <v>1096</v>
      </c>
      <c r="B3" s="251"/>
      <c r="C3" s="251"/>
      <c r="D3" s="251"/>
      <c r="E3" s="251"/>
      <c r="F3" s="251"/>
      <c r="G3" s="251"/>
      <c r="H3" s="251"/>
      <c r="I3" s="251"/>
      <c r="J3" s="251"/>
      <c r="K3" s="251"/>
      <c r="L3" s="251"/>
      <c r="M3" s="251"/>
      <c r="N3" s="251"/>
      <c r="O3" s="251"/>
      <c r="P3" s="251"/>
      <c r="Q3" s="251"/>
      <c r="R3" s="251"/>
    </row>
    <row r="4" spans="1:18" ht="15.75">
      <c r="A4" s="251" t="s">
        <v>2</v>
      </c>
      <c r="B4" s="251"/>
      <c r="C4" s="251"/>
      <c r="D4" s="251"/>
      <c r="E4" s="251"/>
      <c r="F4" s="251"/>
      <c r="G4" s="251"/>
      <c r="H4" s="251"/>
      <c r="I4" s="251"/>
      <c r="J4" s="251"/>
      <c r="K4" s="251"/>
      <c r="L4" s="251"/>
      <c r="M4" s="251"/>
      <c r="N4" s="251"/>
      <c r="O4" s="251"/>
      <c r="P4" s="251"/>
      <c r="Q4" s="251"/>
      <c r="R4" s="251"/>
    </row>
    <row r="5" spans="1:18" ht="6.75" customHeight="1">
      <c r="A5" s="5"/>
      <c r="B5" s="5"/>
      <c r="C5" s="5"/>
      <c r="D5" s="5"/>
      <c r="E5" s="6"/>
      <c r="F5" s="5"/>
      <c r="G5" s="5"/>
      <c r="H5" s="5"/>
      <c r="I5" s="5"/>
      <c r="J5" s="5"/>
      <c r="K5" s="5"/>
      <c r="L5" s="5"/>
      <c r="M5" s="5"/>
      <c r="N5" s="5"/>
      <c r="O5" s="5"/>
      <c r="P5" s="5"/>
      <c r="Q5" s="5"/>
      <c r="R5" s="62"/>
    </row>
    <row r="6" spans="1:18" ht="12.75">
      <c r="A6" s="7" t="s">
        <v>3</v>
      </c>
      <c r="B6" s="7" t="s">
        <v>4</v>
      </c>
      <c r="C6" s="316" t="s">
        <v>903</v>
      </c>
      <c r="D6" s="310" t="s">
        <v>6</v>
      </c>
      <c r="E6" s="311"/>
      <c r="F6" s="310" t="s">
        <v>9</v>
      </c>
      <c r="G6" s="311"/>
      <c r="H6" s="316" t="s">
        <v>7</v>
      </c>
      <c r="I6" s="324" t="s">
        <v>1097</v>
      </c>
      <c r="J6" s="310" t="s">
        <v>10</v>
      </c>
      <c r="K6" s="312"/>
      <c r="L6" s="311"/>
      <c r="M6" s="310" t="s">
        <v>11</v>
      </c>
      <c r="N6" s="312"/>
      <c r="O6" s="311"/>
      <c r="P6" s="316" t="s">
        <v>12</v>
      </c>
      <c r="Q6" s="7" t="s">
        <v>13</v>
      </c>
      <c r="R6" s="316" t="s">
        <v>14</v>
      </c>
    </row>
    <row r="7" spans="1:18" ht="12.75">
      <c r="A7" s="8" t="s">
        <v>15</v>
      </c>
      <c r="B7" s="8" t="s">
        <v>16</v>
      </c>
      <c r="C7" s="317"/>
      <c r="D7" s="8" t="s">
        <v>18</v>
      </c>
      <c r="E7" s="8" t="s">
        <v>8</v>
      </c>
      <c r="F7" s="8" t="s">
        <v>19</v>
      </c>
      <c r="G7" s="8" t="s">
        <v>20</v>
      </c>
      <c r="H7" s="317"/>
      <c r="I7" s="325"/>
      <c r="J7" s="8" t="s">
        <v>21</v>
      </c>
      <c r="K7" s="8" t="s">
        <v>22</v>
      </c>
      <c r="L7" s="8" t="s">
        <v>23</v>
      </c>
      <c r="M7" s="8" t="s">
        <v>24</v>
      </c>
      <c r="N7" s="8" t="s">
        <v>25</v>
      </c>
      <c r="O7" s="8" t="s">
        <v>26</v>
      </c>
      <c r="P7" s="317"/>
      <c r="Q7" s="8" t="s">
        <v>27</v>
      </c>
      <c r="R7" s="317"/>
    </row>
    <row r="8" spans="1:18" ht="12.75">
      <c r="A8" s="9">
        <v>1</v>
      </c>
      <c r="B8" s="9">
        <v>2</v>
      </c>
      <c r="C8" s="9">
        <v>3</v>
      </c>
      <c r="D8" s="9">
        <v>4</v>
      </c>
      <c r="E8" s="9">
        <v>5</v>
      </c>
      <c r="F8" s="9">
        <v>6</v>
      </c>
      <c r="G8" s="9">
        <v>7</v>
      </c>
      <c r="H8" s="9">
        <v>8</v>
      </c>
      <c r="I8" s="9">
        <v>9</v>
      </c>
      <c r="J8" s="9">
        <v>10</v>
      </c>
      <c r="K8" s="9">
        <v>11</v>
      </c>
      <c r="L8" s="9">
        <v>12</v>
      </c>
      <c r="M8" s="9">
        <v>13</v>
      </c>
      <c r="N8" s="9">
        <v>14</v>
      </c>
      <c r="O8" s="9">
        <v>15</v>
      </c>
      <c r="P8" s="9">
        <v>16</v>
      </c>
      <c r="Q8" s="9">
        <v>17</v>
      </c>
      <c r="R8" s="9">
        <v>18</v>
      </c>
    </row>
    <row r="9" spans="1:18" ht="12.75">
      <c r="A9" s="255">
        <v>1</v>
      </c>
      <c r="B9" s="81" t="s">
        <v>963</v>
      </c>
      <c r="C9" s="255" t="s">
        <v>73</v>
      </c>
      <c r="D9" s="79" t="s">
        <v>32</v>
      </c>
      <c r="E9" s="293" t="s">
        <v>620</v>
      </c>
      <c r="F9" s="278">
        <v>27</v>
      </c>
      <c r="G9" s="281" t="s">
        <v>621</v>
      </c>
      <c r="H9" s="269" t="s">
        <v>1098</v>
      </c>
      <c r="I9" s="261" t="s">
        <v>965</v>
      </c>
      <c r="J9" s="10" t="s">
        <v>655</v>
      </c>
      <c r="K9" s="92">
        <v>2001</v>
      </c>
      <c r="L9" s="10">
        <v>250</v>
      </c>
      <c r="M9" s="302" t="s">
        <v>36</v>
      </c>
      <c r="N9" s="255">
        <v>2006</v>
      </c>
      <c r="O9" s="269" t="s">
        <v>966</v>
      </c>
      <c r="P9" s="255">
        <f>2017-1961</f>
        <v>56</v>
      </c>
      <c r="Q9" s="269" t="s">
        <v>1099</v>
      </c>
      <c r="R9" s="255"/>
    </row>
    <row r="10" spans="1:18" ht="12.75">
      <c r="A10" s="257"/>
      <c r="B10" s="82" t="s">
        <v>968</v>
      </c>
      <c r="C10" s="257"/>
      <c r="D10" s="62" t="s">
        <v>41</v>
      </c>
      <c r="E10" s="295"/>
      <c r="F10" s="280"/>
      <c r="G10" s="280"/>
      <c r="H10" s="271"/>
      <c r="I10" s="263"/>
      <c r="J10" s="10" t="s">
        <v>623</v>
      </c>
      <c r="K10" s="92">
        <v>2012</v>
      </c>
      <c r="L10" s="10">
        <v>300</v>
      </c>
      <c r="M10" s="295"/>
      <c r="N10" s="257"/>
      <c r="O10" s="271"/>
      <c r="P10" s="257"/>
      <c r="Q10" s="271"/>
      <c r="R10" s="257"/>
    </row>
    <row r="11" spans="1:18" ht="12.75">
      <c r="A11" s="255">
        <v>2</v>
      </c>
      <c r="B11" s="318" t="s">
        <v>1100</v>
      </c>
      <c r="C11" s="255" t="s">
        <v>31</v>
      </c>
      <c r="D11" s="79" t="s">
        <v>1101</v>
      </c>
      <c r="E11" s="293" t="s">
        <v>1102</v>
      </c>
      <c r="F11" s="278">
        <v>22</v>
      </c>
      <c r="G11" s="281" t="s">
        <v>629</v>
      </c>
      <c r="H11" s="269" t="s">
        <v>1103</v>
      </c>
      <c r="I11" s="261" t="s">
        <v>1104</v>
      </c>
      <c r="J11" s="10" t="s">
        <v>1105</v>
      </c>
      <c r="K11" s="92">
        <v>1997</v>
      </c>
      <c r="L11" s="10">
        <v>250</v>
      </c>
      <c r="M11" s="302" t="s">
        <v>36</v>
      </c>
      <c r="N11" s="255">
        <v>2000</v>
      </c>
      <c r="O11" s="269" t="s">
        <v>905</v>
      </c>
      <c r="P11" s="255">
        <f>2017-1959</f>
        <v>58</v>
      </c>
      <c r="Q11" s="269" t="s">
        <v>1106</v>
      </c>
      <c r="R11" s="255"/>
    </row>
    <row r="12" spans="1:18" ht="12.75">
      <c r="A12" s="256"/>
      <c r="B12" s="323"/>
      <c r="C12" s="256"/>
      <c r="D12" s="47" t="s">
        <v>1107</v>
      </c>
      <c r="E12" s="294"/>
      <c r="F12" s="279"/>
      <c r="G12" s="279"/>
      <c r="H12" s="270"/>
      <c r="I12" s="262"/>
      <c r="J12" s="10" t="s">
        <v>623</v>
      </c>
      <c r="K12" s="10">
        <v>2011</v>
      </c>
      <c r="L12" s="10">
        <v>300</v>
      </c>
      <c r="M12" s="294"/>
      <c r="N12" s="256"/>
      <c r="O12" s="270"/>
      <c r="P12" s="256"/>
      <c r="Q12" s="270"/>
      <c r="R12" s="256"/>
    </row>
    <row r="13" spans="1:18" ht="12.75">
      <c r="A13" s="257"/>
      <c r="B13" s="82" t="s">
        <v>1108</v>
      </c>
      <c r="C13" s="257"/>
      <c r="D13" s="62" t="s">
        <v>1109</v>
      </c>
      <c r="E13" s="295"/>
      <c r="F13" s="280"/>
      <c r="G13" s="280"/>
      <c r="H13" s="271"/>
      <c r="I13" s="263"/>
      <c r="J13" s="10" t="s">
        <v>969</v>
      </c>
      <c r="K13" s="10">
        <v>2014</v>
      </c>
      <c r="L13" s="10">
        <v>300</v>
      </c>
      <c r="M13" s="295"/>
      <c r="N13" s="257"/>
      <c r="O13" s="271"/>
      <c r="P13" s="257"/>
      <c r="Q13" s="271"/>
      <c r="R13" s="257"/>
    </row>
    <row r="14" spans="1:18" ht="22.5" customHeight="1">
      <c r="A14" s="255">
        <v>3</v>
      </c>
      <c r="B14" s="106" t="s">
        <v>988</v>
      </c>
      <c r="C14" s="255" t="s">
        <v>989</v>
      </c>
      <c r="D14" s="25" t="s">
        <v>146</v>
      </c>
      <c r="E14" s="293" t="s">
        <v>936</v>
      </c>
      <c r="F14" s="278">
        <v>19</v>
      </c>
      <c r="G14" s="281" t="s">
        <v>653</v>
      </c>
      <c r="H14" s="269" t="s">
        <v>1110</v>
      </c>
      <c r="I14" s="261" t="s">
        <v>991</v>
      </c>
      <c r="J14" s="255" t="s">
        <v>972</v>
      </c>
      <c r="K14" s="255">
        <v>2015</v>
      </c>
      <c r="L14" s="255">
        <v>300</v>
      </c>
      <c r="M14" s="302" t="s">
        <v>36</v>
      </c>
      <c r="N14" s="255">
        <v>2010</v>
      </c>
      <c r="O14" s="269" t="s">
        <v>930</v>
      </c>
      <c r="P14" s="255">
        <f>2017-1960</f>
        <v>57</v>
      </c>
      <c r="Q14" s="269" t="s">
        <v>1111</v>
      </c>
      <c r="R14" s="255"/>
    </row>
    <row r="15" spans="1:18" ht="22.5" customHeight="1">
      <c r="A15" s="257"/>
      <c r="B15" s="30" t="s">
        <v>993</v>
      </c>
      <c r="C15" s="257"/>
      <c r="D15" s="15" t="s">
        <v>909</v>
      </c>
      <c r="E15" s="295"/>
      <c r="F15" s="280"/>
      <c r="G15" s="280"/>
      <c r="H15" s="271"/>
      <c r="I15" s="263"/>
      <c r="J15" s="257"/>
      <c r="K15" s="257"/>
      <c r="L15" s="257"/>
      <c r="M15" s="295"/>
      <c r="N15" s="257"/>
      <c r="O15" s="271"/>
      <c r="P15" s="257"/>
      <c r="Q15" s="271"/>
      <c r="R15" s="257"/>
    </row>
    <row r="16" spans="1:18" ht="18.75" customHeight="1">
      <c r="A16" s="255">
        <v>4</v>
      </c>
      <c r="B16" s="29" t="s">
        <v>694</v>
      </c>
      <c r="C16" s="255" t="s">
        <v>1078</v>
      </c>
      <c r="D16" s="25" t="s">
        <v>146</v>
      </c>
      <c r="E16" s="293" t="s">
        <v>1001</v>
      </c>
      <c r="F16" s="278">
        <v>12</v>
      </c>
      <c r="G16" s="281" t="s">
        <v>288</v>
      </c>
      <c r="H16" s="269" t="s">
        <v>1112</v>
      </c>
      <c r="I16" s="264" t="s">
        <v>622</v>
      </c>
      <c r="J16" s="255" t="s">
        <v>249</v>
      </c>
      <c r="K16" s="255">
        <v>2015</v>
      </c>
      <c r="L16" s="255">
        <v>250</v>
      </c>
      <c r="M16" s="302" t="s">
        <v>36</v>
      </c>
      <c r="N16" s="255">
        <v>2007</v>
      </c>
      <c r="O16" s="269" t="s">
        <v>250</v>
      </c>
      <c r="P16" s="255">
        <f>2017-1976</f>
        <v>41</v>
      </c>
      <c r="Q16" s="269" t="s">
        <v>1113</v>
      </c>
      <c r="R16" s="255"/>
    </row>
    <row r="17" spans="1:18" ht="18.75" customHeight="1">
      <c r="A17" s="257"/>
      <c r="B17" s="30" t="s">
        <v>698</v>
      </c>
      <c r="C17" s="257"/>
      <c r="D17" s="15" t="s">
        <v>909</v>
      </c>
      <c r="E17" s="295"/>
      <c r="F17" s="280"/>
      <c r="G17" s="280"/>
      <c r="H17" s="271"/>
      <c r="I17" s="257"/>
      <c r="J17" s="256"/>
      <c r="K17" s="256"/>
      <c r="L17" s="256"/>
      <c r="M17" s="295"/>
      <c r="N17" s="257"/>
      <c r="O17" s="271"/>
      <c r="P17" s="257"/>
      <c r="Q17" s="271"/>
      <c r="R17" s="257"/>
    </row>
    <row r="18" spans="1:18" ht="25.5" customHeight="1">
      <c r="A18" s="255">
        <v>5</v>
      </c>
      <c r="B18" s="89" t="s">
        <v>691</v>
      </c>
      <c r="C18" s="255" t="s">
        <v>243</v>
      </c>
      <c r="D18" s="25" t="s">
        <v>146</v>
      </c>
      <c r="E18" s="293" t="s">
        <v>1001</v>
      </c>
      <c r="F18" s="278">
        <v>12</v>
      </c>
      <c r="G18" s="281" t="s">
        <v>288</v>
      </c>
      <c r="H18" s="269" t="s">
        <v>1114</v>
      </c>
      <c r="I18" s="261" t="s">
        <v>980</v>
      </c>
      <c r="J18" s="258" t="s">
        <v>249</v>
      </c>
      <c r="K18" s="258">
        <v>2011</v>
      </c>
      <c r="L18" s="258">
        <v>250</v>
      </c>
      <c r="M18" s="302" t="s">
        <v>110</v>
      </c>
      <c r="N18" s="255">
        <v>2001</v>
      </c>
      <c r="O18" s="269" t="s">
        <v>1003</v>
      </c>
      <c r="P18" s="255">
        <f>2017-1971</f>
        <v>46</v>
      </c>
      <c r="Q18" s="269" t="s">
        <v>1115</v>
      </c>
      <c r="R18" s="255"/>
    </row>
    <row r="19" spans="1:18" ht="25.5" customHeight="1">
      <c r="A19" s="257"/>
      <c r="B19" s="22" t="s">
        <v>1005</v>
      </c>
      <c r="C19" s="257"/>
      <c r="D19" s="15" t="s">
        <v>909</v>
      </c>
      <c r="E19" s="295"/>
      <c r="F19" s="280"/>
      <c r="G19" s="280"/>
      <c r="H19" s="271"/>
      <c r="I19" s="263"/>
      <c r="J19" s="259"/>
      <c r="K19" s="259"/>
      <c r="L19" s="259"/>
      <c r="M19" s="295"/>
      <c r="N19" s="257"/>
      <c r="O19" s="271"/>
      <c r="P19" s="257"/>
      <c r="Q19" s="271"/>
      <c r="R19" s="257"/>
    </row>
    <row r="20" spans="1:18" ht="12.75">
      <c r="A20" s="255">
        <v>6</v>
      </c>
      <c r="B20" s="114" t="s">
        <v>723</v>
      </c>
      <c r="C20" s="255" t="s">
        <v>316</v>
      </c>
      <c r="D20" s="10" t="s">
        <v>163</v>
      </c>
      <c r="E20" s="297" t="s">
        <v>1082</v>
      </c>
      <c r="F20" s="281" t="s">
        <v>1083</v>
      </c>
      <c r="G20" s="278">
        <v>10</v>
      </c>
      <c r="H20" s="255" t="s">
        <v>1116</v>
      </c>
      <c r="I20" s="264" t="s">
        <v>725</v>
      </c>
      <c r="J20" s="255" t="s">
        <v>194</v>
      </c>
      <c r="K20" s="255" t="s">
        <v>194</v>
      </c>
      <c r="L20" s="255" t="s">
        <v>194</v>
      </c>
      <c r="M20" s="302" t="s">
        <v>110</v>
      </c>
      <c r="N20" s="255">
        <v>2001</v>
      </c>
      <c r="O20" s="269" t="s">
        <v>937</v>
      </c>
      <c r="P20" s="255">
        <f>2017-1976</f>
        <v>41</v>
      </c>
      <c r="Q20" s="270" t="s">
        <v>1117</v>
      </c>
      <c r="R20" s="255"/>
    </row>
    <row r="21" spans="1:18" ht="12.75">
      <c r="A21" s="257"/>
      <c r="B21" s="30" t="s">
        <v>868</v>
      </c>
      <c r="C21" s="257"/>
      <c r="D21" s="15" t="s">
        <v>170</v>
      </c>
      <c r="E21" s="298"/>
      <c r="F21" s="280"/>
      <c r="G21" s="280"/>
      <c r="H21" s="257"/>
      <c r="I21" s="257"/>
      <c r="J21" s="257"/>
      <c r="K21" s="257"/>
      <c r="L21" s="257"/>
      <c r="M21" s="295"/>
      <c r="N21" s="257"/>
      <c r="O21" s="271"/>
      <c r="P21" s="257"/>
      <c r="Q21" s="271"/>
      <c r="R21" s="257"/>
    </row>
    <row r="22" spans="1:18" ht="12.75">
      <c r="A22" s="255">
        <v>7</v>
      </c>
      <c r="B22" s="114" t="s">
        <v>1033</v>
      </c>
      <c r="C22" s="255" t="s">
        <v>1034</v>
      </c>
      <c r="D22" s="10" t="s">
        <v>163</v>
      </c>
      <c r="E22" s="297" t="s">
        <v>1082</v>
      </c>
      <c r="F22" s="281" t="s">
        <v>629</v>
      </c>
      <c r="G22" s="281" t="s">
        <v>634</v>
      </c>
      <c r="H22" s="269" t="s">
        <v>1118</v>
      </c>
      <c r="I22" s="264" t="s">
        <v>980</v>
      </c>
      <c r="J22" s="255" t="s">
        <v>249</v>
      </c>
      <c r="K22" s="255">
        <v>2016</v>
      </c>
      <c r="L22" s="255">
        <v>250</v>
      </c>
      <c r="M22" s="302" t="s">
        <v>36</v>
      </c>
      <c r="N22" s="255">
        <v>2013</v>
      </c>
      <c r="O22" s="269" t="s">
        <v>998</v>
      </c>
      <c r="P22" s="255">
        <f>2017-1980</f>
        <v>37</v>
      </c>
      <c r="Q22" s="270" t="s">
        <v>1119</v>
      </c>
      <c r="R22" s="255"/>
    </row>
    <row r="23" spans="1:18" ht="12.75">
      <c r="A23" s="257"/>
      <c r="B23" s="30" t="s">
        <v>1037</v>
      </c>
      <c r="C23" s="257"/>
      <c r="D23" s="15" t="s">
        <v>170</v>
      </c>
      <c r="E23" s="298"/>
      <c r="F23" s="280"/>
      <c r="G23" s="280"/>
      <c r="H23" s="271"/>
      <c r="I23" s="257"/>
      <c r="J23" s="257"/>
      <c r="K23" s="257"/>
      <c r="L23" s="257"/>
      <c r="M23" s="295"/>
      <c r="N23" s="257"/>
      <c r="O23" s="271"/>
      <c r="P23" s="257"/>
      <c r="Q23" s="271"/>
      <c r="R23" s="257"/>
    </row>
    <row r="24" spans="1:18" ht="12.75">
      <c r="A24" s="255">
        <v>8</v>
      </c>
      <c r="B24" s="104" t="s">
        <v>1120</v>
      </c>
      <c r="C24" s="256" t="s">
        <v>1121</v>
      </c>
      <c r="D24" s="10" t="s">
        <v>163</v>
      </c>
      <c r="E24" s="293" t="s">
        <v>1122</v>
      </c>
      <c r="F24" s="281" t="s">
        <v>629</v>
      </c>
      <c r="G24" s="281" t="s">
        <v>728</v>
      </c>
      <c r="H24" s="270" t="s">
        <v>1123</v>
      </c>
      <c r="I24" s="264" t="s">
        <v>1124</v>
      </c>
      <c r="J24" s="255" t="s">
        <v>194</v>
      </c>
      <c r="K24" s="255" t="s">
        <v>194</v>
      </c>
      <c r="L24" s="255" t="s">
        <v>194</v>
      </c>
      <c r="M24" s="302" t="s">
        <v>36</v>
      </c>
      <c r="N24" s="255">
        <v>2012</v>
      </c>
      <c r="O24" s="269" t="s">
        <v>905</v>
      </c>
      <c r="P24" s="255">
        <f>2017-1978</f>
        <v>39</v>
      </c>
      <c r="Q24" s="269" t="s">
        <v>1125</v>
      </c>
      <c r="R24" s="255"/>
    </row>
    <row r="25" spans="1:18" ht="12.75">
      <c r="A25" s="257"/>
      <c r="B25" s="105" t="s">
        <v>1126</v>
      </c>
      <c r="C25" s="257"/>
      <c r="D25" s="15" t="s">
        <v>170</v>
      </c>
      <c r="E25" s="295"/>
      <c r="F25" s="280"/>
      <c r="G25" s="280"/>
      <c r="H25" s="271"/>
      <c r="I25" s="257"/>
      <c r="J25" s="257"/>
      <c r="K25" s="257"/>
      <c r="L25" s="257"/>
      <c r="M25" s="295"/>
      <c r="N25" s="257"/>
      <c r="O25" s="271"/>
      <c r="P25" s="257"/>
      <c r="Q25" s="271"/>
      <c r="R25" s="257"/>
    </row>
    <row r="26" spans="1:18" ht="12.75">
      <c r="A26" s="255">
        <v>9</v>
      </c>
      <c r="B26" s="104" t="s">
        <v>1127</v>
      </c>
      <c r="C26" s="256" t="s">
        <v>593</v>
      </c>
      <c r="D26" s="10" t="s">
        <v>163</v>
      </c>
      <c r="E26" s="293" t="s">
        <v>1122</v>
      </c>
      <c r="F26" s="281" t="s">
        <v>165</v>
      </c>
      <c r="G26" s="281" t="s">
        <v>728</v>
      </c>
      <c r="H26" s="270" t="s">
        <v>1128</v>
      </c>
      <c r="I26" s="264" t="s">
        <v>1124</v>
      </c>
      <c r="J26" s="255" t="s">
        <v>194</v>
      </c>
      <c r="K26" s="255" t="s">
        <v>194</v>
      </c>
      <c r="L26" s="255" t="s">
        <v>194</v>
      </c>
      <c r="M26" s="302" t="s">
        <v>36</v>
      </c>
      <c r="N26" s="255">
        <v>2010</v>
      </c>
      <c r="O26" s="269" t="s">
        <v>905</v>
      </c>
      <c r="P26" s="255">
        <f>2017-1978</f>
        <v>39</v>
      </c>
      <c r="Q26" s="269" t="s">
        <v>736</v>
      </c>
      <c r="R26" s="255"/>
    </row>
    <row r="27" spans="1:18" ht="12.75">
      <c r="A27" s="257"/>
      <c r="B27" s="105" t="s">
        <v>594</v>
      </c>
      <c r="C27" s="257"/>
      <c r="D27" s="15" t="s">
        <v>170</v>
      </c>
      <c r="E27" s="295"/>
      <c r="F27" s="280"/>
      <c r="G27" s="280"/>
      <c r="H27" s="271"/>
      <c r="I27" s="257"/>
      <c r="J27" s="257"/>
      <c r="K27" s="257"/>
      <c r="L27" s="257"/>
      <c r="M27" s="295"/>
      <c r="N27" s="257"/>
      <c r="O27" s="271"/>
      <c r="P27" s="257"/>
      <c r="Q27" s="271"/>
      <c r="R27" s="257"/>
    </row>
    <row r="28" spans="1:18" ht="12.75">
      <c r="A28" s="255">
        <v>10</v>
      </c>
      <c r="B28" s="104" t="s">
        <v>1129</v>
      </c>
      <c r="C28" s="256" t="s">
        <v>1130</v>
      </c>
      <c r="D28" s="10" t="s">
        <v>163</v>
      </c>
      <c r="E28" s="293" t="s">
        <v>1131</v>
      </c>
      <c r="F28" s="281" t="s">
        <v>629</v>
      </c>
      <c r="G28" s="281" t="s">
        <v>679</v>
      </c>
      <c r="H28" s="270" t="s">
        <v>1132</v>
      </c>
      <c r="I28" s="264" t="s">
        <v>1124</v>
      </c>
      <c r="J28" s="255" t="s">
        <v>194</v>
      </c>
      <c r="K28" s="255" t="s">
        <v>194</v>
      </c>
      <c r="L28" s="255" t="s">
        <v>194</v>
      </c>
      <c r="M28" s="302" t="s">
        <v>36</v>
      </c>
      <c r="N28" s="255">
        <v>2012</v>
      </c>
      <c r="O28" s="269" t="s">
        <v>905</v>
      </c>
      <c r="P28" s="255">
        <f>2017-1985</f>
        <v>32</v>
      </c>
      <c r="Q28" s="269" t="s">
        <v>1133</v>
      </c>
      <c r="R28" s="255"/>
    </row>
    <row r="29" spans="1:18" ht="12.75">
      <c r="A29" s="257"/>
      <c r="B29" s="105" t="s">
        <v>1134</v>
      </c>
      <c r="C29" s="257"/>
      <c r="D29" s="15" t="s">
        <v>170</v>
      </c>
      <c r="E29" s="295"/>
      <c r="F29" s="280"/>
      <c r="G29" s="280"/>
      <c r="H29" s="271"/>
      <c r="I29" s="257"/>
      <c r="J29" s="257"/>
      <c r="K29" s="257"/>
      <c r="L29" s="257"/>
      <c r="M29" s="295"/>
      <c r="N29" s="257"/>
      <c r="O29" s="271"/>
      <c r="P29" s="257"/>
      <c r="Q29" s="271"/>
      <c r="R29" s="257"/>
    </row>
    <row r="30" spans="1:18" ht="12.75">
      <c r="A30" s="255">
        <v>11</v>
      </c>
      <c r="B30" s="104" t="s">
        <v>1135</v>
      </c>
      <c r="C30" s="256" t="s">
        <v>1136</v>
      </c>
      <c r="D30" s="25" t="s">
        <v>274</v>
      </c>
      <c r="E30" s="293" t="s">
        <v>935</v>
      </c>
      <c r="F30" s="281" t="s">
        <v>634</v>
      </c>
      <c r="G30" s="281" t="s">
        <v>679</v>
      </c>
      <c r="H30" s="270" t="s">
        <v>1137</v>
      </c>
      <c r="I30" s="264" t="s">
        <v>1124</v>
      </c>
      <c r="J30" s="255" t="s">
        <v>194</v>
      </c>
      <c r="K30" s="255" t="s">
        <v>194</v>
      </c>
      <c r="L30" s="255" t="s">
        <v>194</v>
      </c>
      <c r="M30" s="302" t="s">
        <v>36</v>
      </c>
      <c r="N30" s="255">
        <v>2012</v>
      </c>
      <c r="O30" s="269" t="s">
        <v>905</v>
      </c>
      <c r="P30" s="255">
        <f>2017-1986</f>
        <v>31</v>
      </c>
      <c r="Q30" s="269" t="s">
        <v>1138</v>
      </c>
      <c r="R30" s="255"/>
    </row>
    <row r="31" spans="1:18" ht="12.75">
      <c r="A31" s="257"/>
      <c r="B31" s="105" t="s">
        <v>1139</v>
      </c>
      <c r="C31" s="257"/>
      <c r="D31" s="15" t="s">
        <v>938</v>
      </c>
      <c r="E31" s="295"/>
      <c r="F31" s="280"/>
      <c r="G31" s="280"/>
      <c r="H31" s="271"/>
      <c r="I31" s="257"/>
      <c r="J31" s="257"/>
      <c r="K31" s="257"/>
      <c r="L31" s="257"/>
      <c r="M31" s="295"/>
      <c r="N31" s="257"/>
      <c r="O31" s="271"/>
      <c r="P31" s="257"/>
      <c r="Q31" s="271"/>
      <c r="R31" s="257"/>
    </row>
    <row r="32" spans="1:18" ht="12.75">
      <c r="A32" s="255">
        <v>12</v>
      </c>
      <c r="B32" s="104" t="s">
        <v>1140</v>
      </c>
      <c r="C32" s="256" t="s">
        <v>1141</v>
      </c>
      <c r="D32" s="25" t="s">
        <v>274</v>
      </c>
      <c r="E32" s="293" t="s">
        <v>936</v>
      </c>
      <c r="F32" s="281" t="s">
        <v>165</v>
      </c>
      <c r="G32" s="281" t="s">
        <v>165</v>
      </c>
      <c r="H32" s="270" t="s">
        <v>1142</v>
      </c>
      <c r="I32" s="264" t="s">
        <v>1124</v>
      </c>
      <c r="J32" s="255" t="s">
        <v>249</v>
      </c>
      <c r="K32" s="255">
        <v>2017</v>
      </c>
      <c r="L32" s="255">
        <v>250</v>
      </c>
      <c r="M32" s="302" t="s">
        <v>36</v>
      </c>
      <c r="N32" s="255">
        <v>2014</v>
      </c>
      <c r="O32" s="269" t="s">
        <v>998</v>
      </c>
      <c r="P32" s="255">
        <f>2017-1975</f>
        <v>42</v>
      </c>
      <c r="Q32" s="269" t="s">
        <v>1143</v>
      </c>
      <c r="R32" s="255"/>
    </row>
    <row r="33" spans="1:18" ht="12.75">
      <c r="A33" s="257"/>
      <c r="B33" s="105" t="s">
        <v>1144</v>
      </c>
      <c r="C33" s="257"/>
      <c r="D33" s="15" t="s">
        <v>938</v>
      </c>
      <c r="E33" s="295"/>
      <c r="F33" s="280"/>
      <c r="G33" s="280"/>
      <c r="H33" s="271"/>
      <c r="I33" s="257"/>
      <c r="J33" s="257"/>
      <c r="K33" s="257"/>
      <c r="L33" s="257"/>
      <c r="M33" s="295"/>
      <c r="N33" s="257"/>
      <c r="O33" s="271"/>
      <c r="P33" s="257"/>
      <c r="Q33" s="271"/>
      <c r="R33" s="257"/>
    </row>
    <row r="34" spans="1:18" ht="12.75">
      <c r="A34" s="255">
        <v>13</v>
      </c>
      <c r="B34" s="68" t="s">
        <v>345</v>
      </c>
      <c r="C34" s="256" t="s">
        <v>346</v>
      </c>
      <c r="D34" s="25" t="s">
        <v>274</v>
      </c>
      <c r="E34" s="299" t="s">
        <v>936</v>
      </c>
      <c r="F34" s="284" t="s">
        <v>288</v>
      </c>
      <c r="G34" s="284" t="s">
        <v>728</v>
      </c>
      <c r="H34" s="270" t="s">
        <v>1145</v>
      </c>
      <c r="I34" s="272" t="s">
        <v>725</v>
      </c>
      <c r="J34" s="256" t="s">
        <v>194</v>
      </c>
      <c r="K34" s="256" t="s">
        <v>194</v>
      </c>
      <c r="L34" s="256" t="s">
        <v>194</v>
      </c>
      <c r="M34" s="294" t="s">
        <v>110</v>
      </c>
      <c r="N34" s="256">
        <v>2003</v>
      </c>
      <c r="O34" s="270" t="s">
        <v>717</v>
      </c>
      <c r="P34" s="256">
        <v>40</v>
      </c>
      <c r="Q34" s="269" t="s">
        <v>1146</v>
      </c>
      <c r="R34" s="255"/>
    </row>
    <row r="35" spans="1:18" ht="12.75">
      <c r="A35" s="257"/>
      <c r="B35" s="30" t="s">
        <v>350</v>
      </c>
      <c r="C35" s="257"/>
      <c r="D35" s="15" t="s">
        <v>938</v>
      </c>
      <c r="E35" s="298"/>
      <c r="F35" s="280"/>
      <c r="G35" s="280"/>
      <c r="H35" s="271"/>
      <c r="I35" s="257"/>
      <c r="J35" s="257"/>
      <c r="K35" s="257"/>
      <c r="L35" s="257"/>
      <c r="M35" s="295"/>
      <c r="N35" s="257"/>
      <c r="O35" s="271"/>
      <c r="P35" s="257"/>
      <c r="Q35" s="271"/>
      <c r="R35" s="257"/>
    </row>
    <row r="36" spans="1:18" ht="12.75">
      <c r="A36" s="255">
        <v>14</v>
      </c>
      <c r="B36" s="106" t="s">
        <v>745</v>
      </c>
      <c r="C36" s="255" t="s">
        <v>590</v>
      </c>
      <c r="D36" s="25" t="s">
        <v>274</v>
      </c>
      <c r="E36" s="297" t="s">
        <v>1001</v>
      </c>
      <c r="F36" s="281" t="s">
        <v>288</v>
      </c>
      <c r="G36" s="284" t="s">
        <v>728</v>
      </c>
      <c r="H36" s="255" t="s">
        <v>1116</v>
      </c>
      <c r="I36" s="264" t="s">
        <v>725</v>
      </c>
      <c r="J36" s="256" t="s">
        <v>194</v>
      </c>
      <c r="K36" s="256" t="s">
        <v>194</v>
      </c>
      <c r="L36" s="256" t="s">
        <v>194</v>
      </c>
      <c r="M36" s="302" t="s">
        <v>110</v>
      </c>
      <c r="N36" s="255">
        <v>2009</v>
      </c>
      <c r="O36" s="269" t="s">
        <v>717</v>
      </c>
      <c r="P36" s="255">
        <v>35</v>
      </c>
      <c r="Q36" s="269" t="s">
        <v>1146</v>
      </c>
      <c r="R36" s="255"/>
    </row>
    <row r="37" spans="1:18" ht="12.75">
      <c r="A37" s="257"/>
      <c r="B37" s="30" t="s">
        <v>591</v>
      </c>
      <c r="C37" s="257"/>
      <c r="D37" s="15" t="s">
        <v>938</v>
      </c>
      <c r="E37" s="298"/>
      <c r="F37" s="280"/>
      <c r="G37" s="280"/>
      <c r="H37" s="257"/>
      <c r="I37" s="257"/>
      <c r="J37" s="257"/>
      <c r="K37" s="257"/>
      <c r="L37" s="257"/>
      <c r="M37" s="295"/>
      <c r="N37" s="257"/>
      <c r="O37" s="271"/>
      <c r="P37" s="257"/>
      <c r="Q37" s="271"/>
      <c r="R37" s="257"/>
    </row>
    <row r="38" spans="1:18" ht="12.75">
      <c r="A38" s="255">
        <v>15</v>
      </c>
      <c r="B38" s="107" t="s">
        <v>737</v>
      </c>
      <c r="C38" s="255" t="s">
        <v>738</v>
      </c>
      <c r="D38" s="25" t="s">
        <v>274</v>
      </c>
      <c r="E38" s="293" t="s">
        <v>1060</v>
      </c>
      <c r="F38" s="281" t="s">
        <v>679</v>
      </c>
      <c r="G38" s="281" t="s">
        <v>728</v>
      </c>
      <c r="H38" s="255" t="s">
        <v>1116</v>
      </c>
      <c r="I38" s="264" t="s">
        <v>620</v>
      </c>
      <c r="J38" s="256" t="s">
        <v>194</v>
      </c>
      <c r="K38" s="256" t="s">
        <v>194</v>
      </c>
      <c r="L38" s="256" t="s">
        <v>194</v>
      </c>
      <c r="M38" s="302" t="s">
        <v>110</v>
      </c>
      <c r="N38" s="255">
        <v>2005</v>
      </c>
      <c r="O38" s="269" t="s">
        <v>150</v>
      </c>
      <c r="P38" s="255">
        <v>42</v>
      </c>
      <c r="Q38" s="269" t="s">
        <v>1147</v>
      </c>
      <c r="R38" s="255"/>
    </row>
    <row r="39" spans="1:18" ht="12.75">
      <c r="A39" s="257"/>
      <c r="B39" s="108" t="s">
        <v>870</v>
      </c>
      <c r="C39" s="257"/>
      <c r="D39" s="15" t="s">
        <v>938</v>
      </c>
      <c r="E39" s="295"/>
      <c r="F39" s="280"/>
      <c r="G39" s="280"/>
      <c r="H39" s="257"/>
      <c r="I39" s="257"/>
      <c r="J39" s="257"/>
      <c r="K39" s="257"/>
      <c r="L39" s="257"/>
      <c r="M39" s="295"/>
      <c r="N39" s="257"/>
      <c r="O39" s="271"/>
      <c r="P39" s="257"/>
      <c r="Q39" s="271"/>
      <c r="R39" s="257"/>
    </row>
    <row r="40" spans="1:18" ht="12.75">
      <c r="A40" s="255">
        <v>16</v>
      </c>
      <c r="B40" s="86" t="s">
        <v>746</v>
      </c>
      <c r="C40" s="264" t="s">
        <v>376</v>
      </c>
      <c r="D40" s="25" t="s">
        <v>274</v>
      </c>
      <c r="E40" s="293" t="s">
        <v>1089</v>
      </c>
      <c r="F40" s="278">
        <v>18</v>
      </c>
      <c r="G40" s="281" t="s">
        <v>629</v>
      </c>
      <c r="H40" s="255" t="s">
        <v>1116</v>
      </c>
      <c r="I40" s="264" t="s">
        <v>725</v>
      </c>
      <c r="J40" s="256" t="s">
        <v>194</v>
      </c>
      <c r="K40" s="256" t="s">
        <v>194</v>
      </c>
      <c r="L40" s="256" t="s">
        <v>194</v>
      </c>
      <c r="M40" s="302" t="s">
        <v>110</v>
      </c>
      <c r="N40" s="255">
        <v>2012</v>
      </c>
      <c r="O40" s="269" t="s">
        <v>195</v>
      </c>
      <c r="P40" s="255">
        <f>2017-1972</f>
        <v>45</v>
      </c>
      <c r="Q40" s="269" t="s">
        <v>1117</v>
      </c>
      <c r="R40" s="255"/>
    </row>
    <row r="41" spans="1:18" ht="12.75">
      <c r="A41" s="257"/>
      <c r="B41" s="69" t="s">
        <v>378</v>
      </c>
      <c r="C41" s="257"/>
      <c r="D41" s="15" t="s">
        <v>938</v>
      </c>
      <c r="E41" s="295"/>
      <c r="F41" s="280"/>
      <c r="G41" s="280"/>
      <c r="H41" s="257"/>
      <c r="I41" s="257"/>
      <c r="J41" s="257"/>
      <c r="K41" s="257"/>
      <c r="L41" s="257"/>
      <c r="M41" s="295"/>
      <c r="N41" s="257"/>
      <c r="O41" s="271"/>
      <c r="P41" s="257"/>
      <c r="Q41" s="271"/>
      <c r="R41" s="257"/>
    </row>
    <row r="42" spans="1:18" ht="12.75">
      <c r="A42" s="255">
        <v>17</v>
      </c>
      <c r="B42" s="86" t="s">
        <v>747</v>
      </c>
      <c r="C42" s="264" t="s">
        <v>391</v>
      </c>
      <c r="D42" s="25" t="s">
        <v>274</v>
      </c>
      <c r="E42" s="293" t="s">
        <v>1089</v>
      </c>
      <c r="F42" s="279">
        <v>17</v>
      </c>
      <c r="G42" s="281" t="s">
        <v>165</v>
      </c>
      <c r="H42" s="255" t="s">
        <v>1116</v>
      </c>
      <c r="I42" s="264" t="s">
        <v>725</v>
      </c>
      <c r="J42" s="256" t="s">
        <v>194</v>
      </c>
      <c r="K42" s="256" t="s">
        <v>194</v>
      </c>
      <c r="L42" s="256" t="s">
        <v>194</v>
      </c>
      <c r="M42" s="302" t="s">
        <v>110</v>
      </c>
      <c r="N42" s="255">
        <v>2012</v>
      </c>
      <c r="O42" s="269" t="s">
        <v>195</v>
      </c>
      <c r="P42" s="255">
        <v>43</v>
      </c>
      <c r="Q42" s="269" t="s">
        <v>1117</v>
      </c>
      <c r="R42" s="255"/>
    </row>
    <row r="43" spans="1:18" ht="12.75">
      <c r="A43" s="257"/>
      <c r="B43" s="69" t="s">
        <v>871</v>
      </c>
      <c r="C43" s="257"/>
      <c r="D43" s="15" t="s">
        <v>938</v>
      </c>
      <c r="E43" s="295"/>
      <c r="F43" s="280"/>
      <c r="G43" s="280"/>
      <c r="H43" s="257"/>
      <c r="I43" s="257"/>
      <c r="J43" s="257"/>
      <c r="K43" s="257"/>
      <c r="L43" s="257"/>
      <c r="M43" s="295"/>
      <c r="N43" s="257"/>
      <c r="O43" s="271"/>
      <c r="P43" s="257"/>
      <c r="Q43" s="271"/>
      <c r="R43" s="257"/>
    </row>
    <row r="44" spans="1:18" ht="12.75">
      <c r="A44" s="255">
        <v>18</v>
      </c>
      <c r="B44" s="68" t="s">
        <v>749</v>
      </c>
      <c r="C44" s="264" t="s">
        <v>750</v>
      </c>
      <c r="D44" s="25" t="s">
        <v>274</v>
      </c>
      <c r="E44" s="293" t="s">
        <v>1089</v>
      </c>
      <c r="F44" s="278">
        <v>16</v>
      </c>
      <c r="G44" s="281" t="s">
        <v>679</v>
      </c>
      <c r="H44" s="255" t="s">
        <v>1116</v>
      </c>
      <c r="I44" s="264" t="s">
        <v>725</v>
      </c>
      <c r="J44" s="255" t="s">
        <v>194</v>
      </c>
      <c r="K44" s="255" t="s">
        <v>194</v>
      </c>
      <c r="L44" s="255" t="s">
        <v>194</v>
      </c>
      <c r="M44" s="302" t="s">
        <v>110</v>
      </c>
      <c r="N44" s="255">
        <v>2010</v>
      </c>
      <c r="O44" s="269" t="s">
        <v>195</v>
      </c>
      <c r="P44" s="255">
        <v>43</v>
      </c>
      <c r="Q44" s="269" t="s">
        <v>1117</v>
      </c>
      <c r="R44" s="255"/>
    </row>
    <row r="45" spans="1:18" ht="12.75">
      <c r="A45" s="257"/>
      <c r="B45" s="69" t="s">
        <v>386</v>
      </c>
      <c r="C45" s="257"/>
      <c r="D45" s="15" t="s">
        <v>938</v>
      </c>
      <c r="E45" s="295"/>
      <c r="F45" s="280"/>
      <c r="G45" s="280"/>
      <c r="H45" s="257"/>
      <c r="I45" s="257"/>
      <c r="J45" s="257"/>
      <c r="K45" s="257"/>
      <c r="L45" s="257"/>
      <c r="M45" s="295"/>
      <c r="N45" s="257"/>
      <c r="O45" s="271"/>
      <c r="P45" s="257"/>
      <c r="Q45" s="271"/>
      <c r="R45" s="257"/>
    </row>
    <row r="46" spans="1:18" ht="12.75">
      <c r="A46" s="255">
        <v>19</v>
      </c>
      <c r="B46" s="42" t="s">
        <v>873</v>
      </c>
      <c r="C46" s="258" t="s">
        <v>419</v>
      </c>
      <c r="D46" s="25" t="s">
        <v>274</v>
      </c>
      <c r="E46" s="293" t="s">
        <v>1122</v>
      </c>
      <c r="F46" s="282">
        <v>16</v>
      </c>
      <c r="G46" s="285" t="s">
        <v>653</v>
      </c>
      <c r="H46" s="260" t="s">
        <v>686</v>
      </c>
      <c r="I46" s="265" t="s">
        <v>725</v>
      </c>
      <c r="J46" s="260" t="s">
        <v>194</v>
      </c>
      <c r="K46" s="260" t="s">
        <v>194</v>
      </c>
      <c r="L46" s="260" t="s">
        <v>194</v>
      </c>
      <c r="M46" s="302" t="s">
        <v>110</v>
      </c>
      <c r="N46" s="258">
        <v>2011</v>
      </c>
      <c r="O46" s="269" t="s">
        <v>195</v>
      </c>
      <c r="P46" s="258">
        <f>2017-1976</f>
        <v>41</v>
      </c>
      <c r="Q46" s="258" t="s">
        <v>204</v>
      </c>
      <c r="R46" s="42"/>
    </row>
    <row r="47" spans="1:18" ht="12.75">
      <c r="A47" s="257"/>
      <c r="B47" s="43" t="s">
        <v>421</v>
      </c>
      <c r="C47" s="259"/>
      <c r="D47" s="15" t="s">
        <v>938</v>
      </c>
      <c r="E47" s="295"/>
      <c r="F47" s="283"/>
      <c r="G47" s="283"/>
      <c r="H47" s="259"/>
      <c r="I47" s="259"/>
      <c r="J47" s="259"/>
      <c r="K47" s="259"/>
      <c r="L47" s="259"/>
      <c r="M47" s="295"/>
      <c r="N47" s="259"/>
      <c r="O47" s="271"/>
      <c r="P47" s="259"/>
      <c r="Q47" s="259"/>
      <c r="R47" s="43"/>
    </row>
    <row r="48" spans="1:18" s="2" customFormat="1" ht="12.75">
      <c r="A48" s="47"/>
      <c r="B48" s="48"/>
      <c r="C48" s="49"/>
      <c r="D48" s="49"/>
      <c r="E48" s="50"/>
      <c r="F48" s="51"/>
      <c r="G48" s="51"/>
      <c r="H48" s="47"/>
      <c r="I48" s="47"/>
      <c r="J48" s="47"/>
      <c r="K48" s="47"/>
      <c r="L48" s="47"/>
      <c r="M48" s="47"/>
      <c r="N48" s="47"/>
      <c r="O48" s="47"/>
      <c r="P48" s="47"/>
      <c r="Q48" s="47"/>
      <c r="R48" s="36"/>
    </row>
    <row r="49" spans="1:18" s="2" customFormat="1" ht="12.75">
      <c r="A49" s="47"/>
      <c r="B49" s="48"/>
      <c r="C49" s="49"/>
      <c r="D49" s="49"/>
      <c r="E49" s="50"/>
      <c r="F49" s="51"/>
      <c r="G49" s="51"/>
      <c r="H49" s="47"/>
      <c r="I49" s="47"/>
      <c r="J49" s="47"/>
      <c r="K49" s="47"/>
      <c r="L49" s="47"/>
      <c r="M49" s="47"/>
      <c r="N49" s="47"/>
      <c r="O49" s="47"/>
      <c r="P49" s="47"/>
      <c r="Q49" s="47"/>
      <c r="R49" s="36"/>
    </row>
    <row r="50" spans="1:18" s="2" customFormat="1" ht="12.75">
      <c r="A50" s="47"/>
      <c r="B50" s="48"/>
      <c r="C50" s="49"/>
      <c r="D50" s="49"/>
      <c r="E50" s="50"/>
      <c r="F50" s="51"/>
      <c r="G50" s="51"/>
      <c r="H50" s="47"/>
      <c r="I50" s="47"/>
      <c r="J50" s="47"/>
      <c r="K50" s="47"/>
      <c r="L50" s="47"/>
      <c r="M50" s="47"/>
      <c r="N50" s="47"/>
      <c r="O50" s="47"/>
      <c r="P50" s="47"/>
      <c r="Q50" s="47"/>
      <c r="R50" s="36"/>
    </row>
    <row r="51" spans="1:18" s="2" customFormat="1" ht="12.75">
      <c r="A51" s="47"/>
      <c r="B51" s="48"/>
      <c r="C51" s="49"/>
      <c r="D51" s="49"/>
      <c r="E51" s="50"/>
      <c r="F51" s="51"/>
      <c r="G51" s="51"/>
      <c r="H51" s="47"/>
      <c r="I51" s="47"/>
      <c r="J51" s="47"/>
      <c r="K51" s="47"/>
      <c r="L51" s="47"/>
      <c r="M51" s="47"/>
      <c r="N51" s="47"/>
      <c r="O51" s="47"/>
      <c r="P51" s="47"/>
      <c r="Q51" s="47"/>
      <c r="R51" s="36"/>
    </row>
    <row r="52" spans="1:18" s="2" customFormat="1" ht="12.75">
      <c r="A52" s="47"/>
      <c r="B52" s="48"/>
      <c r="C52" s="49"/>
      <c r="D52" s="49"/>
      <c r="E52" s="50"/>
      <c r="F52" s="51"/>
      <c r="G52" s="51"/>
      <c r="H52" s="47"/>
      <c r="I52" s="47"/>
      <c r="J52" s="47"/>
      <c r="K52" s="47"/>
      <c r="L52" s="47"/>
      <c r="M52" s="47"/>
      <c r="N52" s="47"/>
      <c r="O52" s="47"/>
      <c r="P52" s="47"/>
      <c r="Q52" s="47"/>
      <c r="R52" s="36"/>
    </row>
    <row r="53" spans="1:18" ht="12.75">
      <c r="A53" s="7" t="s">
        <v>3</v>
      </c>
      <c r="B53" s="7" t="s">
        <v>4</v>
      </c>
      <c r="C53" s="316" t="s">
        <v>903</v>
      </c>
      <c r="D53" s="310" t="s">
        <v>6</v>
      </c>
      <c r="E53" s="311"/>
      <c r="F53" s="310" t="s">
        <v>9</v>
      </c>
      <c r="G53" s="311"/>
      <c r="H53" s="316" t="s">
        <v>7</v>
      </c>
      <c r="I53" s="316" t="s">
        <v>617</v>
      </c>
      <c r="J53" s="310" t="s">
        <v>10</v>
      </c>
      <c r="K53" s="312"/>
      <c r="L53" s="311"/>
      <c r="M53" s="310" t="s">
        <v>11</v>
      </c>
      <c r="N53" s="312"/>
      <c r="O53" s="311"/>
      <c r="P53" s="316" t="s">
        <v>12</v>
      </c>
      <c r="Q53" s="7" t="s">
        <v>13</v>
      </c>
      <c r="R53" s="316" t="s">
        <v>14</v>
      </c>
    </row>
    <row r="54" spans="1:18" ht="12.75">
      <c r="A54" s="8" t="s">
        <v>15</v>
      </c>
      <c r="B54" s="8" t="s">
        <v>16</v>
      </c>
      <c r="C54" s="317"/>
      <c r="D54" s="8" t="s">
        <v>18</v>
      </c>
      <c r="E54" s="8" t="s">
        <v>8</v>
      </c>
      <c r="F54" s="8" t="s">
        <v>19</v>
      </c>
      <c r="G54" s="8" t="s">
        <v>20</v>
      </c>
      <c r="H54" s="317"/>
      <c r="I54" s="317"/>
      <c r="J54" s="8" t="s">
        <v>21</v>
      </c>
      <c r="K54" s="8" t="s">
        <v>22</v>
      </c>
      <c r="L54" s="8" t="s">
        <v>23</v>
      </c>
      <c r="M54" s="8" t="s">
        <v>24</v>
      </c>
      <c r="N54" s="8" t="s">
        <v>25</v>
      </c>
      <c r="O54" s="8" t="s">
        <v>26</v>
      </c>
      <c r="P54" s="317"/>
      <c r="Q54" s="8" t="s">
        <v>27</v>
      </c>
      <c r="R54" s="317"/>
    </row>
    <row r="55" spans="1:18" ht="12.75">
      <c r="A55" s="9">
        <v>1</v>
      </c>
      <c r="B55" s="9">
        <v>2</v>
      </c>
      <c r="C55" s="9">
        <v>3</v>
      </c>
      <c r="D55" s="9">
        <v>4</v>
      </c>
      <c r="E55" s="9">
        <v>5</v>
      </c>
      <c r="F55" s="9">
        <v>6</v>
      </c>
      <c r="G55" s="9">
        <v>7</v>
      </c>
      <c r="H55" s="9">
        <v>8</v>
      </c>
      <c r="I55" s="9">
        <v>9</v>
      </c>
      <c r="J55" s="9">
        <v>10</v>
      </c>
      <c r="K55" s="9">
        <v>11</v>
      </c>
      <c r="L55" s="9">
        <v>12</v>
      </c>
      <c r="M55" s="9">
        <v>13</v>
      </c>
      <c r="N55" s="9">
        <v>14</v>
      </c>
      <c r="O55" s="9">
        <v>15</v>
      </c>
      <c r="P55" s="9">
        <v>16</v>
      </c>
      <c r="Q55" s="9">
        <v>17</v>
      </c>
      <c r="R55" s="9">
        <v>18</v>
      </c>
    </row>
    <row r="56" spans="1:18" ht="12.75">
      <c r="A56" s="255">
        <v>20</v>
      </c>
      <c r="B56" s="42" t="s">
        <v>876</v>
      </c>
      <c r="C56" s="258" t="s">
        <v>773</v>
      </c>
      <c r="D56" s="25" t="s">
        <v>274</v>
      </c>
      <c r="E56" s="293" t="s">
        <v>1122</v>
      </c>
      <c r="F56" s="282">
        <v>15</v>
      </c>
      <c r="G56" s="285" t="s">
        <v>679</v>
      </c>
      <c r="H56" s="255" t="s">
        <v>1116</v>
      </c>
      <c r="I56" s="265" t="s">
        <v>725</v>
      </c>
      <c r="J56" s="260" t="s">
        <v>194</v>
      </c>
      <c r="K56" s="260" t="s">
        <v>194</v>
      </c>
      <c r="L56" s="260" t="s">
        <v>194</v>
      </c>
      <c r="M56" s="302" t="s">
        <v>110</v>
      </c>
      <c r="N56" s="258">
        <v>2011</v>
      </c>
      <c r="O56" s="255" t="s">
        <v>195</v>
      </c>
      <c r="P56" s="258">
        <f>2017-1977</f>
        <v>40</v>
      </c>
      <c r="Q56" s="269" t="s">
        <v>1117</v>
      </c>
      <c r="R56" s="258"/>
    </row>
    <row r="57" spans="1:18" ht="12.75">
      <c r="A57" s="257"/>
      <c r="B57" s="43" t="s">
        <v>424</v>
      </c>
      <c r="C57" s="259"/>
      <c r="D57" s="15" t="s">
        <v>938</v>
      </c>
      <c r="E57" s="295"/>
      <c r="F57" s="283"/>
      <c r="G57" s="283"/>
      <c r="H57" s="257"/>
      <c r="I57" s="259"/>
      <c r="J57" s="259"/>
      <c r="K57" s="259"/>
      <c r="L57" s="259"/>
      <c r="M57" s="295"/>
      <c r="N57" s="259"/>
      <c r="O57" s="257"/>
      <c r="P57" s="259"/>
      <c r="Q57" s="271"/>
      <c r="R57" s="259"/>
    </row>
    <row r="58" spans="1:18" ht="12.75">
      <c r="A58" s="255">
        <v>21</v>
      </c>
      <c r="B58" s="42" t="s">
        <v>777</v>
      </c>
      <c r="C58" s="265" t="s">
        <v>426</v>
      </c>
      <c r="D58" s="25" t="s">
        <v>1048</v>
      </c>
      <c r="E58" s="293" t="s">
        <v>1082</v>
      </c>
      <c r="F58" s="282">
        <v>17</v>
      </c>
      <c r="G58" s="285" t="s">
        <v>653</v>
      </c>
      <c r="H58" s="255" t="s">
        <v>1116</v>
      </c>
      <c r="I58" s="265" t="s">
        <v>725</v>
      </c>
      <c r="J58" s="260" t="s">
        <v>194</v>
      </c>
      <c r="K58" s="260" t="s">
        <v>194</v>
      </c>
      <c r="L58" s="260" t="s">
        <v>194</v>
      </c>
      <c r="M58" s="258" t="s">
        <v>313</v>
      </c>
      <c r="N58" s="258">
        <v>1998</v>
      </c>
      <c r="O58" s="258" t="s">
        <v>338</v>
      </c>
      <c r="P58" s="258">
        <f>2017-1979</f>
        <v>38</v>
      </c>
      <c r="Q58" s="269" t="s">
        <v>1117</v>
      </c>
      <c r="R58" s="42"/>
    </row>
    <row r="59" spans="1:18" ht="12.75">
      <c r="A59" s="257"/>
      <c r="B59" s="43" t="s">
        <v>882</v>
      </c>
      <c r="C59" s="259"/>
      <c r="D59" s="15" t="s">
        <v>1049</v>
      </c>
      <c r="E59" s="295"/>
      <c r="F59" s="283"/>
      <c r="G59" s="283"/>
      <c r="H59" s="257"/>
      <c r="I59" s="259"/>
      <c r="J59" s="259"/>
      <c r="K59" s="259"/>
      <c r="L59" s="259"/>
      <c r="M59" s="259"/>
      <c r="N59" s="259"/>
      <c r="O59" s="259"/>
      <c r="P59" s="259"/>
      <c r="Q59" s="271"/>
      <c r="R59" s="43"/>
    </row>
    <row r="60" spans="1:18" ht="12.75">
      <c r="A60" s="255">
        <v>22</v>
      </c>
      <c r="B60" s="42" t="s">
        <v>778</v>
      </c>
      <c r="C60" s="265" t="s">
        <v>438</v>
      </c>
      <c r="D60" s="25" t="s">
        <v>1048</v>
      </c>
      <c r="E60" s="293" t="s">
        <v>1082</v>
      </c>
      <c r="F60" s="282">
        <v>14</v>
      </c>
      <c r="G60" s="285" t="s">
        <v>653</v>
      </c>
      <c r="H60" s="255" t="s">
        <v>1116</v>
      </c>
      <c r="I60" s="265" t="s">
        <v>725</v>
      </c>
      <c r="J60" s="260" t="s">
        <v>194</v>
      </c>
      <c r="K60" s="260" t="s">
        <v>194</v>
      </c>
      <c r="L60" s="260" t="s">
        <v>194</v>
      </c>
      <c r="M60" s="258" t="s">
        <v>392</v>
      </c>
      <c r="N60" s="258">
        <v>2004</v>
      </c>
      <c r="O60" s="258" t="s">
        <v>194</v>
      </c>
      <c r="P60" s="258">
        <v>41</v>
      </c>
      <c r="Q60" s="269" t="s">
        <v>1117</v>
      </c>
      <c r="R60" s="42"/>
    </row>
    <row r="61" spans="1:18" ht="12.75">
      <c r="A61" s="257"/>
      <c r="B61" s="43" t="s">
        <v>883</v>
      </c>
      <c r="C61" s="259"/>
      <c r="D61" s="15" t="s">
        <v>1049</v>
      </c>
      <c r="E61" s="295"/>
      <c r="F61" s="283"/>
      <c r="G61" s="283"/>
      <c r="H61" s="257"/>
      <c r="I61" s="259"/>
      <c r="J61" s="259"/>
      <c r="K61" s="259"/>
      <c r="L61" s="259"/>
      <c r="M61" s="259"/>
      <c r="N61" s="259"/>
      <c r="O61" s="259"/>
      <c r="P61" s="259"/>
      <c r="Q61" s="271"/>
      <c r="R61" s="43"/>
    </row>
    <row r="62" spans="1:18" ht="12.75">
      <c r="A62" s="255">
        <v>23</v>
      </c>
      <c r="B62" s="86" t="s">
        <v>790</v>
      </c>
      <c r="C62" s="255" t="s">
        <v>791</v>
      </c>
      <c r="D62" s="45" t="s">
        <v>377</v>
      </c>
      <c r="E62" s="303" t="s">
        <v>1060</v>
      </c>
      <c r="F62" s="278">
        <v>19</v>
      </c>
      <c r="G62" s="281" t="s">
        <v>653</v>
      </c>
      <c r="H62" s="255" t="s">
        <v>1116</v>
      </c>
      <c r="I62" s="264" t="s">
        <v>725</v>
      </c>
      <c r="J62" s="256" t="s">
        <v>194</v>
      </c>
      <c r="K62" s="256" t="s">
        <v>194</v>
      </c>
      <c r="L62" s="256" t="s">
        <v>194</v>
      </c>
      <c r="M62" s="255" t="s">
        <v>392</v>
      </c>
      <c r="N62" s="255">
        <v>2009</v>
      </c>
      <c r="O62" s="255" t="s">
        <v>194</v>
      </c>
      <c r="P62" s="255">
        <v>54</v>
      </c>
      <c r="Q62" s="269" t="s">
        <v>1117</v>
      </c>
      <c r="R62" s="258"/>
    </row>
    <row r="63" spans="1:18" ht="12.75">
      <c r="A63" s="257"/>
      <c r="B63" s="69" t="s">
        <v>885</v>
      </c>
      <c r="C63" s="257"/>
      <c r="D63" s="15" t="s">
        <v>948</v>
      </c>
      <c r="E63" s="304"/>
      <c r="F63" s="280"/>
      <c r="G63" s="280"/>
      <c r="H63" s="257"/>
      <c r="I63" s="257"/>
      <c r="J63" s="257"/>
      <c r="K63" s="257"/>
      <c r="L63" s="257"/>
      <c r="M63" s="257"/>
      <c r="N63" s="257"/>
      <c r="O63" s="257"/>
      <c r="P63" s="257"/>
      <c r="Q63" s="271"/>
      <c r="R63" s="259"/>
    </row>
    <row r="64" spans="1:18" ht="12.75">
      <c r="A64" s="255">
        <v>24</v>
      </c>
      <c r="B64" s="61" t="s">
        <v>797</v>
      </c>
      <c r="C64" s="266" t="s">
        <v>576</v>
      </c>
      <c r="D64" s="45" t="s">
        <v>377</v>
      </c>
      <c r="E64" s="303" t="s">
        <v>1060</v>
      </c>
      <c r="F64" s="281" t="s">
        <v>1090</v>
      </c>
      <c r="G64" s="281" t="s">
        <v>629</v>
      </c>
      <c r="H64" s="255" t="s">
        <v>1116</v>
      </c>
      <c r="I64" s="264" t="s">
        <v>725</v>
      </c>
      <c r="J64" s="256" t="s">
        <v>194</v>
      </c>
      <c r="K64" s="256" t="s">
        <v>194</v>
      </c>
      <c r="L64" s="256" t="s">
        <v>194</v>
      </c>
      <c r="M64" s="255" t="s">
        <v>392</v>
      </c>
      <c r="N64" s="255">
        <v>2008</v>
      </c>
      <c r="O64" s="255" t="s">
        <v>194</v>
      </c>
      <c r="P64" s="255">
        <v>38</v>
      </c>
      <c r="Q64" s="269" t="s">
        <v>1117</v>
      </c>
      <c r="R64" s="258"/>
    </row>
    <row r="65" spans="1:18" ht="12.75">
      <c r="A65" s="257"/>
      <c r="B65" s="59" t="s">
        <v>887</v>
      </c>
      <c r="C65" s="249"/>
      <c r="D65" s="15" t="s">
        <v>948</v>
      </c>
      <c r="E65" s="304"/>
      <c r="F65" s="280"/>
      <c r="G65" s="280"/>
      <c r="H65" s="257"/>
      <c r="I65" s="257"/>
      <c r="J65" s="257"/>
      <c r="K65" s="257"/>
      <c r="L65" s="257"/>
      <c r="M65" s="257"/>
      <c r="N65" s="257"/>
      <c r="O65" s="257"/>
      <c r="P65" s="257"/>
      <c r="Q65" s="271"/>
      <c r="R65" s="259"/>
    </row>
    <row r="66" spans="1:18" ht="12.75">
      <c r="A66" s="255">
        <v>25</v>
      </c>
      <c r="B66" s="61" t="s">
        <v>795</v>
      </c>
      <c r="C66" s="266" t="s">
        <v>573</v>
      </c>
      <c r="D66" s="45" t="s">
        <v>377</v>
      </c>
      <c r="E66" s="303" t="s">
        <v>1060</v>
      </c>
      <c r="F66" s="281" t="s">
        <v>1090</v>
      </c>
      <c r="G66" s="281" t="s">
        <v>165</v>
      </c>
      <c r="H66" s="255" t="s">
        <v>1116</v>
      </c>
      <c r="I66" s="264" t="s">
        <v>725</v>
      </c>
      <c r="J66" s="256" t="s">
        <v>194</v>
      </c>
      <c r="K66" s="256" t="s">
        <v>194</v>
      </c>
      <c r="L66" s="256" t="s">
        <v>194</v>
      </c>
      <c r="M66" s="255" t="s">
        <v>392</v>
      </c>
      <c r="N66" s="255">
        <v>2008</v>
      </c>
      <c r="O66" s="255" t="s">
        <v>194</v>
      </c>
      <c r="P66" s="255">
        <v>41</v>
      </c>
      <c r="Q66" s="269" t="s">
        <v>1117</v>
      </c>
      <c r="R66" s="258"/>
    </row>
    <row r="67" spans="1:18" ht="12.75">
      <c r="A67" s="257"/>
      <c r="B67" s="59" t="s">
        <v>886</v>
      </c>
      <c r="C67" s="249"/>
      <c r="D67" s="15" t="s">
        <v>948</v>
      </c>
      <c r="E67" s="304"/>
      <c r="F67" s="280"/>
      <c r="G67" s="280"/>
      <c r="H67" s="257"/>
      <c r="I67" s="257"/>
      <c r="J67" s="257"/>
      <c r="K67" s="257"/>
      <c r="L67" s="257"/>
      <c r="M67" s="257"/>
      <c r="N67" s="257"/>
      <c r="O67" s="257"/>
      <c r="P67" s="257"/>
      <c r="Q67" s="271"/>
      <c r="R67" s="259"/>
    </row>
    <row r="68" spans="1:18" ht="12.75">
      <c r="A68" s="255">
        <v>26</v>
      </c>
      <c r="B68" s="61" t="s">
        <v>803</v>
      </c>
      <c r="C68" s="266" t="s">
        <v>567</v>
      </c>
      <c r="D68" s="45" t="s">
        <v>377</v>
      </c>
      <c r="E68" s="300" t="s">
        <v>1060</v>
      </c>
      <c r="F68" s="281" t="s">
        <v>679</v>
      </c>
      <c r="G68" s="281" t="s">
        <v>629</v>
      </c>
      <c r="H68" s="255" t="s">
        <v>1116</v>
      </c>
      <c r="I68" s="264" t="s">
        <v>725</v>
      </c>
      <c r="J68" s="256" t="s">
        <v>194</v>
      </c>
      <c r="K68" s="256" t="s">
        <v>194</v>
      </c>
      <c r="L68" s="256" t="s">
        <v>194</v>
      </c>
      <c r="M68" s="255" t="s">
        <v>392</v>
      </c>
      <c r="N68" s="255">
        <v>2008</v>
      </c>
      <c r="O68" s="255" t="s">
        <v>194</v>
      </c>
      <c r="P68" s="255">
        <v>35</v>
      </c>
      <c r="Q68" s="269" t="s">
        <v>1117</v>
      </c>
      <c r="R68" s="258"/>
    </row>
    <row r="69" spans="1:18" ht="12.75">
      <c r="A69" s="257"/>
      <c r="B69" s="64" t="s">
        <v>888</v>
      </c>
      <c r="C69" s="249"/>
      <c r="D69" s="15" t="s">
        <v>948</v>
      </c>
      <c r="E69" s="301"/>
      <c r="F69" s="280"/>
      <c r="G69" s="280"/>
      <c r="H69" s="257"/>
      <c r="I69" s="257"/>
      <c r="J69" s="257"/>
      <c r="K69" s="257"/>
      <c r="L69" s="257"/>
      <c r="M69" s="257"/>
      <c r="N69" s="257"/>
      <c r="O69" s="257"/>
      <c r="P69" s="257"/>
      <c r="Q69" s="271"/>
      <c r="R69" s="259"/>
    </row>
    <row r="70" spans="1:18" ht="12.75">
      <c r="A70" s="255">
        <v>27</v>
      </c>
      <c r="B70" s="61" t="s">
        <v>804</v>
      </c>
      <c r="C70" s="266" t="s">
        <v>570</v>
      </c>
      <c r="D70" s="45" t="s">
        <v>377</v>
      </c>
      <c r="E70" s="300" t="s">
        <v>1060</v>
      </c>
      <c r="F70" s="281" t="s">
        <v>679</v>
      </c>
      <c r="G70" s="281" t="s">
        <v>629</v>
      </c>
      <c r="H70" s="255" t="s">
        <v>1116</v>
      </c>
      <c r="I70" s="264" t="s">
        <v>725</v>
      </c>
      <c r="J70" s="256" t="s">
        <v>194</v>
      </c>
      <c r="K70" s="256" t="s">
        <v>194</v>
      </c>
      <c r="L70" s="256" t="s">
        <v>194</v>
      </c>
      <c r="M70" s="255" t="s">
        <v>392</v>
      </c>
      <c r="N70" s="255">
        <v>2008</v>
      </c>
      <c r="O70" s="255" t="s">
        <v>194</v>
      </c>
      <c r="P70" s="255">
        <v>33</v>
      </c>
      <c r="Q70" s="269" t="s">
        <v>1117</v>
      </c>
      <c r="R70" s="258"/>
    </row>
    <row r="71" spans="1:18" ht="12.75">
      <c r="A71" s="257"/>
      <c r="B71" s="59" t="s">
        <v>889</v>
      </c>
      <c r="C71" s="249"/>
      <c r="D71" s="15" t="s">
        <v>948</v>
      </c>
      <c r="E71" s="301"/>
      <c r="F71" s="280"/>
      <c r="G71" s="280"/>
      <c r="H71" s="257"/>
      <c r="I71" s="257"/>
      <c r="J71" s="257"/>
      <c r="K71" s="257"/>
      <c r="L71" s="257"/>
      <c r="M71" s="257"/>
      <c r="N71" s="257"/>
      <c r="O71" s="257"/>
      <c r="P71" s="257"/>
      <c r="Q71" s="271"/>
      <c r="R71" s="259"/>
    </row>
    <row r="72" spans="1:18" ht="12.75">
      <c r="A72" s="255">
        <v>28</v>
      </c>
      <c r="B72" s="68" t="s">
        <v>811</v>
      </c>
      <c r="C72" s="255" t="s">
        <v>506</v>
      </c>
      <c r="D72" s="45" t="s">
        <v>377</v>
      </c>
      <c r="E72" s="300" t="s">
        <v>1060</v>
      </c>
      <c r="F72" s="281" t="s">
        <v>165</v>
      </c>
      <c r="G72" s="281" t="s">
        <v>629</v>
      </c>
      <c r="H72" s="255" t="s">
        <v>1116</v>
      </c>
      <c r="I72" s="264" t="s">
        <v>725</v>
      </c>
      <c r="J72" s="255" t="s">
        <v>194</v>
      </c>
      <c r="K72" s="255" t="s">
        <v>194</v>
      </c>
      <c r="L72" s="255" t="s">
        <v>194</v>
      </c>
      <c r="M72" s="255" t="s">
        <v>392</v>
      </c>
      <c r="N72" s="255">
        <v>2008</v>
      </c>
      <c r="O72" s="255" t="s">
        <v>194</v>
      </c>
      <c r="P72" s="255">
        <v>38</v>
      </c>
      <c r="Q72" s="269" t="s">
        <v>1117</v>
      </c>
      <c r="R72" s="258"/>
    </row>
    <row r="73" spans="1:18" ht="12.75">
      <c r="A73" s="257"/>
      <c r="B73" s="69" t="s">
        <v>507</v>
      </c>
      <c r="C73" s="257"/>
      <c r="D73" s="15" t="s">
        <v>948</v>
      </c>
      <c r="E73" s="301"/>
      <c r="F73" s="280"/>
      <c r="G73" s="280"/>
      <c r="H73" s="257"/>
      <c r="I73" s="257"/>
      <c r="J73" s="257"/>
      <c r="K73" s="257"/>
      <c r="L73" s="257"/>
      <c r="M73" s="257"/>
      <c r="N73" s="257"/>
      <c r="O73" s="257"/>
      <c r="P73" s="257"/>
      <c r="Q73" s="271"/>
      <c r="R73" s="259"/>
    </row>
    <row r="74" spans="6:18" ht="12.75">
      <c r="F74" s="70"/>
      <c r="G74" s="70"/>
      <c r="R74" s="87"/>
    </row>
    <row r="75" spans="6:18" ht="12.75">
      <c r="F75" s="70"/>
      <c r="G75" s="70"/>
      <c r="R75" s="2"/>
    </row>
    <row r="76" spans="6:18" ht="12.75">
      <c r="F76" s="70"/>
      <c r="G76" s="70"/>
      <c r="R76" s="2"/>
    </row>
    <row r="77" spans="2:17" ht="15">
      <c r="B77" s="313" t="s">
        <v>1054</v>
      </c>
      <c r="C77" s="313"/>
      <c r="Q77" s="71" t="s">
        <v>1148</v>
      </c>
    </row>
    <row r="78" spans="2:17" ht="15">
      <c r="B78" s="321" t="s">
        <v>1149</v>
      </c>
      <c r="C78" s="321"/>
      <c r="Q78" s="94"/>
    </row>
    <row r="79" spans="2:17" ht="14.25">
      <c r="B79" s="321" t="s">
        <v>1150</v>
      </c>
      <c r="C79" s="321"/>
      <c r="P79" s="73"/>
      <c r="Q79" s="72" t="s">
        <v>1056</v>
      </c>
    </row>
    <row r="80" spans="2:17" ht="14.25">
      <c r="B80" s="72"/>
      <c r="C80" s="73"/>
      <c r="P80" s="73"/>
      <c r="Q80" s="72"/>
    </row>
    <row r="81" spans="2:17" ht="14.25">
      <c r="B81" s="72"/>
      <c r="C81" s="73"/>
      <c r="P81" s="73"/>
      <c r="Q81" s="72"/>
    </row>
    <row r="82" spans="2:17" ht="14.25">
      <c r="B82" s="72"/>
      <c r="C82" s="73"/>
      <c r="P82" s="73"/>
      <c r="Q82" s="72"/>
    </row>
    <row r="83" spans="2:17" ht="14.25">
      <c r="B83" s="72"/>
      <c r="C83" s="73"/>
      <c r="P83" s="73"/>
      <c r="Q83" s="72"/>
    </row>
    <row r="84" spans="2:17" ht="14.25">
      <c r="B84" s="322" t="s">
        <v>1100</v>
      </c>
      <c r="C84" s="322"/>
      <c r="P84" s="73"/>
      <c r="Q84" s="118" t="s">
        <v>1140</v>
      </c>
    </row>
    <row r="85" spans="2:17" ht="14.25">
      <c r="B85" s="321" t="s">
        <v>1151</v>
      </c>
      <c r="C85" s="321"/>
      <c r="P85" s="73"/>
      <c r="Q85" s="72" t="s">
        <v>1152</v>
      </c>
    </row>
    <row r="87" ht="12.75">
      <c r="L87" t="s">
        <v>402</v>
      </c>
    </row>
    <row r="88" ht="12.75">
      <c r="L88" t="s">
        <v>1153</v>
      </c>
    </row>
    <row r="89" spans="12:13" ht="12.75">
      <c r="L89" t="s">
        <v>448</v>
      </c>
      <c r="M89">
        <v>8</v>
      </c>
    </row>
    <row r="90" spans="12:13" ht="12.75">
      <c r="L90" t="s">
        <v>110</v>
      </c>
      <c r="M90">
        <v>10</v>
      </c>
    </row>
    <row r="91" spans="12:13" ht="12.75">
      <c r="L91" t="s">
        <v>36</v>
      </c>
      <c r="M91">
        <v>10</v>
      </c>
    </row>
  </sheetData>
  <sheetProtection/>
  <mergeCells count="467">
    <mergeCell ref="R68:R69"/>
    <mergeCell ref="R70:R71"/>
    <mergeCell ref="R72:R73"/>
    <mergeCell ref="R44:R45"/>
    <mergeCell ref="R53:R54"/>
    <mergeCell ref="R56:R57"/>
    <mergeCell ref="R62:R63"/>
    <mergeCell ref="R64:R65"/>
    <mergeCell ref="R66:R67"/>
    <mergeCell ref="R32:R33"/>
    <mergeCell ref="R34:R35"/>
    <mergeCell ref="R36:R37"/>
    <mergeCell ref="R38:R39"/>
    <mergeCell ref="R40:R41"/>
    <mergeCell ref="R42:R43"/>
    <mergeCell ref="R20:R21"/>
    <mergeCell ref="R22:R23"/>
    <mergeCell ref="R24:R25"/>
    <mergeCell ref="R26:R27"/>
    <mergeCell ref="R28:R29"/>
    <mergeCell ref="R30:R31"/>
    <mergeCell ref="Q66:Q67"/>
    <mergeCell ref="Q68:Q69"/>
    <mergeCell ref="Q70:Q71"/>
    <mergeCell ref="Q72:Q73"/>
    <mergeCell ref="R6:R7"/>
    <mergeCell ref="R9:R10"/>
    <mergeCell ref="R11:R13"/>
    <mergeCell ref="R14:R15"/>
    <mergeCell ref="R16:R17"/>
    <mergeCell ref="R18:R19"/>
    <mergeCell ref="Q46:Q47"/>
    <mergeCell ref="Q56:Q57"/>
    <mergeCell ref="Q58:Q59"/>
    <mergeCell ref="Q60:Q61"/>
    <mergeCell ref="Q62:Q63"/>
    <mergeCell ref="Q64:Q65"/>
    <mergeCell ref="Q34:Q35"/>
    <mergeCell ref="Q36:Q37"/>
    <mergeCell ref="Q38:Q39"/>
    <mergeCell ref="Q40:Q41"/>
    <mergeCell ref="Q42:Q43"/>
    <mergeCell ref="Q44:Q45"/>
    <mergeCell ref="Q22:Q23"/>
    <mergeCell ref="Q24:Q25"/>
    <mergeCell ref="Q26:Q27"/>
    <mergeCell ref="Q28:Q29"/>
    <mergeCell ref="Q30:Q31"/>
    <mergeCell ref="Q32:Q33"/>
    <mergeCell ref="P66:P67"/>
    <mergeCell ref="P68:P69"/>
    <mergeCell ref="P70:P71"/>
    <mergeCell ref="P72:P73"/>
    <mergeCell ref="Q9:Q10"/>
    <mergeCell ref="Q11:Q13"/>
    <mergeCell ref="Q14:Q15"/>
    <mergeCell ref="Q16:Q17"/>
    <mergeCell ref="Q18:Q19"/>
    <mergeCell ref="Q20:Q21"/>
    <mergeCell ref="P53:P54"/>
    <mergeCell ref="P56:P57"/>
    <mergeCell ref="P58:P59"/>
    <mergeCell ref="P60:P61"/>
    <mergeCell ref="P62:P63"/>
    <mergeCell ref="P64:P65"/>
    <mergeCell ref="P36:P37"/>
    <mergeCell ref="P38:P39"/>
    <mergeCell ref="P40:P41"/>
    <mergeCell ref="P42:P43"/>
    <mergeCell ref="P44:P45"/>
    <mergeCell ref="P46:P47"/>
    <mergeCell ref="P24:P25"/>
    <mergeCell ref="P26:P27"/>
    <mergeCell ref="P28:P29"/>
    <mergeCell ref="P30:P31"/>
    <mergeCell ref="P32:P33"/>
    <mergeCell ref="P34:P35"/>
    <mergeCell ref="O70:O71"/>
    <mergeCell ref="O72:O73"/>
    <mergeCell ref="P6:P7"/>
    <mergeCell ref="P9:P10"/>
    <mergeCell ref="P11:P13"/>
    <mergeCell ref="P14:P15"/>
    <mergeCell ref="P16:P17"/>
    <mergeCell ref="P18:P19"/>
    <mergeCell ref="P20:P21"/>
    <mergeCell ref="P22:P23"/>
    <mergeCell ref="O58:O59"/>
    <mergeCell ref="O60:O61"/>
    <mergeCell ref="O62:O63"/>
    <mergeCell ref="O64:O65"/>
    <mergeCell ref="O66:O67"/>
    <mergeCell ref="O68:O69"/>
    <mergeCell ref="O38:O39"/>
    <mergeCell ref="O40:O41"/>
    <mergeCell ref="O42:O43"/>
    <mergeCell ref="O44:O45"/>
    <mergeCell ref="O46:O47"/>
    <mergeCell ref="O56:O57"/>
    <mergeCell ref="O26:O27"/>
    <mergeCell ref="O28:O29"/>
    <mergeCell ref="O30:O31"/>
    <mergeCell ref="O32:O33"/>
    <mergeCell ref="O34:O35"/>
    <mergeCell ref="O36:O37"/>
    <mergeCell ref="N70:N71"/>
    <mergeCell ref="N72:N73"/>
    <mergeCell ref="O9:O10"/>
    <mergeCell ref="O11:O13"/>
    <mergeCell ref="O14:O15"/>
    <mergeCell ref="O16:O17"/>
    <mergeCell ref="O18:O19"/>
    <mergeCell ref="O20:O21"/>
    <mergeCell ref="O22:O23"/>
    <mergeCell ref="O24:O25"/>
    <mergeCell ref="N58:N59"/>
    <mergeCell ref="N60:N61"/>
    <mergeCell ref="N62:N63"/>
    <mergeCell ref="N64:N65"/>
    <mergeCell ref="N66:N67"/>
    <mergeCell ref="N68:N69"/>
    <mergeCell ref="N38:N39"/>
    <mergeCell ref="N40:N41"/>
    <mergeCell ref="N42:N43"/>
    <mergeCell ref="N44:N45"/>
    <mergeCell ref="N46:N47"/>
    <mergeCell ref="N56:N57"/>
    <mergeCell ref="N26:N27"/>
    <mergeCell ref="N28:N29"/>
    <mergeCell ref="N30:N31"/>
    <mergeCell ref="N32:N33"/>
    <mergeCell ref="N34:N35"/>
    <mergeCell ref="N36:N37"/>
    <mergeCell ref="M70:M71"/>
    <mergeCell ref="M72:M73"/>
    <mergeCell ref="N9:N10"/>
    <mergeCell ref="N11:N13"/>
    <mergeCell ref="N14:N15"/>
    <mergeCell ref="N16:N17"/>
    <mergeCell ref="N18:N19"/>
    <mergeCell ref="N20:N21"/>
    <mergeCell ref="N22:N23"/>
    <mergeCell ref="N24:N25"/>
    <mergeCell ref="M58:M59"/>
    <mergeCell ref="M60:M61"/>
    <mergeCell ref="M62:M63"/>
    <mergeCell ref="M64:M65"/>
    <mergeCell ref="M66:M67"/>
    <mergeCell ref="M68:M69"/>
    <mergeCell ref="M38:M39"/>
    <mergeCell ref="M40:M41"/>
    <mergeCell ref="M42:M43"/>
    <mergeCell ref="M44:M45"/>
    <mergeCell ref="M46:M47"/>
    <mergeCell ref="M56:M57"/>
    <mergeCell ref="M26:M27"/>
    <mergeCell ref="M28:M29"/>
    <mergeCell ref="M30:M31"/>
    <mergeCell ref="M32:M33"/>
    <mergeCell ref="M34:M35"/>
    <mergeCell ref="M36:M37"/>
    <mergeCell ref="L70:L71"/>
    <mergeCell ref="L72:L73"/>
    <mergeCell ref="M9:M10"/>
    <mergeCell ref="M11:M13"/>
    <mergeCell ref="M14:M15"/>
    <mergeCell ref="M16:M17"/>
    <mergeCell ref="M18:M19"/>
    <mergeCell ref="M20:M21"/>
    <mergeCell ref="M22:M23"/>
    <mergeCell ref="M24:M25"/>
    <mergeCell ref="L58:L59"/>
    <mergeCell ref="L60:L61"/>
    <mergeCell ref="L62:L63"/>
    <mergeCell ref="L64:L65"/>
    <mergeCell ref="L66:L67"/>
    <mergeCell ref="L68:L69"/>
    <mergeCell ref="L38:L39"/>
    <mergeCell ref="L40:L41"/>
    <mergeCell ref="L42:L43"/>
    <mergeCell ref="L44:L45"/>
    <mergeCell ref="L46:L47"/>
    <mergeCell ref="L56:L57"/>
    <mergeCell ref="L26:L27"/>
    <mergeCell ref="L28:L29"/>
    <mergeCell ref="L30:L31"/>
    <mergeCell ref="L32:L33"/>
    <mergeCell ref="L34:L35"/>
    <mergeCell ref="L36:L37"/>
    <mergeCell ref="L14:L15"/>
    <mergeCell ref="L16:L17"/>
    <mergeCell ref="L18:L19"/>
    <mergeCell ref="L20:L21"/>
    <mergeCell ref="L22:L23"/>
    <mergeCell ref="L24:L25"/>
    <mergeCell ref="K62:K63"/>
    <mergeCell ref="K64:K65"/>
    <mergeCell ref="K66:K67"/>
    <mergeCell ref="K68:K69"/>
    <mergeCell ref="K70:K71"/>
    <mergeCell ref="K72:K73"/>
    <mergeCell ref="K42:K43"/>
    <mergeCell ref="K44:K45"/>
    <mergeCell ref="K46:K47"/>
    <mergeCell ref="K56:K57"/>
    <mergeCell ref="K58:K59"/>
    <mergeCell ref="K60:K61"/>
    <mergeCell ref="K30:K31"/>
    <mergeCell ref="K32:K33"/>
    <mergeCell ref="K34:K35"/>
    <mergeCell ref="K36:K37"/>
    <mergeCell ref="K38:K39"/>
    <mergeCell ref="K40:K41"/>
    <mergeCell ref="J70:J71"/>
    <mergeCell ref="J72:J73"/>
    <mergeCell ref="K14:K15"/>
    <mergeCell ref="K16:K17"/>
    <mergeCell ref="K18:K19"/>
    <mergeCell ref="K20:K21"/>
    <mergeCell ref="K22:K23"/>
    <mergeCell ref="K24:K25"/>
    <mergeCell ref="K26:K27"/>
    <mergeCell ref="K28:K29"/>
    <mergeCell ref="J58:J59"/>
    <mergeCell ref="J60:J61"/>
    <mergeCell ref="J62:J63"/>
    <mergeCell ref="J64:J65"/>
    <mergeCell ref="J66:J67"/>
    <mergeCell ref="J68:J69"/>
    <mergeCell ref="J38:J39"/>
    <mergeCell ref="J40:J41"/>
    <mergeCell ref="J42:J43"/>
    <mergeCell ref="J44:J45"/>
    <mergeCell ref="J46:J47"/>
    <mergeCell ref="J56:J57"/>
    <mergeCell ref="J26:J27"/>
    <mergeCell ref="J28:J29"/>
    <mergeCell ref="J30:J31"/>
    <mergeCell ref="J32:J33"/>
    <mergeCell ref="J34:J35"/>
    <mergeCell ref="J36:J37"/>
    <mergeCell ref="J14:J15"/>
    <mergeCell ref="J16:J17"/>
    <mergeCell ref="J18:J19"/>
    <mergeCell ref="J20:J21"/>
    <mergeCell ref="J22:J23"/>
    <mergeCell ref="J24:J25"/>
    <mergeCell ref="I62:I63"/>
    <mergeCell ref="I64:I65"/>
    <mergeCell ref="I66:I67"/>
    <mergeCell ref="I68:I69"/>
    <mergeCell ref="I70:I71"/>
    <mergeCell ref="I72:I73"/>
    <mergeCell ref="I44:I45"/>
    <mergeCell ref="I46:I47"/>
    <mergeCell ref="I53:I54"/>
    <mergeCell ref="I56:I57"/>
    <mergeCell ref="I58:I59"/>
    <mergeCell ref="I60:I61"/>
    <mergeCell ref="I32:I33"/>
    <mergeCell ref="I34:I35"/>
    <mergeCell ref="I36:I37"/>
    <mergeCell ref="I38:I39"/>
    <mergeCell ref="I40:I41"/>
    <mergeCell ref="I42:I43"/>
    <mergeCell ref="I20:I21"/>
    <mergeCell ref="I22:I23"/>
    <mergeCell ref="I24:I25"/>
    <mergeCell ref="I26:I27"/>
    <mergeCell ref="I28:I29"/>
    <mergeCell ref="I30:I31"/>
    <mergeCell ref="H66:H67"/>
    <mergeCell ref="H68:H69"/>
    <mergeCell ref="H70:H71"/>
    <mergeCell ref="H72:H73"/>
    <mergeCell ref="I6:I7"/>
    <mergeCell ref="I9:I10"/>
    <mergeCell ref="I11:I13"/>
    <mergeCell ref="I14:I15"/>
    <mergeCell ref="I16:I17"/>
    <mergeCell ref="I18:I19"/>
    <mergeCell ref="H53:H54"/>
    <mergeCell ref="H56:H57"/>
    <mergeCell ref="H58:H59"/>
    <mergeCell ref="H60:H61"/>
    <mergeCell ref="H62:H63"/>
    <mergeCell ref="H64:H65"/>
    <mergeCell ref="H36:H37"/>
    <mergeCell ref="H38:H39"/>
    <mergeCell ref="H40:H41"/>
    <mergeCell ref="H42:H43"/>
    <mergeCell ref="H44:H45"/>
    <mergeCell ref="H46:H47"/>
    <mergeCell ref="H24:H25"/>
    <mergeCell ref="H26:H27"/>
    <mergeCell ref="H28:H29"/>
    <mergeCell ref="H30:H31"/>
    <mergeCell ref="H32:H33"/>
    <mergeCell ref="H34:H35"/>
    <mergeCell ref="G70:G71"/>
    <mergeCell ref="G72:G73"/>
    <mergeCell ref="H6:H7"/>
    <mergeCell ref="H9:H10"/>
    <mergeCell ref="H11:H13"/>
    <mergeCell ref="H14:H15"/>
    <mergeCell ref="H16:H17"/>
    <mergeCell ref="H18:H19"/>
    <mergeCell ref="H20:H21"/>
    <mergeCell ref="H22:H23"/>
    <mergeCell ref="G58:G59"/>
    <mergeCell ref="G60:G61"/>
    <mergeCell ref="G62:G63"/>
    <mergeCell ref="G64:G65"/>
    <mergeCell ref="G66:G67"/>
    <mergeCell ref="G68:G69"/>
    <mergeCell ref="G38:G39"/>
    <mergeCell ref="G40:G41"/>
    <mergeCell ref="G42:G43"/>
    <mergeCell ref="G44:G45"/>
    <mergeCell ref="G46:G47"/>
    <mergeCell ref="G56:G57"/>
    <mergeCell ref="G26:G27"/>
    <mergeCell ref="G28:G29"/>
    <mergeCell ref="G30:G31"/>
    <mergeCell ref="G32:G33"/>
    <mergeCell ref="G34:G35"/>
    <mergeCell ref="G36:G37"/>
    <mergeCell ref="F70:F71"/>
    <mergeCell ref="F72:F73"/>
    <mergeCell ref="G9:G10"/>
    <mergeCell ref="G11:G13"/>
    <mergeCell ref="G14:G15"/>
    <mergeCell ref="G16:G17"/>
    <mergeCell ref="G18:G19"/>
    <mergeCell ref="G20:G21"/>
    <mergeCell ref="G22:G23"/>
    <mergeCell ref="G24:G25"/>
    <mergeCell ref="F58:F59"/>
    <mergeCell ref="F60:F61"/>
    <mergeCell ref="F62:F63"/>
    <mergeCell ref="F64:F65"/>
    <mergeCell ref="F66:F67"/>
    <mergeCell ref="F68:F69"/>
    <mergeCell ref="F38:F39"/>
    <mergeCell ref="F40:F41"/>
    <mergeCell ref="F42:F43"/>
    <mergeCell ref="F44:F45"/>
    <mergeCell ref="F46:F47"/>
    <mergeCell ref="F56:F57"/>
    <mergeCell ref="F26:F27"/>
    <mergeCell ref="F28:F29"/>
    <mergeCell ref="F30:F31"/>
    <mergeCell ref="F32:F33"/>
    <mergeCell ref="F34:F35"/>
    <mergeCell ref="F36:F37"/>
    <mergeCell ref="E70:E71"/>
    <mergeCell ref="E72:E73"/>
    <mergeCell ref="F9:F10"/>
    <mergeCell ref="F11:F13"/>
    <mergeCell ref="F14:F15"/>
    <mergeCell ref="F16:F17"/>
    <mergeCell ref="F18:F19"/>
    <mergeCell ref="F20:F21"/>
    <mergeCell ref="F22:F23"/>
    <mergeCell ref="F24:F25"/>
    <mergeCell ref="E58:E59"/>
    <mergeCell ref="E60:E61"/>
    <mergeCell ref="E62:E63"/>
    <mergeCell ref="E64:E65"/>
    <mergeCell ref="E66:E67"/>
    <mergeCell ref="E68:E69"/>
    <mergeCell ref="E38:E39"/>
    <mergeCell ref="E40:E41"/>
    <mergeCell ref="E42:E43"/>
    <mergeCell ref="E44:E45"/>
    <mergeCell ref="E46:E47"/>
    <mergeCell ref="E56:E57"/>
    <mergeCell ref="E26:E27"/>
    <mergeCell ref="E28:E29"/>
    <mergeCell ref="E30:E31"/>
    <mergeCell ref="E32:E33"/>
    <mergeCell ref="E34:E35"/>
    <mergeCell ref="E36:E37"/>
    <mergeCell ref="C70:C71"/>
    <mergeCell ref="C72:C73"/>
    <mergeCell ref="E9:E10"/>
    <mergeCell ref="E11:E13"/>
    <mergeCell ref="E14:E15"/>
    <mergeCell ref="E16:E17"/>
    <mergeCell ref="E18:E19"/>
    <mergeCell ref="E20:E21"/>
    <mergeCell ref="E22:E23"/>
    <mergeCell ref="E24:E25"/>
    <mergeCell ref="C44:C45"/>
    <mergeCell ref="C46:C47"/>
    <mergeCell ref="C53:C54"/>
    <mergeCell ref="C56:C57"/>
    <mergeCell ref="C58:C59"/>
    <mergeCell ref="C60:C61"/>
    <mergeCell ref="C32:C33"/>
    <mergeCell ref="C34:C35"/>
    <mergeCell ref="C36:C37"/>
    <mergeCell ref="C38:C39"/>
    <mergeCell ref="C40:C41"/>
    <mergeCell ref="C42:C43"/>
    <mergeCell ref="C20:C21"/>
    <mergeCell ref="C22:C23"/>
    <mergeCell ref="C24:C25"/>
    <mergeCell ref="C26:C27"/>
    <mergeCell ref="C28:C29"/>
    <mergeCell ref="C30:C31"/>
    <mergeCell ref="A68:A69"/>
    <mergeCell ref="A70:A71"/>
    <mergeCell ref="A72:A73"/>
    <mergeCell ref="B11:B12"/>
    <mergeCell ref="C6:C7"/>
    <mergeCell ref="C9:C10"/>
    <mergeCell ref="C11:C13"/>
    <mergeCell ref="C14:C15"/>
    <mergeCell ref="C16:C17"/>
    <mergeCell ref="C18:C19"/>
    <mergeCell ref="A56:A57"/>
    <mergeCell ref="A58:A59"/>
    <mergeCell ref="A60:A61"/>
    <mergeCell ref="A62:A63"/>
    <mergeCell ref="A64:A65"/>
    <mergeCell ref="A66:A67"/>
    <mergeCell ref="A36:A37"/>
    <mergeCell ref="A38:A39"/>
    <mergeCell ref="A40:A41"/>
    <mergeCell ref="A42:A43"/>
    <mergeCell ref="A44:A45"/>
    <mergeCell ref="A46:A47"/>
    <mergeCell ref="A24:A25"/>
    <mergeCell ref="A26:A27"/>
    <mergeCell ref="A28:A29"/>
    <mergeCell ref="A30:A31"/>
    <mergeCell ref="A32:A33"/>
    <mergeCell ref="A34:A35"/>
    <mergeCell ref="B79:C79"/>
    <mergeCell ref="B84:C84"/>
    <mergeCell ref="B85:C85"/>
    <mergeCell ref="A9:A10"/>
    <mergeCell ref="A11:A13"/>
    <mergeCell ref="A14:A15"/>
    <mergeCell ref="A16:A17"/>
    <mergeCell ref="A18:A19"/>
    <mergeCell ref="A20:A21"/>
    <mergeCell ref="A22:A23"/>
    <mergeCell ref="D53:E53"/>
    <mergeCell ref="F53:G53"/>
    <mergeCell ref="J53:L53"/>
    <mergeCell ref="M53:O53"/>
    <mergeCell ref="B77:C77"/>
    <mergeCell ref="B78:C78"/>
    <mergeCell ref="C62:C63"/>
    <mergeCell ref="C64:C65"/>
    <mergeCell ref="C66:C67"/>
    <mergeCell ref="C68:C69"/>
    <mergeCell ref="A1:R1"/>
    <mergeCell ref="A2:R2"/>
    <mergeCell ref="A3:R3"/>
    <mergeCell ref="A4:R4"/>
    <mergeCell ref="D6:E6"/>
    <mergeCell ref="F6:G6"/>
    <mergeCell ref="J6:L6"/>
    <mergeCell ref="M6:O6"/>
  </mergeCells>
  <printOptions/>
  <pageMargins left="0.45" right="0.45" top="1" bottom="0.75" header="0.3" footer="0.3"/>
  <pageSetup orientation="landscape" paperSize="5" scale="67"/>
</worksheet>
</file>

<file path=xl/worksheets/sheet8.xml><?xml version="1.0" encoding="utf-8"?>
<worksheet xmlns="http://schemas.openxmlformats.org/spreadsheetml/2006/main" xmlns:r="http://schemas.openxmlformats.org/officeDocument/2006/relationships">
  <dimension ref="A1:X182"/>
  <sheetViews>
    <sheetView zoomScale="110" zoomScaleNormal="110" workbookViewId="0" topLeftCell="A1">
      <selection activeCell="H115" sqref="H115:H116"/>
    </sheetView>
  </sheetViews>
  <sheetFormatPr defaultColWidth="9.140625" defaultRowHeight="12.75"/>
  <cols>
    <col min="1" max="1" width="5.421875" style="0" customWidth="1"/>
    <col min="2" max="2" width="24.8515625" style="0" customWidth="1"/>
    <col min="3" max="3" width="18.7109375" style="0" customWidth="1"/>
    <col min="4" max="4" width="11.8515625" style="0" customWidth="1"/>
    <col min="5" max="5" width="9.421875" style="1" customWidth="1"/>
    <col min="6" max="7" width="5.28125" style="0" customWidth="1"/>
    <col min="8" max="8" width="25.57421875" style="0" customWidth="1"/>
    <col min="9" max="9" width="10.421875" style="0" customWidth="1"/>
    <col min="10" max="10" width="11.421875" style="0" bestFit="1" customWidth="1"/>
    <col min="11" max="11" width="11.28125" style="0" bestFit="1" customWidth="1"/>
    <col min="12" max="12" width="8.140625" style="0" customWidth="1"/>
    <col min="13" max="13" width="7.8515625" style="0" customWidth="1"/>
    <col min="14" max="14" width="8.57421875" style="0" customWidth="1"/>
    <col min="15" max="15" width="15.421875" style="0" customWidth="1"/>
    <col min="16" max="16" width="4.7109375" style="0" customWidth="1"/>
    <col min="17" max="17" width="31.8515625" style="0" customWidth="1"/>
    <col min="18" max="18" width="9.7109375" style="0" customWidth="1"/>
  </cols>
  <sheetData>
    <row r="1" spans="1:18" ht="12.75" customHeight="1">
      <c r="A1" s="251" t="s">
        <v>614</v>
      </c>
      <c r="B1" s="251"/>
      <c r="C1" s="251"/>
      <c r="D1" s="251"/>
      <c r="E1" s="251"/>
      <c r="F1" s="251"/>
      <c r="G1" s="251"/>
      <c r="H1" s="251"/>
      <c r="I1" s="251"/>
      <c r="J1" s="251"/>
      <c r="K1" s="251"/>
      <c r="L1" s="251"/>
      <c r="M1" s="251"/>
      <c r="N1" s="251"/>
      <c r="O1" s="251"/>
      <c r="P1" s="251"/>
      <c r="Q1" s="251"/>
      <c r="R1" s="251"/>
    </row>
    <row r="2" spans="1:18" ht="12.75" customHeight="1">
      <c r="A2" s="251" t="s">
        <v>615</v>
      </c>
      <c r="B2" s="251"/>
      <c r="C2" s="251"/>
      <c r="D2" s="251"/>
      <c r="E2" s="251"/>
      <c r="F2" s="251"/>
      <c r="G2" s="251"/>
      <c r="H2" s="251"/>
      <c r="I2" s="251"/>
      <c r="J2" s="251"/>
      <c r="K2" s="251"/>
      <c r="L2" s="251"/>
      <c r="M2" s="251"/>
      <c r="N2" s="251"/>
      <c r="O2" s="251"/>
      <c r="P2" s="251"/>
      <c r="Q2" s="251"/>
      <c r="R2" s="251"/>
    </row>
    <row r="3" spans="1:18" ht="12.75" customHeight="1">
      <c r="A3" s="251" t="s">
        <v>1096</v>
      </c>
      <c r="B3" s="251"/>
      <c r="C3" s="251"/>
      <c r="D3" s="251"/>
      <c r="E3" s="251"/>
      <c r="F3" s="251"/>
      <c r="G3" s="251"/>
      <c r="H3" s="251"/>
      <c r="I3" s="251"/>
      <c r="J3" s="251"/>
      <c r="K3" s="251"/>
      <c r="L3" s="251"/>
      <c r="M3" s="251"/>
      <c r="N3" s="251"/>
      <c r="O3" s="251"/>
      <c r="P3" s="251"/>
      <c r="Q3" s="251"/>
      <c r="R3" s="251"/>
    </row>
    <row r="4" spans="1:18" ht="15.75">
      <c r="A4" s="251" t="s">
        <v>2</v>
      </c>
      <c r="B4" s="251"/>
      <c r="C4" s="251"/>
      <c r="D4" s="251"/>
      <c r="E4" s="251"/>
      <c r="F4" s="251"/>
      <c r="G4" s="251"/>
      <c r="H4" s="251"/>
      <c r="I4" s="251"/>
      <c r="J4" s="251"/>
      <c r="K4" s="251"/>
      <c r="L4" s="251"/>
      <c r="M4" s="251"/>
      <c r="N4" s="251"/>
      <c r="O4" s="251"/>
      <c r="P4" s="251"/>
      <c r="Q4" s="251"/>
      <c r="R4" s="251"/>
    </row>
    <row r="5" spans="1:18" ht="6.75" customHeight="1">
      <c r="A5" s="5"/>
      <c r="B5" s="5"/>
      <c r="C5" s="5"/>
      <c r="D5" s="5"/>
      <c r="E5" s="6"/>
      <c r="F5" s="5"/>
      <c r="G5" s="5"/>
      <c r="H5" s="5"/>
      <c r="I5" s="5"/>
      <c r="J5" s="5"/>
      <c r="K5" s="5"/>
      <c r="L5" s="5"/>
      <c r="M5" s="5"/>
      <c r="N5" s="5"/>
      <c r="O5" s="5"/>
      <c r="P5" s="5"/>
      <c r="Q5" s="5"/>
      <c r="R5" s="62"/>
    </row>
    <row r="6" spans="1:18" ht="12.75">
      <c r="A6" s="7" t="s">
        <v>3</v>
      </c>
      <c r="B6" s="7" t="s">
        <v>4</v>
      </c>
      <c r="C6" s="316" t="s">
        <v>903</v>
      </c>
      <c r="D6" s="310" t="s">
        <v>6</v>
      </c>
      <c r="E6" s="311"/>
      <c r="F6" s="310" t="s">
        <v>9</v>
      </c>
      <c r="G6" s="311"/>
      <c r="H6" s="316" t="s">
        <v>7</v>
      </c>
      <c r="I6" s="324" t="s">
        <v>1097</v>
      </c>
      <c r="J6" s="310" t="s">
        <v>10</v>
      </c>
      <c r="K6" s="312"/>
      <c r="L6" s="311"/>
      <c r="M6" s="310" t="s">
        <v>11</v>
      </c>
      <c r="N6" s="312"/>
      <c r="O6" s="311"/>
      <c r="P6" s="316" t="s">
        <v>12</v>
      </c>
      <c r="Q6" s="7" t="s">
        <v>13</v>
      </c>
      <c r="R6" s="316" t="s">
        <v>14</v>
      </c>
    </row>
    <row r="7" spans="1:18" ht="12.75">
      <c r="A7" s="8" t="s">
        <v>15</v>
      </c>
      <c r="B7" s="8" t="s">
        <v>16</v>
      </c>
      <c r="C7" s="317"/>
      <c r="D7" s="8" t="s">
        <v>18</v>
      </c>
      <c r="E7" s="8" t="s">
        <v>8</v>
      </c>
      <c r="F7" s="8" t="s">
        <v>19</v>
      </c>
      <c r="G7" s="8" t="s">
        <v>20</v>
      </c>
      <c r="H7" s="317"/>
      <c r="I7" s="325"/>
      <c r="J7" s="8" t="s">
        <v>21</v>
      </c>
      <c r="K7" s="8" t="s">
        <v>22</v>
      </c>
      <c r="L7" s="8" t="s">
        <v>23</v>
      </c>
      <c r="M7" s="8" t="s">
        <v>24</v>
      </c>
      <c r="N7" s="8" t="s">
        <v>25</v>
      </c>
      <c r="O7" s="8" t="s">
        <v>26</v>
      </c>
      <c r="P7" s="317"/>
      <c r="Q7" s="8" t="s">
        <v>27</v>
      </c>
      <c r="R7" s="317"/>
    </row>
    <row r="8" spans="1:18" ht="12.75">
      <c r="A8" s="9">
        <v>1</v>
      </c>
      <c r="B8" s="9">
        <v>2</v>
      </c>
      <c r="C8" s="9">
        <v>3</v>
      </c>
      <c r="D8" s="9">
        <v>4</v>
      </c>
      <c r="E8" s="9">
        <v>5</v>
      </c>
      <c r="F8" s="9">
        <v>6</v>
      </c>
      <c r="G8" s="9">
        <v>7</v>
      </c>
      <c r="H8" s="9">
        <v>8</v>
      </c>
      <c r="I8" s="9">
        <v>9</v>
      </c>
      <c r="J8" s="9">
        <v>10</v>
      </c>
      <c r="K8" s="9">
        <v>11</v>
      </c>
      <c r="L8" s="9">
        <v>12</v>
      </c>
      <c r="M8" s="9">
        <v>13</v>
      </c>
      <c r="N8" s="9">
        <v>14</v>
      </c>
      <c r="O8" s="9">
        <v>15</v>
      </c>
      <c r="P8" s="9">
        <v>16</v>
      </c>
      <c r="Q8" s="9">
        <v>17</v>
      </c>
      <c r="R8" s="9">
        <v>18</v>
      </c>
    </row>
    <row r="9" spans="1:18" ht="12.75">
      <c r="A9" s="255">
        <v>1</v>
      </c>
      <c r="B9" s="81" t="s">
        <v>963</v>
      </c>
      <c r="C9" s="255" t="s">
        <v>73</v>
      </c>
      <c r="D9" s="79" t="s">
        <v>32</v>
      </c>
      <c r="E9" s="293" t="s">
        <v>620</v>
      </c>
      <c r="F9" s="278">
        <v>27</v>
      </c>
      <c r="G9" s="281" t="s">
        <v>621</v>
      </c>
      <c r="H9" s="269" t="s">
        <v>1098</v>
      </c>
      <c r="I9" s="261" t="s">
        <v>965</v>
      </c>
      <c r="J9" s="10" t="s">
        <v>655</v>
      </c>
      <c r="K9" s="92">
        <v>2001</v>
      </c>
      <c r="L9" s="10">
        <v>250</v>
      </c>
      <c r="M9" s="302" t="s">
        <v>36</v>
      </c>
      <c r="N9" s="255">
        <v>2006</v>
      </c>
      <c r="O9" s="269" t="s">
        <v>966</v>
      </c>
      <c r="P9" s="255">
        <v>57</v>
      </c>
      <c r="Q9" s="269" t="s">
        <v>1099</v>
      </c>
      <c r="R9" s="255"/>
    </row>
    <row r="10" spans="1:18" ht="12.75">
      <c r="A10" s="257"/>
      <c r="B10" s="82" t="s">
        <v>968</v>
      </c>
      <c r="C10" s="257"/>
      <c r="D10" s="62" t="s">
        <v>41</v>
      </c>
      <c r="E10" s="295"/>
      <c r="F10" s="280"/>
      <c r="G10" s="280"/>
      <c r="H10" s="271"/>
      <c r="I10" s="263"/>
      <c r="J10" s="10" t="s">
        <v>623</v>
      </c>
      <c r="K10" s="92">
        <v>2012</v>
      </c>
      <c r="L10" s="10">
        <v>300</v>
      </c>
      <c r="M10" s="295"/>
      <c r="N10" s="257"/>
      <c r="O10" s="271"/>
      <c r="P10" s="257"/>
      <c r="Q10" s="271"/>
      <c r="R10" s="257"/>
    </row>
    <row r="11" spans="1:18" ht="12.75">
      <c r="A11" s="255">
        <v>2</v>
      </c>
      <c r="B11" s="318" t="s">
        <v>1100</v>
      </c>
      <c r="C11" s="255" t="s">
        <v>31</v>
      </c>
      <c r="D11" s="79" t="s">
        <v>1101</v>
      </c>
      <c r="E11" s="293" t="s">
        <v>1102</v>
      </c>
      <c r="F11" s="278">
        <v>22</v>
      </c>
      <c r="G11" s="281" t="s">
        <v>629</v>
      </c>
      <c r="H11" s="269" t="s">
        <v>1103</v>
      </c>
      <c r="I11" s="261" t="s">
        <v>1104</v>
      </c>
      <c r="J11" s="10" t="s">
        <v>1105</v>
      </c>
      <c r="K11" s="92">
        <v>1997</v>
      </c>
      <c r="L11" s="10">
        <v>250</v>
      </c>
      <c r="M11" s="302" t="s">
        <v>36</v>
      </c>
      <c r="N11" s="255">
        <v>2000</v>
      </c>
      <c r="O11" s="269" t="s">
        <v>905</v>
      </c>
      <c r="P11" s="255">
        <v>59</v>
      </c>
      <c r="Q11" s="269" t="s">
        <v>1106</v>
      </c>
      <c r="R11" s="255"/>
    </row>
    <row r="12" spans="1:18" ht="12.75">
      <c r="A12" s="256"/>
      <c r="B12" s="323"/>
      <c r="C12" s="256"/>
      <c r="D12" s="47" t="s">
        <v>1107</v>
      </c>
      <c r="E12" s="294"/>
      <c r="F12" s="279"/>
      <c r="G12" s="279"/>
      <c r="H12" s="270"/>
      <c r="I12" s="262"/>
      <c r="J12" s="10" t="s">
        <v>623</v>
      </c>
      <c r="K12" s="10">
        <v>2011</v>
      </c>
      <c r="L12" s="10">
        <v>300</v>
      </c>
      <c r="M12" s="294"/>
      <c r="N12" s="256"/>
      <c r="O12" s="270"/>
      <c r="P12" s="256"/>
      <c r="Q12" s="270"/>
      <c r="R12" s="256"/>
    </row>
    <row r="13" spans="1:18" ht="12.75">
      <c r="A13" s="257"/>
      <c r="B13" s="82" t="s">
        <v>1108</v>
      </c>
      <c r="C13" s="257"/>
      <c r="D13" s="62" t="s">
        <v>1109</v>
      </c>
      <c r="E13" s="295"/>
      <c r="F13" s="280"/>
      <c r="G13" s="280"/>
      <c r="H13" s="271"/>
      <c r="I13" s="263"/>
      <c r="J13" s="10" t="s">
        <v>969</v>
      </c>
      <c r="K13" s="10">
        <v>2014</v>
      </c>
      <c r="L13" s="10">
        <v>300</v>
      </c>
      <c r="M13" s="295"/>
      <c r="N13" s="257"/>
      <c r="O13" s="271"/>
      <c r="P13" s="257"/>
      <c r="Q13" s="271"/>
      <c r="R13" s="257"/>
    </row>
    <row r="14" spans="1:18" ht="22.5" customHeight="1">
      <c r="A14" s="255">
        <v>3</v>
      </c>
      <c r="B14" s="106" t="s">
        <v>988</v>
      </c>
      <c r="C14" s="255" t="s">
        <v>989</v>
      </c>
      <c r="D14" s="25" t="s">
        <v>146</v>
      </c>
      <c r="E14" s="293" t="s">
        <v>936</v>
      </c>
      <c r="F14" s="278">
        <v>19</v>
      </c>
      <c r="G14" s="281" t="s">
        <v>653</v>
      </c>
      <c r="H14" s="269" t="s">
        <v>1110</v>
      </c>
      <c r="I14" s="261" t="s">
        <v>991</v>
      </c>
      <c r="J14" s="255" t="s">
        <v>972</v>
      </c>
      <c r="K14" s="255">
        <v>2015</v>
      </c>
      <c r="L14" s="255">
        <v>300</v>
      </c>
      <c r="M14" s="302" t="s">
        <v>36</v>
      </c>
      <c r="N14" s="255">
        <v>2010</v>
      </c>
      <c r="O14" s="269" t="s">
        <v>930</v>
      </c>
      <c r="P14" s="255">
        <v>58</v>
      </c>
      <c r="Q14" s="269" t="s">
        <v>1111</v>
      </c>
      <c r="R14" s="255"/>
    </row>
    <row r="15" spans="1:18" ht="22.5" customHeight="1">
      <c r="A15" s="257"/>
      <c r="B15" s="30" t="s">
        <v>993</v>
      </c>
      <c r="C15" s="257"/>
      <c r="D15" s="15" t="s">
        <v>909</v>
      </c>
      <c r="E15" s="295"/>
      <c r="F15" s="280"/>
      <c r="G15" s="280"/>
      <c r="H15" s="271"/>
      <c r="I15" s="263"/>
      <c r="J15" s="257"/>
      <c r="K15" s="257"/>
      <c r="L15" s="257"/>
      <c r="M15" s="295"/>
      <c r="N15" s="257"/>
      <c r="O15" s="271"/>
      <c r="P15" s="257"/>
      <c r="Q15" s="271"/>
      <c r="R15" s="257"/>
    </row>
    <row r="16" spans="1:18" ht="18.75" customHeight="1">
      <c r="A16" s="255">
        <v>4</v>
      </c>
      <c r="B16" s="29" t="s">
        <v>694</v>
      </c>
      <c r="C16" s="255" t="s">
        <v>1078</v>
      </c>
      <c r="D16" s="25" t="s">
        <v>146</v>
      </c>
      <c r="E16" s="293" t="s">
        <v>1001</v>
      </c>
      <c r="F16" s="278">
        <v>12</v>
      </c>
      <c r="G16" s="281" t="s">
        <v>288</v>
      </c>
      <c r="H16" s="269" t="s">
        <v>1112</v>
      </c>
      <c r="I16" s="264" t="s">
        <v>622</v>
      </c>
      <c r="J16" s="255" t="s">
        <v>249</v>
      </c>
      <c r="K16" s="255">
        <v>2015</v>
      </c>
      <c r="L16" s="255">
        <v>250</v>
      </c>
      <c r="M16" s="302" t="s">
        <v>36</v>
      </c>
      <c r="N16" s="255">
        <v>2007</v>
      </c>
      <c r="O16" s="269" t="s">
        <v>250</v>
      </c>
      <c r="P16" s="255">
        <v>42</v>
      </c>
      <c r="Q16" s="269" t="s">
        <v>1113</v>
      </c>
      <c r="R16" s="255"/>
    </row>
    <row r="17" spans="1:18" ht="18.75" customHeight="1">
      <c r="A17" s="257"/>
      <c r="B17" s="30" t="s">
        <v>698</v>
      </c>
      <c r="C17" s="257"/>
      <c r="D17" s="15" t="s">
        <v>909</v>
      </c>
      <c r="E17" s="295"/>
      <c r="F17" s="280"/>
      <c r="G17" s="280"/>
      <c r="H17" s="271"/>
      <c r="I17" s="257"/>
      <c r="J17" s="256"/>
      <c r="K17" s="256"/>
      <c r="L17" s="256"/>
      <c r="M17" s="295"/>
      <c r="N17" s="257"/>
      <c r="O17" s="271"/>
      <c r="P17" s="257"/>
      <c r="Q17" s="271"/>
      <c r="R17" s="257"/>
    </row>
    <row r="18" spans="1:18" ht="25.5" customHeight="1">
      <c r="A18" s="255">
        <v>5</v>
      </c>
      <c r="B18" s="89" t="s">
        <v>691</v>
      </c>
      <c r="C18" s="255" t="s">
        <v>243</v>
      </c>
      <c r="D18" s="25" t="s">
        <v>146</v>
      </c>
      <c r="E18" s="293" t="s">
        <v>1001</v>
      </c>
      <c r="F18" s="278">
        <v>12</v>
      </c>
      <c r="G18" s="281" t="s">
        <v>288</v>
      </c>
      <c r="H18" s="269" t="s">
        <v>1114</v>
      </c>
      <c r="I18" s="261" t="s">
        <v>980</v>
      </c>
      <c r="J18" s="258" t="s">
        <v>249</v>
      </c>
      <c r="K18" s="258">
        <v>2011</v>
      </c>
      <c r="L18" s="258">
        <v>250</v>
      </c>
      <c r="M18" s="302" t="s">
        <v>110</v>
      </c>
      <c r="N18" s="255">
        <v>2001</v>
      </c>
      <c r="O18" s="269" t="s">
        <v>1003</v>
      </c>
      <c r="P18" s="255">
        <v>47</v>
      </c>
      <c r="Q18" s="269" t="s">
        <v>1115</v>
      </c>
      <c r="R18" s="255"/>
    </row>
    <row r="19" spans="1:18" ht="25.5" customHeight="1">
      <c r="A19" s="257"/>
      <c r="B19" s="22" t="s">
        <v>1005</v>
      </c>
      <c r="C19" s="257"/>
      <c r="D19" s="15" t="s">
        <v>909</v>
      </c>
      <c r="E19" s="295"/>
      <c r="F19" s="280"/>
      <c r="G19" s="280"/>
      <c r="H19" s="271"/>
      <c r="I19" s="263"/>
      <c r="J19" s="259"/>
      <c r="K19" s="259"/>
      <c r="L19" s="259"/>
      <c r="M19" s="295"/>
      <c r="N19" s="257"/>
      <c r="O19" s="271"/>
      <c r="P19" s="257"/>
      <c r="Q19" s="271"/>
      <c r="R19" s="257"/>
    </row>
    <row r="20" spans="1:18" ht="12.75">
      <c r="A20" s="255">
        <v>6</v>
      </c>
      <c r="B20" s="114" t="s">
        <v>723</v>
      </c>
      <c r="C20" s="255" t="s">
        <v>316</v>
      </c>
      <c r="D20" s="10" t="s">
        <v>163</v>
      </c>
      <c r="E20" s="297" t="s">
        <v>1082</v>
      </c>
      <c r="F20" s="281" t="s">
        <v>1083</v>
      </c>
      <c r="G20" s="278">
        <v>10</v>
      </c>
      <c r="H20" s="255" t="s">
        <v>1116</v>
      </c>
      <c r="I20" s="264" t="s">
        <v>725</v>
      </c>
      <c r="J20" s="255" t="s">
        <v>194</v>
      </c>
      <c r="K20" s="255" t="s">
        <v>194</v>
      </c>
      <c r="L20" s="255" t="s">
        <v>194</v>
      </c>
      <c r="M20" s="302" t="s">
        <v>110</v>
      </c>
      <c r="N20" s="255">
        <v>2001</v>
      </c>
      <c r="O20" s="269" t="s">
        <v>937</v>
      </c>
      <c r="P20" s="255">
        <v>42</v>
      </c>
      <c r="Q20" s="270" t="s">
        <v>1117</v>
      </c>
      <c r="R20" s="255"/>
    </row>
    <row r="21" spans="1:18" ht="12.75">
      <c r="A21" s="257"/>
      <c r="B21" s="30" t="s">
        <v>868</v>
      </c>
      <c r="C21" s="257"/>
      <c r="D21" s="15" t="s">
        <v>170</v>
      </c>
      <c r="E21" s="298"/>
      <c r="F21" s="280"/>
      <c r="G21" s="280"/>
      <c r="H21" s="257"/>
      <c r="I21" s="257"/>
      <c r="J21" s="257"/>
      <c r="K21" s="257"/>
      <c r="L21" s="257"/>
      <c r="M21" s="295"/>
      <c r="N21" s="257"/>
      <c r="O21" s="271"/>
      <c r="P21" s="257"/>
      <c r="Q21" s="271"/>
      <c r="R21" s="257"/>
    </row>
    <row r="22" spans="1:18" ht="12.75">
      <c r="A22" s="255">
        <v>7</v>
      </c>
      <c r="B22" s="114" t="s">
        <v>1033</v>
      </c>
      <c r="C22" s="255" t="s">
        <v>1034</v>
      </c>
      <c r="D22" s="10" t="s">
        <v>163</v>
      </c>
      <c r="E22" s="297" t="s">
        <v>1082</v>
      </c>
      <c r="F22" s="281" t="s">
        <v>629</v>
      </c>
      <c r="G22" s="281" t="s">
        <v>634</v>
      </c>
      <c r="H22" s="269" t="s">
        <v>1118</v>
      </c>
      <c r="I22" s="264" t="s">
        <v>980</v>
      </c>
      <c r="J22" s="255" t="s">
        <v>249</v>
      </c>
      <c r="K22" s="255">
        <v>2016</v>
      </c>
      <c r="L22" s="255">
        <v>250</v>
      </c>
      <c r="M22" s="302" t="s">
        <v>36</v>
      </c>
      <c r="N22" s="255">
        <v>2013</v>
      </c>
      <c r="O22" s="269" t="s">
        <v>998</v>
      </c>
      <c r="P22" s="255">
        <v>38</v>
      </c>
      <c r="Q22" s="270" t="s">
        <v>1119</v>
      </c>
      <c r="R22" s="255"/>
    </row>
    <row r="23" spans="1:18" ht="12.75">
      <c r="A23" s="257"/>
      <c r="B23" s="30" t="s">
        <v>1037</v>
      </c>
      <c r="C23" s="257"/>
      <c r="D23" s="15" t="s">
        <v>170</v>
      </c>
      <c r="E23" s="298"/>
      <c r="F23" s="280"/>
      <c r="G23" s="280"/>
      <c r="H23" s="271"/>
      <c r="I23" s="257"/>
      <c r="J23" s="257"/>
      <c r="K23" s="257"/>
      <c r="L23" s="257"/>
      <c r="M23" s="295"/>
      <c r="N23" s="257"/>
      <c r="O23" s="271"/>
      <c r="P23" s="257"/>
      <c r="Q23" s="271"/>
      <c r="R23" s="257"/>
    </row>
    <row r="24" spans="1:18" ht="12.75">
      <c r="A24" s="255">
        <v>8</v>
      </c>
      <c r="B24" s="104" t="s">
        <v>1120</v>
      </c>
      <c r="C24" s="256" t="s">
        <v>1121</v>
      </c>
      <c r="D24" s="10" t="s">
        <v>163</v>
      </c>
      <c r="E24" s="293" t="s">
        <v>1122</v>
      </c>
      <c r="F24" s="281" t="s">
        <v>629</v>
      </c>
      <c r="G24" s="281" t="s">
        <v>728</v>
      </c>
      <c r="H24" s="270" t="s">
        <v>1123</v>
      </c>
      <c r="I24" s="264" t="s">
        <v>1124</v>
      </c>
      <c r="J24" s="255" t="s">
        <v>194</v>
      </c>
      <c r="K24" s="255" t="s">
        <v>194</v>
      </c>
      <c r="L24" s="255" t="s">
        <v>194</v>
      </c>
      <c r="M24" s="302" t="s">
        <v>36</v>
      </c>
      <c r="N24" s="255">
        <v>2012</v>
      </c>
      <c r="O24" s="269" t="s">
        <v>905</v>
      </c>
      <c r="P24" s="255">
        <v>40</v>
      </c>
      <c r="Q24" s="269" t="s">
        <v>1125</v>
      </c>
      <c r="R24" s="255"/>
    </row>
    <row r="25" spans="1:18" ht="12.75">
      <c r="A25" s="257"/>
      <c r="B25" s="105" t="s">
        <v>1126</v>
      </c>
      <c r="C25" s="257"/>
      <c r="D25" s="15" t="s">
        <v>170</v>
      </c>
      <c r="E25" s="295"/>
      <c r="F25" s="280"/>
      <c r="G25" s="280"/>
      <c r="H25" s="271"/>
      <c r="I25" s="257"/>
      <c r="J25" s="257"/>
      <c r="K25" s="257"/>
      <c r="L25" s="257"/>
      <c r="M25" s="295"/>
      <c r="N25" s="257"/>
      <c r="O25" s="271"/>
      <c r="P25" s="257"/>
      <c r="Q25" s="271"/>
      <c r="R25" s="257"/>
    </row>
    <row r="26" spans="1:18" ht="12.75">
      <c r="A26" s="289">
        <v>9</v>
      </c>
      <c r="B26" s="121" t="s">
        <v>1127</v>
      </c>
      <c r="C26" s="336" t="s">
        <v>593</v>
      </c>
      <c r="D26" s="120" t="s">
        <v>163</v>
      </c>
      <c r="E26" s="291" t="s">
        <v>1122</v>
      </c>
      <c r="F26" s="307" t="s">
        <v>165</v>
      </c>
      <c r="G26" s="307" t="s">
        <v>728</v>
      </c>
      <c r="H26" s="344" t="s">
        <v>1128</v>
      </c>
      <c r="I26" s="291" t="s">
        <v>1124</v>
      </c>
      <c r="J26" s="289" t="s">
        <v>194</v>
      </c>
      <c r="K26" s="289" t="s">
        <v>194</v>
      </c>
      <c r="L26" s="289" t="s">
        <v>194</v>
      </c>
      <c r="M26" s="289" t="s">
        <v>36</v>
      </c>
      <c r="N26" s="289">
        <v>2010</v>
      </c>
      <c r="O26" s="352" t="s">
        <v>905</v>
      </c>
      <c r="P26" s="289">
        <v>40</v>
      </c>
      <c r="Q26" s="352" t="s">
        <v>736</v>
      </c>
      <c r="R26" s="289"/>
    </row>
    <row r="27" spans="1:18" ht="12.75">
      <c r="A27" s="290"/>
      <c r="B27" s="124" t="s">
        <v>594</v>
      </c>
      <c r="C27" s="290"/>
      <c r="D27" s="123" t="s">
        <v>170</v>
      </c>
      <c r="E27" s="290"/>
      <c r="F27" s="306"/>
      <c r="G27" s="306"/>
      <c r="H27" s="345"/>
      <c r="I27" s="290"/>
      <c r="J27" s="290"/>
      <c r="K27" s="290"/>
      <c r="L27" s="290"/>
      <c r="M27" s="290"/>
      <c r="N27" s="290"/>
      <c r="O27" s="345"/>
      <c r="P27" s="290"/>
      <c r="Q27" s="345"/>
      <c r="R27" s="290"/>
    </row>
    <row r="28" spans="1:18" ht="12.75">
      <c r="A28" s="289">
        <v>10</v>
      </c>
      <c r="B28" s="121" t="s">
        <v>1129</v>
      </c>
      <c r="C28" s="336" t="s">
        <v>1130</v>
      </c>
      <c r="D28" s="120" t="s">
        <v>163</v>
      </c>
      <c r="E28" s="291" t="s">
        <v>1131</v>
      </c>
      <c r="F28" s="307" t="s">
        <v>629</v>
      </c>
      <c r="G28" s="307" t="s">
        <v>679</v>
      </c>
      <c r="H28" s="344" t="s">
        <v>1132</v>
      </c>
      <c r="I28" s="291" t="s">
        <v>1124</v>
      </c>
      <c r="J28" s="289" t="s">
        <v>194</v>
      </c>
      <c r="K28" s="289" t="s">
        <v>194</v>
      </c>
      <c r="L28" s="289" t="s">
        <v>194</v>
      </c>
      <c r="M28" s="289" t="s">
        <v>36</v>
      </c>
      <c r="N28" s="289">
        <v>2012</v>
      </c>
      <c r="O28" s="352" t="s">
        <v>905</v>
      </c>
      <c r="P28" s="289">
        <v>33</v>
      </c>
      <c r="Q28" s="352" t="s">
        <v>1133</v>
      </c>
      <c r="R28" s="289"/>
    </row>
    <row r="29" spans="1:18" ht="12.75">
      <c r="A29" s="290"/>
      <c r="B29" s="124" t="s">
        <v>1134</v>
      </c>
      <c r="C29" s="290"/>
      <c r="D29" s="123" t="s">
        <v>170</v>
      </c>
      <c r="E29" s="290"/>
      <c r="F29" s="306"/>
      <c r="G29" s="306"/>
      <c r="H29" s="345"/>
      <c r="I29" s="290"/>
      <c r="J29" s="290"/>
      <c r="K29" s="290"/>
      <c r="L29" s="290"/>
      <c r="M29" s="290"/>
      <c r="N29" s="290"/>
      <c r="O29" s="345"/>
      <c r="P29" s="290"/>
      <c r="Q29" s="345"/>
      <c r="R29" s="290"/>
    </row>
    <row r="30" spans="1:18" ht="12.75">
      <c r="A30" s="255">
        <v>11</v>
      </c>
      <c r="B30" s="104" t="s">
        <v>1135</v>
      </c>
      <c r="C30" s="256" t="s">
        <v>1136</v>
      </c>
      <c r="D30" s="10" t="s">
        <v>163</v>
      </c>
      <c r="E30" s="293" t="s">
        <v>1154</v>
      </c>
      <c r="F30" s="281" t="s">
        <v>629</v>
      </c>
      <c r="G30" s="281" t="s">
        <v>728</v>
      </c>
      <c r="H30" s="270" t="s">
        <v>1137</v>
      </c>
      <c r="I30" s="264" t="s">
        <v>1124</v>
      </c>
      <c r="J30" s="255" t="s">
        <v>194</v>
      </c>
      <c r="K30" s="255" t="s">
        <v>194</v>
      </c>
      <c r="L30" s="255" t="s">
        <v>194</v>
      </c>
      <c r="M30" s="302" t="s">
        <v>36</v>
      </c>
      <c r="N30" s="255">
        <v>2012</v>
      </c>
      <c r="O30" s="269" t="s">
        <v>905</v>
      </c>
      <c r="P30" s="255">
        <v>32</v>
      </c>
      <c r="Q30" s="269" t="s">
        <v>1138</v>
      </c>
      <c r="R30" s="255"/>
    </row>
    <row r="31" spans="1:18" ht="12.75">
      <c r="A31" s="257"/>
      <c r="B31" s="105" t="s">
        <v>1139</v>
      </c>
      <c r="C31" s="257"/>
      <c r="D31" s="15" t="s">
        <v>170</v>
      </c>
      <c r="E31" s="295"/>
      <c r="F31" s="280"/>
      <c r="G31" s="280"/>
      <c r="H31" s="271"/>
      <c r="I31" s="257"/>
      <c r="J31" s="257"/>
      <c r="K31" s="257"/>
      <c r="L31" s="257"/>
      <c r="M31" s="295"/>
      <c r="N31" s="257"/>
      <c r="O31" s="271"/>
      <c r="P31" s="257"/>
      <c r="Q31" s="271"/>
      <c r="R31" s="257"/>
    </row>
    <row r="32" spans="1:18" ht="12.75">
      <c r="A32" s="255">
        <v>12</v>
      </c>
      <c r="B32" s="104" t="s">
        <v>1140</v>
      </c>
      <c r="C32" s="256" t="s">
        <v>1141</v>
      </c>
      <c r="D32" s="25" t="s">
        <v>274</v>
      </c>
      <c r="E32" s="293" t="s">
        <v>936</v>
      </c>
      <c r="F32" s="281" t="s">
        <v>165</v>
      </c>
      <c r="G32" s="281" t="s">
        <v>165</v>
      </c>
      <c r="H32" s="270" t="s">
        <v>1142</v>
      </c>
      <c r="I32" s="264" t="s">
        <v>1124</v>
      </c>
      <c r="J32" s="255" t="s">
        <v>249</v>
      </c>
      <c r="K32" s="255">
        <v>2017</v>
      </c>
      <c r="L32" s="255">
        <v>250</v>
      </c>
      <c r="M32" s="302" t="s">
        <v>36</v>
      </c>
      <c r="N32" s="255">
        <v>2014</v>
      </c>
      <c r="O32" s="269" t="s">
        <v>998</v>
      </c>
      <c r="P32" s="255">
        <v>43</v>
      </c>
      <c r="Q32" s="269" t="s">
        <v>1143</v>
      </c>
      <c r="R32" s="255"/>
    </row>
    <row r="33" spans="1:18" ht="12.75">
      <c r="A33" s="257"/>
      <c r="B33" s="105" t="s">
        <v>1144</v>
      </c>
      <c r="C33" s="257"/>
      <c r="D33" s="15" t="s">
        <v>938</v>
      </c>
      <c r="E33" s="295"/>
      <c r="F33" s="280"/>
      <c r="G33" s="280"/>
      <c r="H33" s="271"/>
      <c r="I33" s="257"/>
      <c r="J33" s="257"/>
      <c r="K33" s="257"/>
      <c r="L33" s="257"/>
      <c r="M33" s="295"/>
      <c r="N33" s="257"/>
      <c r="O33" s="271"/>
      <c r="P33" s="257"/>
      <c r="Q33" s="271"/>
      <c r="R33" s="257"/>
    </row>
    <row r="34" spans="1:18" ht="12.75">
      <c r="A34" s="255">
        <v>13</v>
      </c>
      <c r="B34" s="68" t="s">
        <v>345</v>
      </c>
      <c r="C34" s="256" t="s">
        <v>346</v>
      </c>
      <c r="D34" s="10" t="s">
        <v>163</v>
      </c>
      <c r="E34" s="299" t="s">
        <v>1154</v>
      </c>
      <c r="F34" s="284" t="s">
        <v>692</v>
      </c>
      <c r="G34" s="284" t="s">
        <v>728</v>
      </c>
      <c r="H34" s="270" t="s">
        <v>1145</v>
      </c>
      <c r="I34" s="272" t="s">
        <v>725</v>
      </c>
      <c r="J34" s="256" t="s">
        <v>194</v>
      </c>
      <c r="K34" s="256" t="s">
        <v>194</v>
      </c>
      <c r="L34" s="256" t="s">
        <v>194</v>
      </c>
      <c r="M34" s="294" t="s">
        <v>110</v>
      </c>
      <c r="N34" s="256">
        <v>2003</v>
      </c>
      <c r="O34" s="270" t="s">
        <v>717</v>
      </c>
      <c r="P34" s="256">
        <v>41</v>
      </c>
      <c r="Q34" s="269" t="s">
        <v>1146</v>
      </c>
      <c r="R34" s="255"/>
    </row>
    <row r="35" spans="1:18" ht="12.75">
      <c r="A35" s="257"/>
      <c r="B35" s="30" t="s">
        <v>350</v>
      </c>
      <c r="C35" s="257"/>
      <c r="D35" s="15" t="s">
        <v>170</v>
      </c>
      <c r="E35" s="298"/>
      <c r="F35" s="280"/>
      <c r="G35" s="280"/>
      <c r="H35" s="271"/>
      <c r="I35" s="257"/>
      <c r="J35" s="257"/>
      <c r="K35" s="257"/>
      <c r="L35" s="257"/>
      <c r="M35" s="295"/>
      <c r="N35" s="257"/>
      <c r="O35" s="271"/>
      <c r="P35" s="257"/>
      <c r="Q35" s="271"/>
      <c r="R35" s="257"/>
    </row>
    <row r="36" spans="1:18" ht="12.75">
      <c r="A36" s="255">
        <v>14</v>
      </c>
      <c r="B36" s="106" t="s">
        <v>745</v>
      </c>
      <c r="C36" s="255" t="s">
        <v>590</v>
      </c>
      <c r="D36" s="25" t="s">
        <v>274</v>
      </c>
      <c r="E36" s="297" t="s">
        <v>1001</v>
      </c>
      <c r="F36" s="281" t="s">
        <v>288</v>
      </c>
      <c r="G36" s="284" t="s">
        <v>728</v>
      </c>
      <c r="H36" s="255" t="s">
        <v>1116</v>
      </c>
      <c r="I36" s="264" t="s">
        <v>725</v>
      </c>
      <c r="J36" s="256" t="s">
        <v>194</v>
      </c>
      <c r="K36" s="256" t="s">
        <v>194</v>
      </c>
      <c r="L36" s="256" t="s">
        <v>194</v>
      </c>
      <c r="M36" s="302" t="s">
        <v>110</v>
      </c>
      <c r="N36" s="255">
        <v>2009</v>
      </c>
      <c r="O36" s="269" t="s">
        <v>717</v>
      </c>
      <c r="P36" s="255">
        <v>36</v>
      </c>
      <c r="Q36" s="269" t="s">
        <v>1146</v>
      </c>
      <c r="R36" s="255"/>
    </row>
    <row r="37" spans="1:18" ht="12.75">
      <c r="A37" s="257"/>
      <c r="B37" s="30" t="s">
        <v>591</v>
      </c>
      <c r="C37" s="257"/>
      <c r="D37" s="15" t="s">
        <v>938</v>
      </c>
      <c r="E37" s="298"/>
      <c r="F37" s="280"/>
      <c r="G37" s="280"/>
      <c r="H37" s="257"/>
      <c r="I37" s="257"/>
      <c r="J37" s="257"/>
      <c r="K37" s="257"/>
      <c r="L37" s="257"/>
      <c r="M37" s="295"/>
      <c r="N37" s="257"/>
      <c r="O37" s="271"/>
      <c r="P37" s="257"/>
      <c r="Q37" s="271"/>
      <c r="R37" s="257"/>
    </row>
    <row r="38" spans="1:18" ht="12.75">
      <c r="A38" s="255">
        <v>15</v>
      </c>
      <c r="B38" s="107" t="s">
        <v>737</v>
      </c>
      <c r="C38" s="255" t="s">
        <v>738</v>
      </c>
      <c r="D38" s="25" t="s">
        <v>274</v>
      </c>
      <c r="E38" s="293" t="s">
        <v>1060</v>
      </c>
      <c r="F38" s="281" t="s">
        <v>679</v>
      </c>
      <c r="G38" s="281" t="s">
        <v>728</v>
      </c>
      <c r="H38" s="255" t="s">
        <v>1116</v>
      </c>
      <c r="I38" s="264" t="s">
        <v>620</v>
      </c>
      <c r="J38" s="256" t="s">
        <v>194</v>
      </c>
      <c r="K38" s="256" t="s">
        <v>194</v>
      </c>
      <c r="L38" s="256" t="s">
        <v>194</v>
      </c>
      <c r="M38" s="302" t="s">
        <v>110</v>
      </c>
      <c r="N38" s="255">
        <v>2005</v>
      </c>
      <c r="O38" s="269" t="s">
        <v>150</v>
      </c>
      <c r="P38" s="255">
        <v>43</v>
      </c>
      <c r="Q38" s="269" t="s">
        <v>1147</v>
      </c>
      <c r="R38" s="255"/>
    </row>
    <row r="39" spans="1:18" ht="12.75">
      <c r="A39" s="257"/>
      <c r="B39" s="108" t="s">
        <v>870</v>
      </c>
      <c r="C39" s="257"/>
      <c r="D39" s="15" t="s">
        <v>938</v>
      </c>
      <c r="E39" s="295"/>
      <c r="F39" s="280"/>
      <c r="G39" s="280"/>
      <c r="H39" s="257"/>
      <c r="I39" s="257"/>
      <c r="J39" s="257"/>
      <c r="K39" s="257"/>
      <c r="L39" s="257"/>
      <c r="M39" s="295"/>
      <c r="N39" s="257"/>
      <c r="O39" s="271"/>
      <c r="P39" s="257"/>
      <c r="Q39" s="271"/>
      <c r="R39" s="257"/>
    </row>
    <row r="40" spans="1:18" ht="12.75">
      <c r="A40" s="255">
        <v>16</v>
      </c>
      <c r="B40" s="86" t="s">
        <v>746</v>
      </c>
      <c r="C40" s="264" t="s">
        <v>376</v>
      </c>
      <c r="D40" s="25" t="s">
        <v>274</v>
      </c>
      <c r="E40" s="293" t="s">
        <v>1089</v>
      </c>
      <c r="F40" s="278">
        <v>18</v>
      </c>
      <c r="G40" s="281" t="s">
        <v>629</v>
      </c>
      <c r="H40" s="255" t="s">
        <v>1116</v>
      </c>
      <c r="I40" s="264" t="s">
        <v>725</v>
      </c>
      <c r="J40" s="256" t="s">
        <v>194</v>
      </c>
      <c r="K40" s="256" t="s">
        <v>194</v>
      </c>
      <c r="L40" s="256" t="s">
        <v>194</v>
      </c>
      <c r="M40" s="302" t="s">
        <v>110</v>
      </c>
      <c r="N40" s="255">
        <v>2012</v>
      </c>
      <c r="O40" s="269" t="s">
        <v>195</v>
      </c>
      <c r="P40" s="255">
        <v>46</v>
      </c>
      <c r="Q40" s="269" t="s">
        <v>1117</v>
      </c>
      <c r="R40" s="255"/>
    </row>
    <row r="41" spans="1:18" ht="12.75">
      <c r="A41" s="257"/>
      <c r="B41" s="69" t="s">
        <v>378</v>
      </c>
      <c r="C41" s="257"/>
      <c r="D41" s="15" t="s">
        <v>938</v>
      </c>
      <c r="E41" s="295"/>
      <c r="F41" s="280"/>
      <c r="G41" s="280"/>
      <c r="H41" s="257"/>
      <c r="I41" s="257"/>
      <c r="J41" s="257"/>
      <c r="K41" s="257"/>
      <c r="L41" s="257"/>
      <c r="M41" s="295"/>
      <c r="N41" s="257"/>
      <c r="O41" s="271"/>
      <c r="P41" s="257"/>
      <c r="Q41" s="271"/>
      <c r="R41" s="257"/>
    </row>
    <row r="42" spans="1:18" ht="12.75">
      <c r="A42" s="255">
        <v>17</v>
      </c>
      <c r="B42" s="86" t="s">
        <v>747</v>
      </c>
      <c r="C42" s="264" t="s">
        <v>391</v>
      </c>
      <c r="D42" s="25" t="s">
        <v>274</v>
      </c>
      <c r="E42" s="293" t="s">
        <v>1089</v>
      </c>
      <c r="F42" s="279">
        <v>17</v>
      </c>
      <c r="G42" s="281" t="s">
        <v>165</v>
      </c>
      <c r="H42" s="255" t="s">
        <v>1116</v>
      </c>
      <c r="I42" s="264" t="s">
        <v>725</v>
      </c>
      <c r="J42" s="256" t="s">
        <v>194</v>
      </c>
      <c r="K42" s="256" t="s">
        <v>194</v>
      </c>
      <c r="L42" s="256" t="s">
        <v>194</v>
      </c>
      <c r="M42" s="302" t="s">
        <v>110</v>
      </c>
      <c r="N42" s="255">
        <v>2012</v>
      </c>
      <c r="O42" s="269" t="s">
        <v>195</v>
      </c>
      <c r="P42" s="255">
        <v>44</v>
      </c>
      <c r="Q42" s="269" t="s">
        <v>1117</v>
      </c>
      <c r="R42" s="255"/>
    </row>
    <row r="43" spans="1:18" ht="12.75">
      <c r="A43" s="257"/>
      <c r="B43" s="69" t="s">
        <v>871</v>
      </c>
      <c r="C43" s="257"/>
      <c r="D43" s="15" t="s">
        <v>938</v>
      </c>
      <c r="E43" s="295"/>
      <c r="F43" s="280"/>
      <c r="G43" s="280"/>
      <c r="H43" s="257"/>
      <c r="I43" s="257"/>
      <c r="J43" s="257"/>
      <c r="K43" s="257"/>
      <c r="L43" s="257"/>
      <c r="M43" s="295"/>
      <c r="N43" s="257"/>
      <c r="O43" s="271"/>
      <c r="P43" s="257"/>
      <c r="Q43" s="271"/>
      <c r="R43" s="257"/>
    </row>
    <row r="44" spans="1:18" ht="12.75">
      <c r="A44" s="255">
        <v>18</v>
      </c>
      <c r="B44" s="68" t="s">
        <v>749</v>
      </c>
      <c r="C44" s="264" t="s">
        <v>750</v>
      </c>
      <c r="D44" s="25" t="s">
        <v>274</v>
      </c>
      <c r="E44" s="293" t="s">
        <v>1089</v>
      </c>
      <c r="F44" s="278">
        <v>16</v>
      </c>
      <c r="G44" s="281" t="s">
        <v>679</v>
      </c>
      <c r="H44" s="255" t="s">
        <v>1116</v>
      </c>
      <c r="I44" s="264" t="s">
        <v>725</v>
      </c>
      <c r="J44" s="255" t="s">
        <v>194</v>
      </c>
      <c r="K44" s="255" t="s">
        <v>194</v>
      </c>
      <c r="L44" s="255" t="s">
        <v>194</v>
      </c>
      <c r="M44" s="302" t="s">
        <v>110</v>
      </c>
      <c r="N44" s="255">
        <v>2010</v>
      </c>
      <c r="O44" s="269" t="s">
        <v>195</v>
      </c>
      <c r="P44" s="255">
        <v>44</v>
      </c>
      <c r="Q44" s="269" t="s">
        <v>1117</v>
      </c>
      <c r="R44" s="255"/>
    </row>
    <row r="45" spans="1:18" ht="12.75">
      <c r="A45" s="257"/>
      <c r="B45" s="69" t="s">
        <v>386</v>
      </c>
      <c r="C45" s="257"/>
      <c r="D45" s="15" t="s">
        <v>938</v>
      </c>
      <c r="E45" s="295"/>
      <c r="F45" s="280"/>
      <c r="G45" s="280"/>
      <c r="H45" s="257"/>
      <c r="I45" s="257"/>
      <c r="J45" s="257"/>
      <c r="K45" s="257"/>
      <c r="L45" s="257"/>
      <c r="M45" s="295"/>
      <c r="N45" s="257"/>
      <c r="O45" s="271"/>
      <c r="P45" s="257"/>
      <c r="Q45" s="271"/>
      <c r="R45" s="257"/>
    </row>
    <row r="46" spans="1:18" ht="12.75">
      <c r="A46" s="255">
        <v>19</v>
      </c>
      <c r="B46" s="42" t="s">
        <v>873</v>
      </c>
      <c r="C46" s="258" t="s">
        <v>419</v>
      </c>
      <c r="D46" s="25" t="s">
        <v>274</v>
      </c>
      <c r="E46" s="293" t="s">
        <v>1122</v>
      </c>
      <c r="F46" s="282">
        <v>16</v>
      </c>
      <c r="G46" s="285" t="s">
        <v>653</v>
      </c>
      <c r="H46" s="260" t="s">
        <v>686</v>
      </c>
      <c r="I46" s="265" t="s">
        <v>725</v>
      </c>
      <c r="J46" s="260" t="s">
        <v>194</v>
      </c>
      <c r="K46" s="260" t="s">
        <v>194</v>
      </c>
      <c r="L46" s="260" t="s">
        <v>194</v>
      </c>
      <c r="M46" s="302" t="s">
        <v>110</v>
      </c>
      <c r="N46" s="258">
        <v>2011</v>
      </c>
      <c r="O46" s="269" t="s">
        <v>195</v>
      </c>
      <c r="P46" s="258">
        <v>42</v>
      </c>
      <c r="Q46" s="258" t="s">
        <v>204</v>
      </c>
      <c r="R46" s="42"/>
    </row>
    <row r="47" spans="1:18" ht="12.75">
      <c r="A47" s="257"/>
      <c r="B47" s="43" t="s">
        <v>421</v>
      </c>
      <c r="C47" s="259"/>
      <c r="D47" s="15" t="s">
        <v>938</v>
      </c>
      <c r="E47" s="295"/>
      <c r="F47" s="283"/>
      <c r="G47" s="283"/>
      <c r="H47" s="259"/>
      <c r="I47" s="259"/>
      <c r="J47" s="259"/>
      <c r="K47" s="259"/>
      <c r="L47" s="259"/>
      <c r="M47" s="295"/>
      <c r="N47" s="259"/>
      <c r="O47" s="271"/>
      <c r="P47" s="259"/>
      <c r="Q47" s="259"/>
      <c r="R47" s="43"/>
    </row>
    <row r="48" spans="1:18" s="2" customFormat="1" ht="12.75">
      <c r="A48" s="47"/>
      <c r="B48" s="48"/>
      <c r="C48" s="49"/>
      <c r="D48" s="49"/>
      <c r="E48" s="50"/>
      <c r="F48" s="51"/>
      <c r="G48" s="51"/>
      <c r="H48" s="47"/>
      <c r="I48" s="47"/>
      <c r="J48" s="47"/>
      <c r="K48" s="47"/>
      <c r="L48" s="47"/>
      <c r="M48" s="47"/>
      <c r="N48" s="47"/>
      <c r="O48" s="47"/>
      <c r="P48" s="47"/>
      <c r="Q48" s="47"/>
      <c r="R48" s="36"/>
    </row>
    <row r="49" spans="1:18" s="2" customFormat="1" ht="12.75">
      <c r="A49" s="47"/>
      <c r="B49" s="48"/>
      <c r="C49" s="49"/>
      <c r="D49" s="49"/>
      <c r="E49" s="50"/>
      <c r="F49" s="51"/>
      <c r="G49" s="51"/>
      <c r="H49" s="47"/>
      <c r="I49" s="47"/>
      <c r="J49" s="47"/>
      <c r="K49" s="47"/>
      <c r="L49" s="47"/>
      <c r="M49" s="47"/>
      <c r="N49" s="47"/>
      <c r="O49" s="47"/>
      <c r="P49" s="47"/>
      <c r="Q49" s="47"/>
      <c r="R49" s="36"/>
    </row>
    <row r="50" spans="1:18" s="2" customFormat="1" ht="12.75">
      <c r="A50" s="47"/>
      <c r="B50" s="48"/>
      <c r="C50" s="49"/>
      <c r="D50" s="49"/>
      <c r="E50" s="50"/>
      <c r="F50" s="51"/>
      <c r="G50" s="51"/>
      <c r="H50" s="47"/>
      <c r="I50" s="47"/>
      <c r="J50" s="47"/>
      <c r="K50" s="47"/>
      <c r="L50" s="47"/>
      <c r="M50" s="47"/>
      <c r="N50" s="47"/>
      <c r="O50" s="47"/>
      <c r="P50" s="47"/>
      <c r="Q50" s="47"/>
      <c r="R50" s="36"/>
    </row>
    <row r="51" spans="1:18" s="2" customFormat="1" ht="12.75">
      <c r="A51" s="47"/>
      <c r="B51" s="48"/>
      <c r="C51" s="49"/>
      <c r="D51" s="49"/>
      <c r="E51" s="50"/>
      <c r="F51" s="51"/>
      <c r="G51" s="51"/>
      <c r="H51" s="47"/>
      <c r="I51" s="47"/>
      <c r="J51" s="47"/>
      <c r="K51" s="47"/>
      <c r="L51" s="47"/>
      <c r="M51" s="47"/>
      <c r="N51" s="47"/>
      <c r="O51" s="47"/>
      <c r="P51" s="47"/>
      <c r="Q51" s="47"/>
      <c r="R51" s="36"/>
    </row>
    <row r="52" spans="1:18" s="2" customFormat="1" ht="12.75">
      <c r="A52" s="47"/>
      <c r="B52" s="48"/>
      <c r="C52" s="49"/>
      <c r="D52" s="49"/>
      <c r="E52" s="50"/>
      <c r="F52" s="51"/>
      <c r="G52" s="51"/>
      <c r="H52" s="47"/>
      <c r="I52" s="47"/>
      <c r="J52" s="47"/>
      <c r="K52" s="47"/>
      <c r="L52" s="47"/>
      <c r="M52" s="47"/>
      <c r="N52" s="47"/>
      <c r="O52" s="47"/>
      <c r="P52" s="47"/>
      <c r="Q52" s="47"/>
      <c r="R52" s="36"/>
    </row>
    <row r="53" spans="1:18" ht="12.75">
      <c r="A53" s="7" t="s">
        <v>3</v>
      </c>
      <c r="B53" s="7" t="s">
        <v>4</v>
      </c>
      <c r="C53" s="316" t="s">
        <v>903</v>
      </c>
      <c r="D53" s="310" t="s">
        <v>6</v>
      </c>
      <c r="E53" s="311"/>
      <c r="F53" s="310" t="s">
        <v>9</v>
      </c>
      <c r="G53" s="311"/>
      <c r="H53" s="316" t="s">
        <v>7</v>
      </c>
      <c r="I53" s="316" t="s">
        <v>617</v>
      </c>
      <c r="J53" s="310" t="s">
        <v>10</v>
      </c>
      <c r="K53" s="312"/>
      <c r="L53" s="311"/>
      <c r="M53" s="310" t="s">
        <v>11</v>
      </c>
      <c r="N53" s="312"/>
      <c r="O53" s="311"/>
      <c r="P53" s="316" t="s">
        <v>12</v>
      </c>
      <c r="Q53" s="7" t="s">
        <v>13</v>
      </c>
      <c r="R53" s="316" t="s">
        <v>14</v>
      </c>
    </row>
    <row r="54" spans="1:18" ht="12.75">
      <c r="A54" s="8" t="s">
        <v>15</v>
      </c>
      <c r="B54" s="8" t="s">
        <v>16</v>
      </c>
      <c r="C54" s="317"/>
      <c r="D54" s="8" t="s">
        <v>18</v>
      </c>
      <c r="E54" s="8" t="s">
        <v>8</v>
      </c>
      <c r="F54" s="8" t="s">
        <v>19</v>
      </c>
      <c r="G54" s="8" t="s">
        <v>20</v>
      </c>
      <c r="H54" s="317"/>
      <c r="I54" s="317"/>
      <c r="J54" s="8" t="s">
        <v>21</v>
      </c>
      <c r="K54" s="8" t="s">
        <v>22</v>
      </c>
      <c r="L54" s="8" t="s">
        <v>23</v>
      </c>
      <c r="M54" s="8" t="s">
        <v>24</v>
      </c>
      <c r="N54" s="8" t="s">
        <v>25</v>
      </c>
      <c r="O54" s="8" t="s">
        <v>26</v>
      </c>
      <c r="P54" s="317"/>
      <c r="Q54" s="8" t="s">
        <v>27</v>
      </c>
      <c r="R54" s="317"/>
    </row>
    <row r="55" spans="1:18" ht="12.75">
      <c r="A55" s="9">
        <v>1</v>
      </c>
      <c r="B55" s="9">
        <v>2</v>
      </c>
      <c r="C55" s="9">
        <v>3</v>
      </c>
      <c r="D55" s="9">
        <v>4</v>
      </c>
      <c r="E55" s="9">
        <v>5</v>
      </c>
      <c r="F55" s="9">
        <v>6</v>
      </c>
      <c r="G55" s="9">
        <v>7</v>
      </c>
      <c r="H55" s="9">
        <v>8</v>
      </c>
      <c r="I55" s="9">
        <v>9</v>
      </c>
      <c r="J55" s="9">
        <v>10</v>
      </c>
      <c r="K55" s="9">
        <v>11</v>
      </c>
      <c r="L55" s="9">
        <v>12</v>
      </c>
      <c r="M55" s="9">
        <v>13</v>
      </c>
      <c r="N55" s="9">
        <v>14</v>
      </c>
      <c r="O55" s="9">
        <v>15</v>
      </c>
      <c r="P55" s="9">
        <v>16</v>
      </c>
      <c r="Q55" s="9">
        <v>17</v>
      </c>
      <c r="R55" s="9">
        <v>18</v>
      </c>
    </row>
    <row r="56" spans="1:18" ht="12.75">
      <c r="A56" s="255">
        <v>20</v>
      </c>
      <c r="B56" s="42" t="s">
        <v>876</v>
      </c>
      <c r="C56" s="258" t="s">
        <v>773</v>
      </c>
      <c r="D56" s="25" t="s">
        <v>274</v>
      </c>
      <c r="E56" s="293" t="s">
        <v>1122</v>
      </c>
      <c r="F56" s="282">
        <v>15</v>
      </c>
      <c r="G56" s="285" t="s">
        <v>679</v>
      </c>
      <c r="H56" s="255" t="s">
        <v>1116</v>
      </c>
      <c r="I56" s="265" t="s">
        <v>725</v>
      </c>
      <c r="J56" s="260" t="s">
        <v>194</v>
      </c>
      <c r="K56" s="260" t="s">
        <v>194</v>
      </c>
      <c r="L56" s="260" t="s">
        <v>194</v>
      </c>
      <c r="M56" s="302" t="s">
        <v>110</v>
      </c>
      <c r="N56" s="258">
        <v>2011</v>
      </c>
      <c r="O56" s="255" t="s">
        <v>195</v>
      </c>
      <c r="P56" s="258">
        <v>41</v>
      </c>
      <c r="Q56" s="269" t="s">
        <v>1117</v>
      </c>
      <c r="R56" s="258"/>
    </row>
    <row r="57" spans="1:18" ht="12.75">
      <c r="A57" s="257"/>
      <c r="B57" s="43" t="s">
        <v>424</v>
      </c>
      <c r="C57" s="259"/>
      <c r="D57" s="15" t="s">
        <v>938</v>
      </c>
      <c r="E57" s="295"/>
      <c r="F57" s="283"/>
      <c r="G57" s="283"/>
      <c r="H57" s="257"/>
      <c r="I57" s="259"/>
      <c r="J57" s="259"/>
      <c r="K57" s="259"/>
      <c r="L57" s="259"/>
      <c r="M57" s="295"/>
      <c r="N57" s="259"/>
      <c r="O57" s="257"/>
      <c r="P57" s="259"/>
      <c r="Q57" s="271"/>
      <c r="R57" s="259"/>
    </row>
    <row r="58" spans="1:18" ht="12.75">
      <c r="A58" s="255">
        <v>21</v>
      </c>
      <c r="B58" s="42" t="s">
        <v>777</v>
      </c>
      <c r="C58" s="265" t="s">
        <v>426</v>
      </c>
      <c r="D58" s="25" t="s">
        <v>1048</v>
      </c>
      <c r="E58" s="293" t="s">
        <v>1082</v>
      </c>
      <c r="F58" s="282">
        <v>17</v>
      </c>
      <c r="G58" s="285" t="s">
        <v>653</v>
      </c>
      <c r="H58" s="255" t="s">
        <v>1116</v>
      </c>
      <c r="I58" s="265" t="s">
        <v>725</v>
      </c>
      <c r="J58" s="260" t="s">
        <v>194</v>
      </c>
      <c r="K58" s="260" t="s">
        <v>194</v>
      </c>
      <c r="L58" s="260" t="s">
        <v>194</v>
      </c>
      <c r="M58" s="258" t="s">
        <v>313</v>
      </c>
      <c r="N58" s="258">
        <v>1998</v>
      </c>
      <c r="O58" s="258" t="s">
        <v>338</v>
      </c>
      <c r="P58" s="258">
        <v>39</v>
      </c>
      <c r="Q58" s="269" t="s">
        <v>1117</v>
      </c>
      <c r="R58" s="42"/>
    </row>
    <row r="59" spans="1:18" ht="12.75">
      <c r="A59" s="257"/>
      <c r="B59" s="43" t="s">
        <v>882</v>
      </c>
      <c r="C59" s="259"/>
      <c r="D59" s="15" t="s">
        <v>1049</v>
      </c>
      <c r="E59" s="295"/>
      <c r="F59" s="283"/>
      <c r="G59" s="283"/>
      <c r="H59" s="257"/>
      <c r="I59" s="259"/>
      <c r="J59" s="259"/>
      <c r="K59" s="259"/>
      <c r="L59" s="259"/>
      <c r="M59" s="259"/>
      <c r="N59" s="259"/>
      <c r="O59" s="259"/>
      <c r="P59" s="259"/>
      <c r="Q59" s="271"/>
      <c r="R59" s="43"/>
    </row>
    <row r="60" spans="1:18" ht="12.75">
      <c r="A60" s="255">
        <v>22</v>
      </c>
      <c r="B60" s="42" t="s">
        <v>778</v>
      </c>
      <c r="C60" s="265" t="s">
        <v>438</v>
      </c>
      <c r="D60" s="25" t="s">
        <v>1048</v>
      </c>
      <c r="E60" s="293" t="s">
        <v>1082</v>
      </c>
      <c r="F60" s="282">
        <v>14</v>
      </c>
      <c r="G60" s="285" t="s">
        <v>653</v>
      </c>
      <c r="H60" s="255" t="s">
        <v>1116</v>
      </c>
      <c r="I60" s="265" t="s">
        <v>725</v>
      </c>
      <c r="J60" s="260" t="s">
        <v>194</v>
      </c>
      <c r="K60" s="260" t="s">
        <v>194</v>
      </c>
      <c r="L60" s="260" t="s">
        <v>194</v>
      </c>
      <c r="M60" s="258" t="s">
        <v>392</v>
      </c>
      <c r="N60" s="258">
        <v>2004</v>
      </c>
      <c r="O60" s="258" t="s">
        <v>194</v>
      </c>
      <c r="P60" s="258">
        <v>42</v>
      </c>
      <c r="Q60" s="269" t="s">
        <v>1117</v>
      </c>
      <c r="R60" s="42"/>
    </row>
    <row r="61" spans="1:18" ht="12.75">
      <c r="A61" s="257"/>
      <c r="B61" s="43" t="s">
        <v>883</v>
      </c>
      <c r="C61" s="259"/>
      <c r="D61" s="15" t="s">
        <v>1049</v>
      </c>
      <c r="E61" s="295"/>
      <c r="F61" s="283"/>
      <c r="G61" s="283"/>
      <c r="H61" s="257"/>
      <c r="I61" s="259"/>
      <c r="J61" s="259"/>
      <c r="K61" s="259"/>
      <c r="L61" s="259"/>
      <c r="M61" s="259"/>
      <c r="N61" s="259"/>
      <c r="O61" s="259"/>
      <c r="P61" s="259"/>
      <c r="Q61" s="271"/>
      <c r="R61" s="43"/>
    </row>
    <row r="62" spans="1:18" ht="12.75">
      <c r="A62" s="255">
        <v>23</v>
      </c>
      <c r="B62" s="86" t="s">
        <v>790</v>
      </c>
      <c r="C62" s="255" t="s">
        <v>791</v>
      </c>
      <c r="D62" s="45" t="s">
        <v>377</v>
      </c>
      <c r="E62" s="303" t="s">
        <v>1060</v>
      </c>
      <c r="F62" s="278">
        <v>19</v>
      </c>
      <c r="G62" s="281" t="s">
        <v>653</v>
      </c>
      <c r="H62" s="255" t="s">
        <v>1116</v>
      </c>
      <c r="I62" s="264" t="s">
        <v>725</v>
      </c>
      <c r="J62" s="256" t="s">
        <v>194</v>
      </c>
      <c r="K62" s="256" t="s">
        <v>194</v>
      </c>
      <c r="L62" s="256" t="s">
        <v>194</v>
      </c>
      <c r="M62" s="255" t="s">
        <v>392</v>
      </c>
      <c r="N62" s="255">
        <v>2009</v>
      </c>
      <c r="O62" s="255" t="s">
        <v>194</v>
      </c>
      <c r="P62" s="255">
        <v>55</v>
      </c>
      <c r="Q62" s="269" t="s">
        <v>1117</v>
      </c>
      <c r="R62" s="258"/>
    </row>
    <row r="63" spans="1:18" ht="12.75">
      <c r="A63" s="257"/>
      <c r="B63" s="69" t="s">
        <v>885</v>
      </c>
      <c r="C63" s="257"/>
      <c r="D63" s="15" t="s">
        <v>948</v>
      </c>
      <c r="E63" s="304"/>
      <c r="F63" s="280"/>
      <c r="G63" s="280"/>
      <c r="H63" s="257"/>
      <c r="I63" s="257"/>
      <c r="J63" s="257"/>
      <c r="K63" s="257"/>
      <c r="L63" s="257"/>
      <c r="M63" s="257"/>
      <c r="N63" s="257"/>
      <c r="O63" s="257"/>
      <c r="P63" s="257"/>
      <c r="Q63" s="271"/>
      <c r="R63" s="259"/>
    </row>
    <row r="64" spans="1:18" ht="12.75">
      <c r="A64" s="255">
        <v>24</v>
      </c>
      <c r="B64" s="61" t="s">
        <v>797</v>
      </c>
      <c r="C64" s="266" t="s">
        <v>576</v>
      </c>
      <c r="D64" s="45" t="s">
        <v>377</v>
      </c>
      <c r="E64" s="303" t="s">
        <v>1060</v>
      </c>
      <c r="F64" s="281" t="s">
        <v>1090</v>
      </c>
      <c r="G64" s="281" t="s">
        <v>629</v>
      </c>
      <c r="H64" s="255" t="s">
        <v>1116</v>
      </c>
      <c r="I64" s="264" t="s">
        <v>725</v>
      </c>
      <c r="J64" s="256" t="s">
        <v>194</v>
      </c>
      <c r="K64" s="256" t="s">
        <v>194</v>
      </c>
      <c r="L64" s="256" t="s">
        <v>194</v>
      </c>
      <c r="M64" s="255" t="s">
        <v>392</v>
      </c>
      <c r="N64" s="255">
        <v>2008</v>
      </c>
      <c r="O64" s="255" t="s">
        <v>194</v>
      </c>
      <c r="P64" s="255">
        <v>39</v>
      </c>
      <c r="Q64" s="269" t="s">
        <v>1117</v>
      </c>
      <c r="R64" s="258"/>
    </row>
    <row r="65" spans="1:18" ht="12.75">
      <c r="A65" s="257"/>
      <c r="B65" s="59" t="s">
        <v>887</v>
      </c>
      <c r="C65" s="249"/>
      <c r="D65" s="15" t="s">
        <v>948</v>
      </c>
      <c r="E65" s="304"/>
      <c r="F65" s="280"/>
      <c r="G65" s="280"/>
      <c r="H65" s="257"/>
      <c r="I65" s="257"/>
      <c r="J65" s="257"/>
      <c r="K65" s="257"/>
      <c r="L65" s="257"/>
      <c r="M65" s="257"/>
      <c r="N65" s="257"/>
      <c r="O65" s="257"/>
      <c r="P65" s="257"/>
      <c r="Q65" s="271"/>
      <c r="R65" s="259"/>
    </row>
    <row r="66" spans="1:18" ht="12.75">
      <c r="A66" s="255">
        <v>25</v>
      </c>
      <c r="B66" s="61" t="s">
        <v>795</v>
      </c>
      <c r="C66" s="266" t="s">
        <v>573</v>
      </c>
      <c r="D66" s="45" t="s">
        <v>377</v>
      </c>
      <c r="E66" s="303" t="s">
        <v>1060</v>
      </c>
      <c r="F66" s="281" t="s">
        <v>1090</v>
      </c>
      <c r="G66" s="281" t="s">
        <v>165</v>
      </c>
      <c r="H66" s="255" t="s">
        <v>1116</v>
      </c>
      <c r="I66" s="264" t="s">
        <v>725</v>
      </c>
      <c r="J66" s="256" t="s">
        <v>194</v>
      </c>
      <c r="K66" s="256" t="s">
        <v>194</v>
      </c>
      <c r="L66" s="256" t="s">
        <v>194</v>
      </c>
      <c r="M66" s="255" t="s">
        <v>392</v>
      </c>
      <c r="N66" s="255">
        <v>2008</v>
      </c>
      <c r="O66" s="255" t="s">
        <v>194</v>
      </c>
      <c r="P66" s="255">
        <v>42</v>
      </c>
      <c r="Q66" s="269" t="s">
        <v>1117</v>
      </c>
      <c r="R66" s="258"/>
    </row>
    <row r="67" spans="1:18" ht="12.75">
      <c r="A67" s="257"/>
      <c r="B67" s="59" t="s">
        <v>886</v>
      </c>
      <c r="C67" s="249"/>
      <c r="D67" s="15" t="s">
        <v>948</v>
      </c>
      <c r="E67" s="304"/>
      <c r="F67" s="280"/>
      <c r="G67" s="280"/>
      <c r="H67" s="257"/>
      <c r="I67" s="257"/>
      <c r="J67" s="257"/>
      <c r="K67" s="257"/>
      <c r="L67" s="257"/>
      <c r="M67" s="257"/>
      <c r="N67" s="257"/>
      <c r="O67" s="257"/>
      <c r="P67" s="257"/>
      <c r="Q67" s="271"/>
      <c r="R67" s="259"/>
    </row>
    <row r="68" spans="1:18" ht="12.75">
      <c r="A68" s="255">
        <v>26</v>
      </c>
      <c r="B68" s="61" t="s">
        <v>803</v>
      </c>
      <c r="C68" s="266" t="s">
        <v>567</v>
      </c>
      <c r="D68" s="45" t="s">
        <v>377</v>
      </c>
      <c r="E68" s="300" t="s">
        <v>1060</v>
      </c>
      <c r="F68" s="281" t="s">
        <v>679</v>
      </c>
      <c r="G68" s="281" t="s">
        <v>629</v>
      </c>
      <c r="H68" s="255" t="s">
        <v>1116</v>
      </c>
      <c r="I68" s="264" t="s">
        <v>725</v>
      </c>
      <c r="J68" s="256" t="s">
        <v>194</v>
      </c>
      <c r="K68" s="256" t="s">
        <v>194</v>
      </c>
      <c r="L68" s="256" t="s">
        <v>194</v>
      </c>
      <c r="M68" s="255" t="s">
        <v>392</v>
      </c>
      <c r="N68" s="255">
        <v>2008</v>
      </c>
      <c r="O68" s="255" t="s">
        <v>194</v>
      </c>
      <c r="P68" s="255">
        <v>36</v>
      </c>
      <c r="Q68" s="269" t="s">
        <v>1117</v>
      </c>
      <c r="R68" s="258"/>
    </row>
    <row r="69" spans="1:18" ht="12.75">
      <c r="A69" s="257"/>
      <c r="B69" s="64" t="s">
        <v>888</v>
      </c>
      <c r="C69" s="249"/>
      <c r="D69" s="15" t="s">
        <v>948</v>
      </c>
      <c r="E69" s="301"/>
      <c r="F69" s="280"/>
      <c r="G69" s="280"/>
      <c r="H69" s="257"/>
      <c r="I69" s="257"/>
      <c r="J69" s="257"/>
      <c r="K69" s="257"/>
      <c r="L69" s="257"/>
      <c r="M69" s="257"/>
      <c r="N69" s="257"/>
      <c r="O69" s="257"/>
      <c r="P69" s="257"/>
      <c r="Q69" s="271"/>
      <c r="R69" s="259"/>
    </row>
    <row r="70" spans="1:18" ht="12.75">
      <c r="A70" s="255">
        <v>27</v>
      </c>
      <c r="B70" s="61" t="s">
        <v>804</v>
      </c>
      <c r="C70" s="266" t="s">
        <v>570</v>
      </c>
      <c r="D70" s="45" t="s">
        <v>377</v>
      </c>
      <c r="E70" s="300" t="s">
        <v>1060</v>
      </c>
      <c r="F70" s="281" t="s">
        <v>679</v>
      </c>
      <c r="G70" s="281" t="s">
        <v>629</v>
      </c>
      <c r="H70" s="255" t="s">
        <v>1116</v>
      </c>
      <c r="I70" s="264" t="s">
        <v>725</v>
      </c>
      <c r="J70" s="256" t="s">
        <v>194</v>
      </c>
      <c r="K70" s="256" t="s">
        <v>194</v>
      </c>
      <c r="L70" s="256" t="s">
        <v>194</v>
      </c>
      <c r="M70" s="255" t="s">
        <v>392</v>
      </c>
      <c r="N70" s="255">
        <v>2008</v>
      </c>
      <c r="O70" s="255" t="s">
        <v>194</v>
      </c>
      <c r="P70" s="255">
        <v>34</v>
      </c>
      <c r="Q70" s="269" t="s">
        <v>1117</v>
      </c>
      <c r="R70" s="258"/>
    </row>
    <row r="71" spans="1:18" ht="12.75">
      <c r="A71" s="257"/>
      <c r="B71" s="59" t="s">
        <v>889</v>
      </c>
      <c r="C71" s="249"/>
      <c r="D71" s="15" t="s">
        <v>948</v>
      </c>
      <c r="E71" s="301"/>
      <c r="F71" s="280"/>
      <c r="G71" s="280"/>
      <c r="H71" s="257"/>
      <c r="I71" s="257"/>
      <c r="J71" s="257"/>
      <c r="K71" s="257"/>
      <c r="L71" s="257"/>
      <c r="M71" s="257"/>
      <c r="N71" s="257"/>
      <c r="O71" s="257"/>
      <c r="P71" s="257"/>
      <c r="Q71" s="271"/>
      <c r="R71" s="259"/>
    </row>
    <row r="72" spans="1:18" ht="12.75">
      <c r="A72" s="255">
        <v>28</v>
      </c>
      <c r="B72" s="68" t="s">
        <v>811</v>
      </c>
      <c r="C72" s="255" t="s">
        <v>506</v>
      </c>
      <c r="D72" s="45" t="s">
        <v>377</v>
      </c>
      <c r="E72" s="300" t="s">
        <v>1060</v>
      </c>
      <c r="F72" s="281" t="s">
        <v>165</v>
      </c>
      <c r="G72" s="281" t="s">
        <v>629</v>
      </c>
      <c r="H72" s="255" t="s">
        <v>1116</v>
      </c>
      <c r="I72" s="264" t="s">
        <v>725</v>
      </c>
      <c r="J72" s="255" t="s">
        <v>194</v>
      </c>
      <c r="K72" s="255" t="s">
        <v>194</v>
      </c>
      <c r="L72" s="255" t="s">
        <v>194</v>
      </c>
      <c r="M72" s="255" t="s">
        <v>392</v>
      </c>
      <c r="N72" s="255">
        <v>2008</v>
      </c>
      <c r="O72" s="255" t="s">
        <v>194</v>
      </c>
      <c r="P72" s="255">
        <v>39</v>
      </c>
      <c r="Q72" s="269" t="s">
        <v>1117</v>
      </c>
      <c r="R72" s="258"/>
    </row>
    <row r="73" spans="1:18" ht="12.75">
      <c r="A73" s="257"/>
      <c r="B73" s="69" t="s">
        <v>507</v>
      </c>
      <c r="C73" s="257"/>
      <c r="D73" s="15" t="s">
        <v>948</v>
      </c>
      <c r="E73" s="301"/>
      <c r="F73" s="280"/>
      <c r="G73" s="280"/>
      <c r="H73" s="257"/>
      <c r="I73" s="257"/>
      <c r="J73" s="257"/>
      <c r="K73" s="257"/>
      <c r="L73" s="257"/>
      <c r="M73" s="257"/>
      <c r="N73" s="257"/>
      <c r="O73" s="257"/>
      <c r="P73" s="257"/>
      <c r="Q73" s="271"/>
      <c r="R73" s="259"/>
    </row>
    <row r="74" spans="6:18" ht="12.75">
      <c r="F74" s="70"/>
      <c r="G74" s="70"/>
      <c r="R74" s="87"/>
    </row>
    <row r="75" spans="6:18" ht="12.75">
      <c r="F75" s="70"/>
      <c r="G75" s="70"/>
      <c r="R75" s="2"/>
    </row>
    <row r="76" spans="6:18" ht="12.75">
      <c r="F76" s="70"/>
      <c r="G76" s="70"/>
      <c r="R76" s="2"/>
    </row>
    <row r="77" spans="2:17" ht="15">
      <c r="B77" s="313" t="s">
        <v>1054</v>
      </c>
      <c r="C77" s="313"/>
      <c r="Q77" s="71" t="s">
        <v>1155</v>
      </c>
    </row>
    <row r="78" spans="2:17" ht="15">
      <c r="B78" s="321" t="s">
        <v>1149</v>
      </c>
      <c r="C78" s="321"/>
      <c r="Q78" s="94"/>
    </row>
    <row r="79" spans="2:17" ht="14.25">
      <c r="B79" s="321" t="s">
        <v>1150</v>
      </c>
      <c r="C79" s="321"/>
      <c r="P79" s="73"/>
      <c r="Q79" s="72" t="s">
        <v>1056</v>
      </c>
    </row>
    <row r="80" spans="2:17" ht="14.25">
      <c r="B80" s="72"/>
      <c r="C80" s="73"/>
      <c r="P80" s="73"/>
      <c r="Q80" s="72"/>
    </row>
    <row r="81" spans="2:17" ht="14.25">
      <c r="B81" s="72"/>
      <c r="C81" s="73"/>
      <c r="P81" s="73"/>
      <c r="Q81" s="72"/>
    </row>
    <row r="82" spans="2:17" ht="14.25">
      <c r="B82" s="72"/>
      <c r="C82" s="73"/>
      <c r="P82" s="73"/>
      <c r="Q82" s="72"/>
    </row>
    <row r="83" spans="2:17" ht="14.25">
      <c r="B83" s="72"/>
      <c r="C83" s="73"/>
      <c r="P83" s="73"/>
      <c r="Q83" s="72"/>
    </row>
    <row r="84" spans="2:17" ht="14.25">
      <c r="B84" s="322" t="s">
        <v>1100</v>
      </c>
      <c r="C84" s="322"/>
      <c r="P84" s="73"/>
      <c r="Q84" s="118" t="s">
        <v>1140</v>
      </c>
    </row>
    <row r="85" spans="2:17" ht="14.25">
      <c r="B85" s="321" t="s">
        <v>1151</v>
      </c>
      <c r="C85" s="321"/>
      <c r="P85" s="73"/>
      <c r="Q85" s="72" t="s">
        <v>1152</v>
      </c>
    </row>
    <row r="87" ht="21.75" customHeight="1">
      <c r="A87" s="76" t="s">
        <v>1156</v>
      </c>
    </row>
    <row r="88" spans="1:14" ht="12.75">
      <c r="A88" s="326" t="s">
        <v>3</v>
      </c>
      <c r="B88" s="326" t="s">
        <v>4</v>
      </c>
      <c r="C88" s="326" t="s">
        <v>903</v>
      </c>
      <c r="D88" s="326" t="s">
        <v>1157</v>
      </c>
      <c r="E88" s="326"/>
      <c r="F88" s="326"/>
      <c r="G88" s="326" t="s">
        <v>13</v>
      </c>
      <c r="H88" s="326"/>
      <c r="I88" s="326"/>
      <c r="J88" s="326"/>
      <c r="K88" s="326"/>
      <c r="L88" s="354" t="s">
        <v>1158</v>
      </c>
      <c r="M88" s="326"/>
      <c r="N88" s="326"/>
    </row>
    <row r="89" spans="1:14" ht="12.75">
      <c r="A89" s="326"/>
      <c r="B89" s="326"/>
      <c r="C89" s="326"/>
      <c r="D89" s="326"/>
      <c r="E89" s="326"/>
      <c r="F89" s="326"/>
      <c r="G89" s="326" t="s">
        <v>1159</v>
      </c>
      <c r="H89" s="326"/>
      <c r="I89" s="326" t="s">
        <v>1160</v>
      </c>
      <c r="J89" s="326"/>
      <c r="K89" s="326"/>
      <c r="L89" s="326"/>
      <c r="M89" s="326"/>
      <c r="N89" s="326"/>
    </row>
    <row r="90" spans="1:14" s="4" customFormat="1" ht="25.5" customHeight="1">
      <c r="A90" s="126">
        <v>1</v>
      </c>
      <c r="B90" s="127" t="s">
        <v>1127</v>
      </c>
      <c r="C90" s="111" t="s">
        <v>593</v>
      </c>
      <c r="D90" s="327" t="s">
        <v>1128</v>
      </c>
      <c r="E90" s="328"/>
      <c r="F90" s="329"/>
      <c r="G90" s="330" t="s">
        <v>1161</v>
      </c>
      <c r="H90" s="331"/>
      <c r="I90" s="330" t="s">
        <v>1162</v>
      </c>
      <c r="J90" s="332"/>
      <c r="K90" s="331"/>
      <c r="L90" s="327" t="s">
        <v>1163</v>
      </c>
      <c r="M90" s="328"/>
      <c r="N90" s="329"/>
    </row>
    <row r="91" spans="1:14" s="4" customFormat="1" ht="25.5" customHeight="1">
      <c r="A91" s="126">
        <v>2</v>
      </c>
      <c r="B91" s="127" t="s">
        <v>1129</v>
      </c>
      <c r="C91" s="111" t="s">
        <v>1130</v>
      </c>
      <c r="D91" s="330" t="s">
        <v>1132</v>
      </c>
      <c r="E91" s="332"/>
      <c r="F91" s="331"/>
      <c r="G91" s="330" t="s">
        <v>1161</v>
      </c>
      <c r="H91" s="331"/>
      <c r="I91" s="330" t="s">
        <v>1164</v>
      </c>
      <c r="J91" s="332"/>
      <c r="K91" s="331"/>
      <c r="L91" s="327" t="s">
        <v>1163</v>
      </c>
      <c r="M91" s="328"/>
      <c r="N91" s="329"/>
    </row>
    <row r="92" spans="1:14" s="4" customFormat="1" ht="25.5" customHeight="1">
      <c r="A92" s="126">
        <v>3</v>
      </c>
      <c r="B92" s="127" t="s">
        <v>1165</v>
      </c>
      <c r="C92" s="111" t="s">
        <v>1166</v>
      </c>
      <c r="D92" s="327" t="s">
        <v>1167</v>
      </c>
      <c r="E92" s="328"/>
      <c r="F92" s="329"/>
      <c r="G92" s="330" t="s">
        <v>1168</v>
      </c>
      <c r="H92" s="331"/>
      <c r="I92" s="333" t="s">
        <v>1161</v>
      </c>
      <c r="J92" s="332"/>
      <c r="K92" s="331"/>
      <c r="L92" s="327" t="s">
        <v>1169</v>
      </c>
      <c r="M92" s="328"/>
      <c r="N92" s="329"/>
    </row>
    <row r="93" spans="1:14" s="4" customFormat="1" ht="25.5" customHeight="1">
      <c r="A93" s="126">
        <v>4</v>
      </c>
      <c r="B93" s="127" t="s">
        <v>1170</v>
      </c>
      <c r="C93" s="111" t="s">
        <v>1171</v>
      </c>
      <c r="D93" s="330" t="s">
        <v>1172</v>
      </c>
      <c r="E93" s="332"/>
      <c r="F93" s="331"/>
      <c r="G93" s="327" t="s">
        <v>1173</v>
      </c>
      <c r="H93" s="329"/>
      <c r="I93" s="333" t="s">
        <v>1161</v>
      </c>
      <c r="J93" s="332"/>
      <c r="K93" s="331"/>
      <c r="L93" s="327" t="s">
        <v>1169</v>
      </c>
      <c r="M93" s="328"/>
      <c r="N93" s="329"/>
    </row>
    <row r="94" spans="1:14" ht="12.75">
      <c r="A94" s="87"/>
      <c r="B94" s="87"/>
      <c r="C94" s="87"/>
      <c r="D94" s="87"/>
      <c r="E94" s="88"/>
      <c r="F94" s="87"/>
      <c r="G94" s="87"/>
      <c r="H94" s="87"/>
      <c r="I94" s="87"/>
      <c r="J94" s="87"/>
      <c r="K94" s="87"/>
      <c r="L94" s="87"/>
      <c r="M94" s="87"/>
      <c r="N94" s="87"/>
    </row>
    <row r="95" spans="1:14" ht="12.75">
      <c r="A95" s="2"/>
      <c r="B95" s="2"/>
      <c r="C95" s="2"/>
      <c r="D95" s="2"/>
      <c r="E95" s="109"/>
      <c r="F95" s="2"/>
      <c r="G95" s="2"/>
      <c r="H95" s="2"/>
      <c r="I95" s="2"/>
      <c r="J95" s="2"/>
      <c r="K95" s="2"/>
      <c r="L95" s="2"/>
      <c r="M95" s="2"/>
      <c r="N95" s="2"/>
    </row>
    <row r="98" spans="1:18" ht="12.75" customHeight="1">
      <c r="A98" s="251" t="s">
        <v>614</v>
      </c>
      <c r="B98" s="251"/>
      <c r="C98" s="251"/>
      <c r="D98" s="251"/>
      <c r="E98" s="251"/>
      <c r="F98" s="251"/>
      <c r="G98" s="251"/>
      <c r="H98" s="251"/>
      <c r="I98" s="251"/>
      <c r="J98" s="251"/>
      <c r="K98" s="251"/>
      <c r="L98" s="251"/>
      <c r="M98" s="251"/>
      <c r="N98" s="251"/>
      <c r="O98" s="251"/>
      <c r="P98" s="251"/>
      <c r="Q98" s="251"/>
      <c r="R98" s="251"/>
    </row>
    <row r="99" spans="1:18" ht="12.75" customHeight="1">
      <c r="A99" s="251" t="s">
        <v>615</v>
      </c>
      <c r="B99" s="251"/>
      <c r="C99" s="251"/>
      <c r="D99" s="251"/>
      <c r="E99" s="251"/>
      <c r="F99" s="251"/>
      <c r="G99" s="251"/>
      <c r="H99" s="251"/>
      <c r="I99" s="251"/>
      <c r="J99" s="251"/>
      <c r="K99" s="251"/>
      <c r="L99" s="251"/>
      <c r="M99" s="251"/>
      <c r="N99" s="251"/>
      <c r="O99" s="251"/>
      <c r="P99" s="251"/>
      <c r="Q99" s="251"/>
      <c r="R99" s="251"/>
    </row>
    <row r="100" spans="1:18" ht="12.75" customHeight="1">
      <c r="A100" s="251" t="s">
        <v>1096</v>
      </c>
      <c r="B100" s="251"/>
      <c r="C100" s="251"/>
      <c r="D100" s="251"/>
      <c r="E100" s="251"/>
      <c r="F100" s="251"/>
      <c r="G100" s="251"/>
      <c r="H100" s="251"/>
      <c r="I100" s="251"/>
      <c r="J100" s="251"/>
      <c r="K100" s="251"/>
      <c r="L100" s="251"/>
      <c r="M100" s="251"/>
      <c r="N100" s="251"/>
      <c r="O100" s="251"/>
      <c r="P100" s="251"/>
      <c r="Q100" s="251"/>
      <c r="R100" s="251"/>
    </row>
    <row r="101" spans="1:18" ht="15.75">
      <c r="A101" s="251" t="s">
        <v>2</v>
      </c>
      <c r="B101" s="251"/>
      <c r="C101" s="251"/>
      <c r="D101" s="251"/>
      <c r="E101" s="251"/>
      <c r="F101" s="251"/>
      <c r="G101" s="251"/>
      <c r="H101" s="251"/>
      <c r="I101" s="251"/>
      <c r="J101" s="251"/>
      <c r="K101" s="251"/>
      <c r="L101" s="251"/>
      <c r="M101" s="251"/>
      <c r="N101" s="251"/>
      <c r="O101" s="251"/>
      <c r="P101" s="251"/>
      <c r="Q101" s="251"/>
      <c r="R101" s="251"/>
    </row>
    <row r="102" spans="1:18" ht="6.75" customHeight="1">
      <c r="A102" s="5"/>
      <c r="B102" s="5"/>
      <c r="C102" s="5"/>
      <c r="D102" s="5"/>
      <c r="E102" s="6"/>
      <c r="F102" s="5"/>
      <c r="G102" s="5"/>
      <c r="H102" s="5"/>
      <c r="I102" s="5"/>
      <c r="J102" s="5"/>
      <c r="K102" s="5"/>
      <c r="L102" s="5"/>
      <c r="M102" s="5"/>
      <c r="N102" s="5"/>
      <c r="O102" s="5"/>
      <c r="P102" s="5"/>
      <c r="Q102" s="5"/>
      <c r="R102" s="62"/>
    </row>
    <row r="103" spans="1:18" ht="12.75">
      <c r="A103" s="7" t="s">
        <v>3</v>
      </c>
      <c r="B103" s="7" t="s">
        <v>4</v>
      </c>
      <c r="C103" s="316" t="s">
        <v>903</v>
      </c>
      <c r="D103" s="310" t="s">
        <v>6</v>
      </c>
      <c r="E103" s="311"/>
      <c r="F103" s="310" t="s">
        <v>9</v>
      </c>
      <c r="G103" s="311"/>
      <c r="H103" s="316" t="s">
        <v>7</v>
      </c>
      <c r="I103" s="324" t="s">
        <v>1097</v>
      </c>
      <c r="J103" s="310" t="s">
        <v>10</v>
      </c>
      <c r="K103" s="312"/>
      <c r="L103" s="311"/>
      <c r="M103" s="310" t="s">
        <v>11</v>
      </c>
      <c r="N103" s="312"/>
      <c r="O103" s="311"/>
      <c r="P103" s="316" t="s">
        <v>12</v>
      </c>
      <c r="Q103" s="7" t="s">
        <v>13</v>
      </c>
      <c r="R103" s="316" t="s">
        <v>14</v>
      </c>
    </row>
    <row r="104" spans="1:18" ht="12.75">
      <c r="A104" s="8" t="s">
        <v>15</v>
      </c>
      <c r="B104" s="8" t="s">
        <v>16</v>
      </c>
      <c r="C104" s="317"/>
      <c r="D104" s="8" t="s">
        <v>18</v>
      </c>
      <c r="E104" s="8" t="s">
        <v>8</v>
      </c>
      <c r="F104" s="8" t="s">
        <v>19</v>
      </c>
      <c r="G104" s="8" t="s">
        <v>20</v>
      </c>
      <c r="H104" s="317"/>
      <c r="I104" s="325"/>
      <c r="J104" s="8" t="s">
        <v>21</v>
      </c>
      <c r="K104" s="8" t="s">
        <v>22</v>
      </c>
      <c r="L104" s="8" t="s">
        <v>23</v>
      </c>
      <c r="M104" s="8" t="s">
        <v>24</v>
      </c>
      <c r="N104" s="8" t="s">
        <v>25</v>
      </c>
      <c r="O104" s="8" t="s">
        <v>26</v>
      </c>
      <c r="P104" s="317"/>
      <c r="Q104" s="8" t="s">
        <v>27</v>
      </c>
      <c r="R104" s="317"/>
    </row>
    <row r="105" spans="1:18" ht="12.75">
      <c r="A105" s="9">
        <v>1</v>
      </c>
      <c r="B105" s="9">
        <v>2</v>
      </c>
      <c r="C105" s="9">
        <v>3</v>
      </c>
      <c r="D105" s="9">
        <v>4</v>
      </c>
      <c r="E105" s="9">
        <v>5</v>
      </c>
      <c r="F105" s="9">
        <v>6</v>
      </c>
      <c r="G105" s="9">
        <v>7</v>
      </c>
      <c r="H105" s="9">
        <v>8</v>
      </c>
      <c r="I105" s="9">
        <v>9</v>
      </c>
      <c r="J105" s="9">
        <v>10</v>
      </c>
      <c r="K105" s="9">
        <v>11</v>
      </c>
      <c r="L105" s="9">
        <v>12</v>
      </c>
      <c r="M105" s="9">
        <v>13</v>
      </c>
      <c r="N105" s="9">
        <v>14</v>
      </c>
      <c r="O105" s="9">
        <v>15</v>
      </c>
      <c r="P105" s="9">
        <v>16</v>
      </c>
      <c r="Q105" s="9">
        <v>17</v>
      </c>
      <c r="R105" s="9">
        <v>18</v>
      </c>
    </row>
    <row r="106" spans="1:18" ht="12.75">
      <c r="A106" s="255">
        <v>1</v>
      </c>
      <c r="B106" s="318" t="s">
        <v>1100</v>
      </c>
      <c r="C106" s="255" t="s">
        <v>31</v>
      </c>
      <c r="D106" s="79" t="s">
        <v>1101</v>
      </c>
      <c r="E106" s="293" t="s">
        <v>1102</v>
      </c>
      <c r="F106" s="278">
        <v>22</v>
      </c>
      <c r="G106" s="281" t="s">
        <v>629</v>
      </c>
      <c r="H106" s="269" t="s">
        <v>1103</v>
      </c>
      <c r="I106" s="261" t="s">
        <v>1104</v>
      </c>
      <c r="J106" s="10" t="s">
        <v>1105</v>
      </c>
      <c r="K106" s="92">
        <v>1997</v>
      </c>
      <c r="L106" s="10">
        <v>250</v>
      </c>
      <c r="M106" s="302" t="s">
        <v>36</v>
      </c>
      <c r="N106" s="255">
        <v>2000</v>
      </c>
      <c r="O106" s="269" t="s">
        <v>905</v>
      </c>
      <c r="P106" s="255">
        <v>59</v>
      </c>
      <c r="Q106" s="269" t="s">
        <v>1174</v>
      </c>
      <c r="R106" s="255"/>
    </row>
    <row r="107" spans="1:22" ht="12.75">
      <c r="A107" s="256"/>
      <c r="B107" s="323"/>
      <c r="C107" s="256"/>
      <c r="D107" s="47" t="s">
        <v>1107</v>
      </c>
      <c r="E107" s="294"/>
      <c r="F107" s="279"/>
      <c r="G107" s="279"/>
      <c r="H107" s="270"/>
      <c r="I107" s="262"/>
      <c r="J107" s="10" t="s">
        <v>623</v>
      </c>
      <c r="K107" s="10">
        <v>2011</v>
      </c>
      <c r="L107" s="10">
        <v>300</v>
      </c>
      <c r="M107" s="294"/>
      <c r="N107" s="256"/>
      <c r="O107" s="270"/>
      <c r="P107" s="256"/>
      <c r="Q107" s="270"/>
      <c r="R107" s="256"/>
      <c r="T107">
        <v>2019</v>
      </c>
      <c r="U107">
        <v>1959</v>
      </c>
      <c r="V107" s="63">
        <f>T107-U107</f>
        <v>60</v>
      </c>
    </row>
    <row r="108" spans="1:18" ht="12.75">
      <c r="A108" s="257"/>
      <c r="B108" s="82" t="s">
        <v>1108</v>
      </c>
      <c r="C108" s="257"/>
      <c r="D108" s="62" t="s">
        <v>1109</v>
      </c>
      <c r="E108" s="295"/>
      <c r="F108" s="280"/>
      <c r="G108" s="280"/>
      <c r="H108" s="271"/>
      <c r="I108" s="263"/>
      <c r="J108" s="10" t="s">
        <v>969</v>
      </c>
      <c r="K108" s="10">
        <v>2014</v>
      </c>
      <c r="L108" s="10">
        <v>300</v>
      </c>
      <c r="M108" s="295"/>
      <c r="N108" s="257"/>
      <c r="O108" s="271"/>
      <c r="P108" s="257"/>
      <c r="Q108" s="271"/>
      <c r="R108" s="257"/>
    </row>
    <row r="109" spans="1:18" ht="12.75">
      <c r="A109" s="255">
        <v>2</v>
      </c>
      <c r="B109" s="81" t="s">
        <v>963</v>
      </c>
      <c r="C109" s="255" t="s">
        <v>73</v>
      </c>
      <c r="D109" s="79" t="s">
        <v>32</v>
      </c>
      <c r="E109" s="293" t="s">
        <v>620</v>
      </c>
      <c r="F109" s="278">
        <v>27</v>
      </c>
      <c r="G109" s="281" t="s">
        <v>621</v>
      </c>
      <c r="H109" s="269" t="s">
        <v>1098</v>
      </c>
      <c r="I109" s="261" t="s">
        <v>965</v>
      </c>
      <c r="J109" s="10" t="s">
        <v>655</v>
      </c>
      <c r="K109" s="92">
        <v>2001</v>
      </c>
      <c r="L109" s="10">
        <v>250</v>
      </c>
      <c r="M109" s="302" t="s">
        <v>36</v>
      </c>
      <c r="N109" s="255">
        <v>2006</v>
      </c>
      <c r="O109" s="269" t="s">
        <v>966</v>
      </c>
      <c r="P109" s="255">
        <v>57</v>
      </c>
      <c r="Q109" s="269" t="s">
        <v>1175</v>
      </c>
      <c r="R109" s="255"/>
    </row>
    <row r="110" spans="1:18" ht="12.75">
      <c r="A110" s="257"/>
      <c r="B110" s="82" t="s">
        <v>968</v>
      </c>
      <c r="C110" s="257"/>
      <c r="D110" s="62" t="s">
        <v>41</v>
      </c>
      <c r="E110" s="295"/>
      <c r="F110" s="280"/>
      <c r="G110" s="280"/>
      <c r="H110" s="271"/>
      <c r="I110" s="263"/>
      <c r="J110" s="10" t="s">
        <v>623</v>
      </c>
      <c r="K110" s="92">
        <v>2012</v>
      </c>
      <c r="L110" s="10">
        <v>300</v>
      </c>
      <c r="M110" s="295"/>
      <c r="N110" s="257"/>
      <c r="O110" s="271"/>
      <c r="P110" s="257"/>
      <c r="Q110" s="271"/>
      <c r="R110" s="257"/>
    </row>
    <row r="111" spans="1:22" s="1" customFormat="1" ht="42.75" customHeight="1">
      <c r="A111" s="302">
        <v>3</v>
      </c>
      <c r="B111" s="84" t="s">
        <v>1165</v>
      </c>
      <c r="C111" s="294" t="s">
        <v>1166</v>
      </c>
      <c r="D111" s="85" t="s">
        <v>47</v>
      </c>
      <c r="E111" s="293" t="s">
        <v>1122</v>
      </c>
      <c r="F111" s="338">
        <v>21</v>
      </c>
      <c r="G111" s="342" t="s">
        <v>634</v>
      </c>
      <c r="H111" s="346" t="s">
        <v>1132</v>
      </c>
      <c r="I111" s="293" t="s">
        <v>1176</v>
      </c>
      <c r="J111" s="255" t="s">
        <v>249</v>
      </c>
      <c r="K111" s="302">
        <v>2010</v>
      </c>
      <c r="L111" s="302">
        <v>300</v>
      </c>
      <c r="M111" s="302" t="s">
        <v>36</v>
      </c>
      <c r="N111" s="302">
        <v>2006</v>
      </c>
      <c r="O111" s="353" t="s">
        <v>1040</v>
      </c>
      <c r="P111" s="302">
        <f>2018-1970</f>
        <v>48</v>
      </c>
      <c r="Q111" s="353" t="s">
        <v>1177</v>
      </c>
      <c r="R111" s="302"/>
      <c r="T111">
        <v>2019</v>
      </c>
      <c r="U111" s="1">
        <v>1961</v>
      </c>
      <c r="V111" s="63">
        <f>T111-U111</f>
        <v>58</v>
      </c>
    </row>
    <row r="112" spans="1:22" s="1" customFormat="1" ht="42.75" customHeight="1">
      <c r="A112" s="295"/>
      <c r="B112" s="16" t="s">
        <v>1178</v>
      </c>
      <c r="C112" s="295"/>
      <c r="D112" s="18" t="s">
        <v>53</v>
      </c>
      <c r="E112" s="295"/>
      <c r="F112" s="339"/>
      <c r="G112" s="339"/>
      <c r="H112" s="347"/>
      <c r="I112" s="295"/>
      <c r="J112" s="256"/>
      <c r="K112" s="295"/>
      <c r="L112" s="295"/>
      <c r="M112" s="295"/>
      <c r="N112" s="295"/>
      <c r="O112" s="347"/>
      <c r="P112" s="295"/>
      <c r="Q112" s="347"/>
      <c r="R112" s="295"/>
      <c r="V112"/>
    </row>
    <row r="113" spans="1:24" s="1" customFormat="1" ht="27" customHeight="1">
      <c r="A113" s="302">
        <v>4</v>
      </c>
      <c r="B113" s="84" t="s">
        <v>1179</v>
      </c>
      <c r="C113" s="294" t="s">
        <v>1171</v>
      </c>
      <c r="D113" s="12" t="s">
        <v>1180</v>
      </c>
      <c r="E113" s="293" t="s">
        <v>846</v>
      </c>
      <c r="F113" s="338">
        <v>22</v>
      </c>
      <c r="G113" s="342" t="s">
        <v>653</v>
      </c>
      <c r="H113" s="346" t="s">
        <v>1128</v>
      </c>
      <c r="I113" s="293" t="s">
        <v>1176</v>
      </c>
      <c r="J113" s="255" t="s">
        <v>249</v>
      </c>
      <c r="K113" s="302">
        <v>1997</v>
      </c>
      <c r="L113" s="302">
        <v>300</v>
      </c>
      <c r="M113" s="302" t="s">
        <v>110</v>
      </c>
      <c r="N113" s="302">
        <v>2007</v>
      </c>
      <c r="O113" s="353" t="s">
        <v>973</v>
      </c>
      <c r="P113" s="302">
        <f>2018-1962</f>
        <v>56</v>
      </c>
      <c r="Q113" s="353" t="s">
        <v>1181</v>
      </c>
      <c r="R113" s="302"/>
      <c r="T113">
        <v>2019</v>
      </c>
      <c r="U113" s="1">
        <v>1962</v>
      </c>
      <c r="V113">
        <f>T113-U113</f>
        <v>57</v>
      </c>
      <c r="W113" s="1">
        <f>X113-U113</f>
        <v>58</v>
      </c>
      <c r="X113" s="1">
        <v>2020</v>
      </c>
    </row>
    <row r="114" spans="1:22" s="1" customFormat="1" ht="27" customHeight="1">
      <c r="A114" s="295"/>
      <c r="B114" s="16" t="s">
        <v>1182</v>
      </c>
      <c r="C114" s="295"/>
      <c r="D114" s="17" t="s">
        <v>909</v>
      </c>
      <c r="E114" s="295"/>
      <c r="F114" s="339"/>
      <c r="G114" s="339"/>
      <c r="H114" s="347"/>
      <c r="I114" s="295"/>
      <c r="J114" s="256"/>
      <c r="K114" s="295"/>
      <c r="L114" s="295"/>
      <c r="M114" s="295"/>
      <c r="N114" s="295"/>
      <c r="O114" s="347"/>
      <c r="P114" s="295"/>
      <c r="Q114" s="347"/>
      <c r="R114" s="295"/>
      <c r="V114"/>
    </row>
    <row r="115" spans="1:22" ht="22.5" customHeight="1">
      <c r="A115" s="334">
        <v>5</v>
      </c>
      <c r="B115" s="128" t="s">
        <v>988</v>
      </c>
      <c r="C115" s="334" t="s">
        <v>989</v>
      </c>
      <c r="D115" s="129" t="s">
        <v>146</v>
      </c>
      <c r="E115" s="337" t="s">
        <v>936</v>
      </c>
      <c r="F115" s="340">
        <v>19</v>
      </c>
      <c r="G115" s="343" t="s">
        <v>653</v>
      </c>
      <c r="H115" s="348" t="s">
        <v>1110</v>
      </c>
      <c r="I115" s="350" t="s">
        <v>991</v>
      </c>
      <c r="J115" s="334" t="s">
        <v>972</v>
      </c>
      <c r="K115" s="334">
        <v>2015</v>
      </c>
      <c r="L115" s="334">
        <v>300</v>
      </c>
      <c r="M115" s="334" t="s">
        <v>36</v>
      </c>
      <c r="N115" s="334">
        <v>2010</v>
      </c>
      <c r="O115" s="348" t="s">
        <v>930</v>
      </c>
      <c r="P115" s="334">
        <v>58</v>
      </c>
      <c r="Q115" s="348" t="s">
        <v>1183</v>
      </c>
      <c r="R115" s="130" t="s">
        <v>1184</v>
      </c>
      <c r="T115">
        <v>2019</v>
      </c>
      <c r="U115">
        <v>1960</v>
      </c>
      <c r="V115" s="63">
        <f>T115-U115</f>
        <v>59</v>
      </c>
    </row>
    <row r="116" spans="1:18" ht="22.5" customHeight="1">
      <c r="A116" s="335"/>
      <c r="B116" s="132" t="s">
        <v>993</v>
      </c>
      <c r="C116" s="335"/>
      <c r="D116" s="131" t="s">
        <v>909</v>
      </c>
      <c r="E116" s="335"/>
      <c r="F116" s="341"/>
      <c r="G116" s="341"/>
      <c r="H116" s="349"/>
      <c r="I116" s="351"/>
      <c r="J116" s="335"/>
      <c r="K116" s="335"/>
      <c r="L116" s="335"/>
      <c r="M116" s="335"/>
      <c r="N116" s="335"/>
      <c r="O116" s="349"/>
      <c r="P116" s="335"/>
      <c r="Q116" s="349"/>
      <c r="R116" s="239" t="s">
        <v>1185</v>
      </c>
    </row>
    <row r="117" spans="1:22" ht="18.75" customHeight="1">
      <c r="A117" s="255">
        <v>6</v>
      </c>
      <c r="B117" s="20" t="s">
        <v>694</v>
      </c>
      <c r="C117" s="255" t="s">
        <v>1078</v>
      </c>
      <c r="D117" s="25" t="s">
        <v>146</v>
      </c>
      <c r="E117" s="293" t="s">
        <v>1001</v>
      </c>
      <c r="F117" s="278">
        <v>12</v>
      </c>
      <c r="G117" s="281" t="s">
        <v>288</v>
      </c>
      <c r="H117" s="269" t="s">
        <v>1112</v>
      </c>
      <c r="I117" s="264" t="s">
        <v>622</v>
      </c>
      <c r="J117" s="255" t="s">
        <v>249</v>
      </c>
      <c r="K117" s="255">
        <v>2015</v>
      </c>
      <c r="L117" s="255">
        <v>250</v>
      </c>
      <c r="M117" s="302" t="s">
        <v>36</v>
      </c>
      <c r="N117" s="255">
        <v>2007</v>
      </c>
      <c r="O117" s="269" t="s">
        <v>250</v>
      </c>
      <c r="P117" s="255">
        <v>42</v>
      </c>
      <c r="Q117" s="269" t="s">
        <v>1186</v>
      </c>
      <c r="R117" s="255"/>
      <c r="T117">
        <v>2019</v>
      </c>
      <c r="U117">
        <v>1976</v>
      </c>
      <c r="V117">
        <f>T117-U117</f>
        <v>43</v>
      </c>
    </row>
    <row r="118" spans="1:18" ht="18.75" customHeight="1">
      <c r="A118" s="257"/>
      <c r="B118" s="22" t="s">
        <v>698</v>
      </c>
      <c r="C118" s="257"/>
      <c r="D118" s="15" t="s">
        <v>909</v>
      </c>
      <c r="E118" s="295"/>
      <c r="F118" s="280"/>
      <c r="G118" s="280"/>
      <c r="H118" s="271"/>
      <c r="I118" s="257"/>
      <c r="J118" s="256"/>
      <c r="K118" s="256"/>
      <c r="L118" s="256"/>
      <c r="M118" s="295"/>
      <c r="N118" s="257"/>
      <c r="O118" s="271"/>
      <c r="P118" s="257"/>
      <c r="Q118" s="271"/>
      <c r="R118" s="257"/>
    </row>
    <row r="119" spans="1:22" ht="29.25" customHeight="1">
      <c r="A119" s="255">
        <v>7</v>
      </c>
      <c r="B119" s="89" t="s">
        <v>691</v>
      </c>
      <c r="C119" s="255" t="s">
        <v>243</v>
      </c>
      <c r="D119" s="25" t="s">
        <v>146</v>
      </c>
      <c r="E119" s="293" t="s">
        <v>1001</v>
      </c>
      <c r="F119" s="278">
        <v>12</v>
      </c>
      <c r="G119" s="281" t="s">
        <v>288</v>
      </c>
      <c r="H119" s="269" t="s">
        <v>1187</v>
      </c>
      <c r="I119" s="261" t="s">
        <v>980</v>
      </c>
      <c r="J119" s="258" t="s">
        <v>249</v>
      </c>
      <c r="K119" s="258">
        <v>2011</v>
      </c>
      <c r="L119" s="258">
        <v>250</v>
      </c>
      <c r="M119" s="302" t="s">
        <v>110</v>
      </c>
      <c r="N119" s="255">
        <v>2001</v>
      </c>
      <c r="O119" s="269" t="s">
        <v>1003</v>
      </c>
      <c r="P119" s="255">
        <v>47</v>
      </c>
      <c r="Q119" s="269" t="s">
        <v>1188</v>
      </c>
      <c r="R119" s="255"/>
      <c r="T119">
        <v>2019</v>
      </c>
      <c r="U119">
        <v>1971</v>
      </c>
      <c r="V119">
        <f>T119-U119</f>
        <v>48</v>
      </c>
    </row>
    <row r="120" spans="1:18" ht="29.25" customHeight="1">
      <c r="A120" s="257"/>
      <c r="B120" s="22" t="s">
        <v>1005</v>
      </c>
      <c r="C120" s="257"/>
      <c r="D120" s="15" t="s">
        <v>909</v>
      </c>
      <c r="E120" s="295"/>
      <c r="F120" s="280"/>
      <c r="G120" s="280"/>
      <c r="H120" s="271"/>
      <c r="I120" s="263"/>
      <c r="J120" s="259"/>
      <c r="K120" s="259"/>
      <c r="L120" s="259"/>
      <c r="M120" s="295"/>
      <c r="N120" s="257"/>
      <c r="O120" s="271"/>
      <c r="P120" s="257"/>
      <c r="Q120" s="271"/>
      <c r="R120" s="257"/>
    </row>
    <row r="121" spans="1:22" ht="12.75">
      <c r="A121" s="255">
        <v>8</v>
      </c>
      <c r="B121" s="114" t="s">
        <v>723</v>
      </c>
      <c r="C121" s="255" t="s">
        <v>316</v>
      </c>
      <c r="D121" s="10" t="s">
        <v>163</v>
      </c>
      <c r="E121" s="297" t="s">
        <v>1082</v>
      </c>
      <c r="F121" s="281" t="s">
        <v>1083</v>
      </c>
      <c r="G121" s="278">
        <v>10</v>
      </c>
      <c r="H121" s="255" t="s">
        <v>1116</v>
      </c>
      <c r="I121" s="264" t="s">
        <v>725</v>
      </c>
      <c r="J121" s="255" t="s">
        <v>194</v>
      </c>
      <c r="K121" s="255" t="s">
        <v>194</v>
      </c>
      <c r="L121" s="255" t="s">
        <v>194</v>
      </c>
      <c r="M121" s="302" t="s">
        <v>110</v>
      </c>
      <c r="N121" s="255">
        <v>2001</v>
      </c>
      <c r="O121" s="269" t="s">
        <v>937</v>
      </c>
      <c r="P121" s="255">
        <v>42</v>
      </c>
      <c r="Q121" s="270" t="s">
        <v>1189</v>
      </c>
      <c r="R121" s="255"/>
      <c r="T121">
        <v>2019</v>
      </c>
      <c r="U121">
        <v>1976</v>
      </c>
      <c r="V121">
        <f>T121-U121</f>
        <v>43</v>
      </c>
    </row>
    <row r="122" spans="1:18" ht="12.75">
      <c r="A122" s="257"/>
      <c r="B122" s="30" t="s">
        <v>868</v>
      </c>
      <c r="C122" s="257"/>
      <c r="D122" s="15" t="s">
        <v>170</v>
      </c>
      <c r="E122" s="298"/>
      <c r="F122" s="280"/>
      <c r="G122" s="280"/>
      <c r="H122" s="257"/>
      <c r="I122" s="257"/>
      <c r="J122" s="257"/>
      <c r="K122" s="257"/>
      <c r="L122" s="257"/>
      <c r="M122" s="295"/>
      <c r="N122" s="257"/>
      <c r="O122" s="271"/>
      <c r="P122" s="257"/>
      <c r="Q122" s="271"/>
      <c r="R122" s="257"/>
    </row>
    <row r="123" spans="1:22" ht="12.75">
      <c r="A123" s="255">
        <v>9</v>
      </c>
      <c r="B123" s="114" t="s">
        <v>1033</v>
      </c>
      <c r="C123" s="255" t="s">
        <v>1034</v>
      </c>
      <c r="D123" s="10" t="s">
        <v>163</v>
      </c>
      <c r="E123" s="297" t="s">
        <v>1082</v>
      </c>
      <c r="F123" s="281" t="s">
        <v>629</v>
      </c>
      <c r="G123" s="281" t="s">
        <v>634</v>
      </c>
      <c r="H123" s="269" t="s">
        <v>1118</v>
      </c>
      <c r="I123" s="264" t="s">
        <v>980</v>
      </c>
      <c r="J123" s="255" t="s">
        <v>249</v>
      </c>
      <c r="K123" s="255">
        <v>2016</v>
      </c>
      <c r="L123" s="255">
        <v>250</v>
      </c>
      <c r="M123" s="302" t="s">
        <v>36</v>
      </c>
      <c r="N123" s="255">
        <v>2013</v>
      </c>
      <c r="O123" s="269" t="s">
        <v>998</v>
      </c>
      <c r="P123" s="255">
        <v>38</v>
      </c>
      <c r="Q123" s="270" t="s">
        <v>1190</v>
      </c>
      <c r="R123" s="255"/>
      <c r="T123">
        <v>2019</v>
      </c>
      <c r="U123">
        <v>1980</v>
      </c>
      <c r="V123">
        <f>T123-U123</f>
        <v>39</v>
      </c>
    </row>
    <row r="124" spans="1:18" ht="12.75">
      <c r="A124" s="257"/>
      <c r="B124" s="30" t="s">
        <v>1037</v>
      </c>
      <c r="C124" s="257"/>
      <c r="D124" s="15" t="s">
        <v>170</v>
      </c>
      <c r="E124" s="298"/>
      <c r="F124" s="280"/>
      <c r="G124" s="280"/>
      <c r="H124" s="271"/>
      <c r="I124" s="257"/>
      <c r="J124" s="257"/>
      <c r="K124" s="257"/>
      <c r="L124" s="257"/>
      <c r="M124" s="295"/>
      <c r="N124" s="257"/>
      <c r="O124" s="271"/>
      <c r="P124" s="257"/>
      <c r="Q124" s="271"/>
      <c r="R124" s="257"/>
    </row>
    <row r="125" spans="1:22" ht="14.25" customHeight="1">
      <c r="A125" s="255">
        <v>10</v>
      </c>
      <c r="B125" s="104" t="s">
        <v>1120</v>
      </c>
      <c r="C125" s="256" t="s">
        <v>1121</v>
      </c>
      <c r="D125" s="10" t="s">
        <v>163</v>
      </c>
      <c r="E125" s="293" t="s">
        <v>1122</v>
      </c>
      <c r="F125" s="281" t="s">
        <v>629</v>
      </c>
      <c r="G125" s="281" t="s">
        <v>728</v>
      </c>
      <c r="H125" s="270" t="s">
        <v>1191</v>
      </c>
      <c r="I125" s="264" t="s">
        <v>1124</v>
      </c>
      <c r="J125" s="255" t="s">
        <v>194</v>
      </c>
      <c r="K125" s="255" t="s">
        <v>194</v>
      </c>
      <c r="L125" s="255" t="s">
        <v>194</v>
      </c>
      <c r="M125" s="302" t="s">
        <v>36</v>
      </c>
      <c r="N125" s="255">
        <v>2012</v>
      </c>
      <c r="O125" s="269" t="s">
        <v>905</v>
      </c>
      <c r="P125" s="255">
        <v>40</v>
      </c>
      <c r="Q125" s="269" t="s">
        <v>1192</v>
      </c>
      <c r="R125" s="255"/>
      <c r="T125">
        <v>2019</v>
      </c>
      <c r="U125">
        <v>1978</v>
      </c>
      <c r="V125">
        <f>T125-U125</f>
        <v>41</v>
      </c>
    </row>
    <row r="126" spans="1:18" ht="14.25" customHeight="1">
      <c r="A126" s="257"/>
      <c r="B126" s="105" t="s">
        <v>1126</v>
      </c>
      <c r="C126" s="257"/>
      <c r="D126" s="15" t="s">
        <v>170</v>
      </c>
      <c r="E126" s="295"/>
      <c r="F126" s="280"/>
      <c r="G126" s="280"/>
      <c r="H126" s="271"/>
      <c r="I126" s="257"/>
      <c r="J126" s="257"/>
      <c r="K126" s="257"/>
      <c r="L126" s="257"/>
      <c r="M126" s="295"/>
      <c r="N126" s="257"/>
      <c r="O126" s="271"/>
      <c r="P126" s="257"/>
      <c r="Q126" s="271"/>
      <c r="R126" s="257"/>
    </row>
    <row r="127" spans="1:22" ht="12.75">
      <c r="A127" s="255">
        <v>11</v>
      </c>
      <c r="B127" s="104" t="s">
        <v>1135</v>
      </c>
      <c r="C127" s="256" t="s">
        <v>1136</v>
      </c>
      <c r="D127" s="10" t="s">
        <v>163</v>
      </c>
      <c r="E127" s="293" t="s">
        <v>1154</v>
      </c>
      <c r="F127" s="281" t="s">
        <v>629</v>
      </c>
      <c r="G127" s="281" t="s">
        <v>728</v>
      </c>
      <c r="H127" s="270" t="s">
        <v>1137</v>
      </c>
      <c r="I127" s="264" t="s">
        <v>1124</v>
      </c>
      <c r="J127" s="255" t="s">
        <v>194</v>
      </c>
      <c r="K127" s="255" t="s">
        <v>194</v>
      </c>
      <c r="L127" s="255" t="s">
        <v>194</v>
      </c>
      <c r="M127" s="302" t="s">
        <v>36</v>
      </c>
      <c r="N127" s="255">
        <v>2012</v>
      </c>
      <c r="O127" s="269" t="s">
        <v>905</v>
      </c>
      <c r="P127" s="255">
        <v>32</v>
      </c>
      <c r="Q127" s="269" t="s">
        <v>1193</v>
      </c>
      <c r="R127" s="255"/>
      <c r="T127">
        <v>2019</v>
      </c>
      <c r="U127">
        <v>1986</v>
      </c>
      <c r="V127">
        <f>T127-U127</f>
        <v>33</v>
      </c>
    </row>
    <row r="128" spans="1:18" ht="12.75">
      <c r="A128" s="257"/>
      <c r="B128" s="105" t="s">
        <v>1139</v>
      </c>
      <c r="C128" s="257"/>
      <c r="D128" s="15" t="s">
        <v>170</v>
      </c>
      <c r="E128" s="295"/>
      <c r="F128" s="280"/>
      <c r="G128" s="280"/>
      <c r="H128" s="271"/>
      <c r="I128" s="257"/>
      <c r="J128" s="257"/>
      <c r="K128" s="257"/>
      <c r="L128" s="257"/>
      <c r="M128" s="295"/>
      <c r="N128" s="257"/>
      <c r="O128" s="271"/>
      <c r="P128" s="257"/>
      <c r="Q128" s="271"/>
      <c r="R128" s="257"/>
    </row>
    <row r="129" spans="1:22" ht="14.25" customHeight="1">
      <c r="A129" s="255">
        <v>12</v>
      </c>
      <c r="B129" s="68" t="s">
        <v>345</v>
      </c>
      <c r="C129" s="256" t="s">
        <v>346</v>
      </c>
      <c r="D129" s="10" t="s">
        <v>163</v>
      </c>
      <c r="E129" s="299" t="s">
        <v>1154</v>
      </c>
      <c r="F129" s="284" t="s">
        <v>692</v>
      </c>
      <c r="G129" s="284" t="s">
        <v>728</v>
      </c>
      <c r="H129" s="270" t="s">
        <v>1145</v>
      </c>
      <c r="I129" s="272" t="s">
        <v>725</v>
      </c>
      <c r="J129" s="256" t="s">
        <v>194</v>
      </c>
      <c r="K129" s="256" t="s">
        <v>194</v>
      </c>
      <c r="L129" s="256" t="s">
        <v>194</v>
      </c>
      <c r="M129" s="294" t="s">
        <v>110</v>
      </c>
      <c r="N129" s="256">
        <v>2003</v>
      </c>
      <c r="O129" s="270" t="s">
        <v>717</v>
      </c>
      <c r="P129" s="256">
        <v>41</v>
      </c>
      <c r="Q129" s="270" t="s">
        <v>1189</v>
      </c>
      <c r="R129" s="255"/>
      <c r="T129">
        <v>2019</v>
      </c>
      <c r="U129">
        <v>1977</v>
      </c>
      <c r="V129">
        <f>T129-U129</f>
        <v>42</v>
      </c>
    </row>
    <row r="130" spans="1:18" ht="14.25" customHeight="1">
      <c r="A130" s="257"/>
      <c r="B130" s="30" t="s">
        <v>350</v>
      </c>
      <c r="C130" s="257"/>
      <c r="D130" s="15" t="s">
        <v>170</v>
      </c>
      <c r="E130" s="298"/>
      <c r="F130" s="280"/>
      <c r="G130" s="280"/>
      <c r="H130" s="271"/>
      <c r="I130" s="257"/>
      <c r="J130" s="257"/>
      <c r="K130" s="257"/>
      <c r="L130" s="257"/>
      <c r="M130" s="295"/>
      <c r="N130" s="257"/>
      <c r="O130" s="271"/>
      <c r="P130" s="257"/>
      <c r="Q130" s="271"/>
      <c r="R130" s="257"/>
    </row>
    <row r="131" spans="1:22" ht="12.75">
      <c r="A131" s="255">
        <v>13</v>
      </c>
      <c r="B131" s="104" t="s">
        <v>1140</v>
      </c>
      <c r="C131" s="256" t="s">
        <v>1141</v>
      </c>
      <c r="D131" s="10" t="s">
        <v>163</v>
      </c>
      <c r="E131" s="293" t="s">
        <v>1131</v>
      </c>
      <c r="F131" s="281" t="s">
        <v>165</v>
      </c>
      <c r="G131" s="281" t="s">
        <v>165</v>
      </c>
      <c r="H131" s="270" t="s">
        <v>1142</v>
      </c>
      <c r="I131" s="264" t="s">
        <v>1124</v>
      </c>
      <c r="J131" s="255" t="s">
        <v>249</v>
      </c>
      <c r="K131" s="255">
        <v>2017</v>
      </c>
      <c r="L131" s="255">
        <v>250</v>
      </c>
      <c r="M131" s="302" t="s">
        <v>36</v>
      </c>
      <c r="N131" s="255">
        <v>2014</v>
      </c>
      <c r="O131" s="269" t="s">
        <v>998</v>
      </c>
      <c r="P131" s="255">
        <v>43</v>
      </c>
      <c r="Q131" s="269" t="s">
        <v>1194</v>
      </c>
      <c r="R131" s="255"/>
      <c r="T131">
        <v>2019</v>
      </c>
      <c r="U131">
        <v>1975</v>
      </c>
      <c r="V131">
        <f>T131-U131</f>
        <v>44</v>
      </c>
    </row>
    <row r="132" spans="1:18" ht="12.75">
      <c r="A132" s="257"/>
      <c r="B132" s="105" t="s">
        <v>1144</v>
      </c>
      <c r="C132" s="257"/>
      <c r="D132" s="15" t="s">
        <v>170</v>
      </c>
      <c r="E132" s="295"/>
      <c r="F132" s="280"/>
      <c r="G132" s="280"/>
      <c r="H132" s="271"/>
      <c r="I132" s="257"/>
      <c r="J132" s="257"/>
      <c r="K132" s="257"/>
      <c r="L132" s="257"/>
      <c r="M132" s="295"/>
      <c r="N132" s="257"/>
      <c r="O132" s="271"/>
      <c r="P132" s="257"/>
      <c r="Q132" s="271"/>
      <c r="R132" s="257"/>
    </row>
    <row r="133" spans="1:22" ht="12.75" customHeight="1">
      <c r="A133" s="255">
        <v>14</v>
      </c>
      <c r="B133" s="106" t="s">
        <v>745</v>
      </c>
      <c r="C133" s="255" t="s">
        <v>590</v>
      </c>
      <c r="D133" s="25" t="s">
        <v>274</v>
      </c>
      <c r="E133" s="297" t="s">
        <v>1001</v>
      </c>
      <c r="F133" s="281" t="s">
        <v>288</v>
      </c>
      <c r="G133" s="284" t="s">
        <v>728</v>
      </c>
      <c r="H133" s="255" t="s">
        <v>1116</v>
      </c>
      <c r="I133" s="264" t="s">
        <v>725</v>
      </c>
      <c r="J133" s="256" t="s">
        <v>194</v>
      </c>
      <c r="K133" s="256" t="s">
        <v>194</v>
      </c>
      <c r="L133" s="256" t="s">
        <v>194</v>
      </c>
      <c r="M133" s="302" t="s">
        <v>110</v>
      </c>
      <c r="N133" s="255">
        <v>2009</v>
      </c>
      <c r="O133" s="269" t="s">
        <v>717</v>
      </c>
      <c r="P133" s="255">
        <v>36</v>
      </c>
      <c r="Q133" s="270" t="s">
        <v>1189</v>
      </c>
      <c r="R133" s="255"/>
      <c r="T133">
        <v>2019</v>
      </c>
      <c r="U133">
        <v>1982</v>
      </c>
      <c r="V133">
        <f>T133-U133</f>
        <v>37</v>
      </c>
    </row>
    <row r="134" spans="1:18" ht="12.75">
      <c r="A134" s="257"/>
      <c r="B134" s="30" t="s">
        <v>591</v>
      </c>
      <c r="C134" s="257"/>
      <c r="D134" s="15" t="s">
        <v>938</v>
      </c>
      <c r="E134" s="298"/>
      <c r="F134" s="280"/>
      <c r="G134" s="280"/>
      <c r="H134" s="257"/>
      <c r="I134" s="257"/>
      <c r="J134" s="257"/>
      <c r="K134" s="257"/>
      <c r="L134" s="257"/>
      <c r="M134" s="295"/>
      <c r="N134" s="257"/>
      <c r="O134" s="271"/>
      <c r="P134" s="257"/>
      <c r="Q134" s="271"/>
      <c r="R134" s="257"/>
    </row>
    <row r="135" spans="1:22" ht="12.75" customHeight="1">
      <c r="A135" s="255">
        <v>15</v>
      </c>
      <c r="B135" s="107" t="s">
        <v>737</v>
      </c>
      <c r="C135" s="255" t="s">
        <v>738</v>
      </c>
      <c r="D135" s="25" t="s">
        <v>274</v>
      </c>
      <c r="E135" s="293" t="s">
        <v>1060</v>
      </c>
      <c r="F135" s="281" t="s">
        <v>679</v>
      </c>
      <c r="G135" s="281" t="s">
        <v>728</v>
      </c>
      <c r="H135" s="255" t="s">
        <v>1116</v>
      </c>
      <c r="I135" s="264" t="s">
        <v>620</v>
      </c>
      <c r="J135" s="256" t="s">
        <v>194</v>
      </c>
      <c r="K135" s="256" t="s">
        <v>194</v>
      </c>
      <c r="L135" s="256" t="s">
        <v>194</v>
      </c>
      <c r="M135" s="302" t="s">
        <v>110</v>
      </c>
      <c r="N135" s="255">
        <v>2005</v>
      </c>
      <c r="O135" s="269" t="s">
        <v>150</v>
      </c>
      <c r="P135" s="255">
        <v>43</v>
      </c>
      <c r="Q135" s="270" t="s">
        <v>1195</v>
      </c>
      <c r="R135" s="255"/>
      <c r="T135">
        <v>2019</v>
      </c>
      <c r="U135">
        <v>1975</v>
      </c>
      <c r="V135">
        <f>T135-U135</f>
        <v>44</v>
      </c>
    </row>
    <row r="136" spans="1:18" ht="12.75">
      <c r="A136" s="257"/>
      <c r="B136" s="108" t="s">
        <v>870</v>
      </c>
      <c r="C136" s="257"/>
      <c r="D136" s="15" t="s">
        <v>938</v>
      </c>
      <c r="E136" s="295"/>
      <c r="F136" s="280"/>
      <c r="G136" s="280"/>
      <c r="H136" s="257"/>
      <c r="I136" s="257"/>
      <c r="J136" s="257"/>
      <c r="K136" s="257"/>
      <c r="L136" s="257"/>
      <c r="M136" s="295"/>
      <c r="N136" s="257"/>
      <c r="O136" s="271"/>
      <c r="P136" s="257"/>
      <c r="Q136" s="271"/>
      <c r="R136" s="257"/>
    </row>
    <row r="137" spans="1:22" s="2" customFormat="1" ht="12.75">
      <c r="A137" s="47"/>
      <c r="B137" s="48"/>
      <c r="C137" s="49"/>
      <c r="D137" s="49"/>
      <c r="E137" s="50"/>
      <c r="F137" s="51"/>
      <c r="G137" s="51"/>
      <c r="H137" s="47"/>
      <c r="I137" s="47"/>
      <c r="J137" s="47"/>
      <c r="K137" s="47"/>
      <c r="L137" s="47"/>
      <c r="M137" s="47"/>
      <c r="N137" s="47"/>
      <c r="O137" s="47"/>
      <c r="P137" s="47"/>
      <c r="Q137" s="47"/>
      <c r="R137" s="36"/>
      <c r="V137"/>
    </row>
    <row r="138" spans="1:22" s="2" customFormat="1" ht="12.75">
      <c r="A138" s="47"/>
      <c r="B138" s="48"/>
      <c r="C138" s="49"/>
      <c r="D138" s="49"/>
      <c r="E138" s="50"/>
      <c r="F138" s="51"/>
      <c r="G138" s="51"/>
      <c r="H138" s="47"/>
      <c r="I138" s="47"/>
      <c r="J138" s="47"/>
      <c r="K138" s="47"/>
      <c r="L138" s="47"/>
      <c r="M138" s="47"/>
      <c r="N138" s="47"/>
      <c r="O138" s="47"/>
      <c r="P138" s="47"/>
      <c r="Q138" s="47"/>
      <c r="R138" s="36"/>
      <c r="V138"/>
    </row>
    <row r="139" spans="1:22" s="2" customFormat="1" ht="12.75">
      <c r="A139" s="47"/>
      <c r="B139" s="48"/>
      <c r="C139" s="49"/>
      <c r="D139" s="49"/>
      <c r="E139" s="50"/>
      <c r="F139" s="51"/>
      <c r="G139" s="51"/>
      <c r="H139" s="47"/>
      <c r="I139" s="47"/>
      <c r="J139" s="47"/>
      <c r="K139" s="47"/>
      <c r="L139" s="47"/>
      <c r="M139" s="47"/>
      <c r="N139" s="47"/>
      <c r="O139" s="47"/>
      <c r="P139" s="47"/>
      <c r="Q139" s="47"/>
      <c r="R139" s="36"/>
      <c r="V139"/>
    </row>
    <row r="140" spans="1:22" s="2" customFormat="1" ht="12.75">
      <c r="A140" s="47"/>
      <c r="B140" s="48"/>
      <c r="C140" s="49"/>
      <c r="D140" s="49"/>
      <c r="E140" s="50"/>
      <c r="F140" s="51"/>
      <c r="G140" s="51"/>
      <c r="H140" s="47"/>
      <c r="I140" s="47"/>
      <c r="J140" s="47"/>
      <c r="K140" s="47"/>
      <c r="L140" s="47"/>
      <c r="M140" s="47"/>
      <c r="N140" s="47"/>
      <c r="O140" s="47"/>
      <c r="P140" s="47"/>
      <c r="Q140" s="47"/>
      <c r="R140" s="36"/>
      <c r="V140"/>
    </row>
    <row r="141" spans="1:22" s="2" customFormat="1" ht="12.75">
      <c r="A141" s="47"/>
      <c r="B141" s="48"/>
      <c r="C141" s="49"/>
      <c r="D141" s="49"/>
      <c r="E141" s="50"/>
      <c r="F141" s="51"/>
      <c r="G141" s="51"/>
      <c r="H141" s="47"/>
      <c r="I141" s="47"/>
      <c r="J141" s="47"/>
      <c r="K141" s="47"/>
      <c r="L141" s="47"/>
      <c r="M141" s="47"/>
      <c r="N141" s="47"/>
      <c r="O141" s="47"/>
      <c r="P141" s="47"/>
      <c r="Q141" s="47"/>
      <c r="R141" s="36"/>
      <c r="V141"/>
    </row>
    <row r="142" spans="1:18" ht="12.75">
      <c r="A142" s="7" t="s">
        <v>3</v>
      </c>
      <c r="B142" s="7" t="s">
        <v>4</v>
      </c>
      <c r="C142" s="316" t="s">
        <v>903</v>
      </c>
      <c r="D142" s="310" t="s">
        <v>6</v>
      </c>
      <c r="E142" s="311"/>
      <c r="F142" s="310" t="s">
        <v>9</v>
      </c>
      <c r="G142" s="311"/>
      <c r="H142" s="316" t="s">
        <v>7</v>
      </c>
      <c r="I142" s="316" t="s">
        <v>617</v>
      </c>
      <c r="J142" s="310" t="s">
        <v>10</v>
      </c>
      <c r="K142" s="312"/>
      <c r="L142" s="311"/>
      <c r="M142" s="310" t="s">
        <v>11</v>
      </c>
      <c r="N142" s="312"/>
      <c r="O142" s="311"/>
      <c r="P142" s="316" t="s">
        <v>12</v>
      </c>
      <c r="Q142" s="7" t="s">
        <v>13</v>
      </c>
      <c r="R142" s="316" t="s">
        <v>14</v>
      </c>
    </row>
    <row r="143" spans="1:18" ht="12.75">
      <c r="A143" s="8" t="s">
        <v>15</v>
      </c>
      <c r="B143" s="8" t="s">
        <v>16</v>
      </c>
      <c r="C143" s="317"/>
      <c r="D143" s="8" t="s">
        <v>18</v>
      </c>
      <c r="E143" s="8" t="s">
        <v>8</v>
      </c>
      <c r="F143" s="8" t="s">
        <v>19</v>
      </c>
      <c r="G143" s="8" t="s">
        <v>20</v>
      </c>
      <c r="H143" s="317"/>
      <c r="I143" s="317"/>
      <c r="J143" s="8" t="s">
        <v>21</v>
      </c>
      <c r="K143" s="8" t="s">
        <v>22</v>
      </c>
      <c r="L143" s="8" t="s">
        <v>23</v>
      </c>
      <c r="M143" s="8" t="s">
        <v>24</v>
      </c>
      <c r="N143" s="8" t="s">
        <v>25</v>
      </c>
      <c r="O143" s="8" t="s">
        <v>26</v>
      </c>
      <c r="P143" s="317"/>
      <c r="Q143" s="8" t="s">
        <v>27</v>
      </c>
      <c r="R143" s="317"/>
    </row>
    <row r="144" spans="1:18" ht="12.75">
      <c r="A144" s="9">
        <v>1</v>
      </c>
      <c r="B144" s="9">
        <v>2</v>
      </c>
      <c r="C144" s="9">
        <v>3</v>
      </c>
      <c r="D144" s="9">
        <v>4</v>
      </c>
      <c r="E144" s="9">
        <v>5</v>
      </c>
      <c r="F144" s="9">
        <v>6</v>
      </c>
      <c r="G144" s="9">
        <v>7</v>
      </c>
      <c r="H144" s="9">
        <v>8</v>
      </c>
      <c r="I144" s="9">
        <v>9</v>
      </c>
      <c r="J144" s="9">
        <v>10</v>
      </c>
      <c r="K144" s="9">
        <v>11</v>
      </c>
      <c r="L144" s="9">
        <v>12</v>
      </c>
      <c r="M144" s="9">
        <v>13</v>
      </c>
      <c r="N144" s="9">
        <v>14</v>
      </c>
      <c r="O144" s="9">
        <v>15</v>
      </c>
      <c r="P144" s="9">
        <v>16</v>
      </c>
      <c r="Q144" s="9">
        <v>17</v>
      </c>
      <c r="R144" s="9">
        <v>18</v>
      </c>
    </row>
    <row r="145" spans="1:22" ht="12.75" customHeight="1">
      <c r="A145" s="255">
        <v>16</v>
      </c>
      <c r="B145" s="86" t="s">
        <v>746</v>
      </c>
      <c r="C145" s="264" t="s">
        <v>376</v>
      </c>
      <c r="D145" s="25" t="s">
        <v>274</v>
      </c>
      <c r="E145" s="293" t="s">
        <v>1089</v>
      </c>
      <c r="F145" s="278">
        <v>18</v>
      </c>
      <c r="G145" s="281" t="s">
        <v>629</v>
      </c>
      <c r="H145" s="255" t="s">
        <v>1116</v>
      </c>
      <c r="I145" s="264" t="s">
        <v>725</v>
      </c>
      <c r="J145" s="256" t="s">
        <v>194</v>
      </c>
      <c r="K145" s="256" t="s">
        <v>194</v>
      </c>
      <c r="L145" s="256" t="s">
        <v>194</v>
      </c>
      <c r="M145" s="302" t="s">
        <v>110</v>
      </c>
      <c r="N145" s="255">
        <v>2012</v>
      </c>
      <c r="O145" s="269" t="s">
        <v>195</v>
      </c>
      <c r="P145" s="255">
        <v>46</v>
      </c>
      <c r="Q145" s="270" t="s">
        <v>1189</v>
      </c>
      <c r="R145" s="255"/>
      <c r="T145">
        <v>2019</v>
      </c>
      <c r="U145">
        <v>1972</v>
      </c>
      <c r="V145">
        <f>T145-U145</f>
        <v>47</v>
      </c>
    </row>
    <row r="146" spans="1:18" ht="12.75">
      <c r="A146" s="257"/>
      <c r="B146" s="69" t="s">
        <v>378</v>
      </c>
      <c r="C146" s="257"/>
      <c r="D146" s="15" t="s">
        <v>938</v>
      </c>
      <c r="E146" s="295"/>
      <c r="F146" s="280"/>
      <c r="G146" s="280"/>
      <c r="H146" s="257"/>
      <c r="I146" s="257"/>
      <c r="J146" s="257"/>
      <c r="K146" s="257"/>
      <c r="L146" s="257"/>
      <c r="M146" s="295"/>
      <c r="N146" s="257"/>
      <c r="O146" s="271"/>
      <c r="P146" s="257"/>
      <c r="Q146" s="271"/>
      <c r="R146" s="257"/>
    </row>
    <row r="147" spans="1:22" ht="12.75" customHeight="1">
      <c r="A147" s="255">
        <v>17</v>
      </c>
      <c r="B147" s="86" t="s">
        <v>747</v>
      </c>
      <c r="C147" s="264" t="s">
        <v>391</v>
      </c>
      <c r="D147" s="25" t="s">
        <v>274</v>
      </c>
      <c r="E147" s="293" t="s">
        <v>1089</v>
      </c>
      <c r="F147" s="279">
        <v>17</v>
      </c>
      <c r="G147" s="281" t="s">
        <v>165</v>
      </c>
      <c r="H147" s="255" t="s">
        <v>1116</v>
      </c>
      <c r="I147" s="264" t="s">
        <v>725</v>
      </c>
      <c r="J147" s="256" t="s">
        <v>194</v>
      </c>
      <c r="K147" s="256" t="s">
        <v>194</v>
      </c>
      <c r="L147" s="256" t="s">
        <v>194</v>
      </c>
      <c r="M147" s="302" t="s">
        <v>110</v>
      </c>
      <c r="N147" s="255">
        <v>2012</v>
      </c>
      <c r="O147" s="269" t="s">
        <v>195</v>
      </c>
      <c r="P147" s="255">
        <v>44</v>
      </c>
      <c r="Q147" s="270" t="s">
        <v>1189</v>
      </c>
      <c r="R147" s="255"/>
      <c r="T147">
        <v>2019</v>
      </c>
      <c r="U147">
        <v>1974</v>
      </c>
      <c r="V147">
        <f>T147-U147</f>
        <v>45</v>
      </c>
    </row>
    <row r="148" spans="1:18" ht="12.75">
      <c r="A148" s="257"/>
      <c r="B148" s="69" t="s">
        <v>871</v>
      </c>
      <c r="C148" s="257"/>
      <c r="D148" s="15" t="s">
        <v>938</v>
      </c>
      <c r="E148" s="295"/>
      <c r="F148" s="280"/>
      <c r="G148" s="280"/>
      <c r="H148" s="257"/>
      <c r="I148" s="257"/>
      <c r="J148" s="257"/>
      <c r="K148" s="257"/>
      <c r="L148" s="257"/>
      <c r="M148" s="295"/>
      <c r="N148" s="257"/>
      <c r="O148" s="271"/>
      <c r="P148" s="257"/>
      <c r="Q148" s="271"/>
      <c r="R148" s="257"/>
    </row>
    <row r="149" spans="1:22" ht="12.75" customHeight="1">
      <c r="A149" s="255">
        <v>18</v>
      </c>
      <c r="B149" s="68" t="s">
        <v>749</v>
      </c>
      <c r="C149" s="264" t="s">
        <v>750</v>
      </c>
      <c r="D149" s="25" t="s">
        <v>274</v>
      </c>
      <c r="E149" s="293" t="s">
        <v>1089</v>
      </c>
      <c r="F149" s="278">
        <v>16</v>
      </c>
      <c r="G149" s="281" t="s">
        <v>679</v>
      </c>
      <c r="H149" s="255" t="s">
        <v>1116</v>
      </c>
      <c r="I149" s="264" t="s">
        <v>725</v>
      </c>
      <c r="J149" s="255" t="s">
        <v>194</v>
      </c>
      <c r="K149" s="255" t="s">
        <v>194</v>
      </c>
      <c r="L149" s="255" t="s">
        <v>194</v>
      </c>
      <c r="M149" s="302" t="s">
        <v>110</v>
      </c>
      <c r="N149" s="255">
        <v>2010</v>
      </c>
      <c r="O149" s="269" t="s">
        <v>195</v>
      </c>
      <c r="P149" s="255">
        <v>44</v>
      </c>
      <c r="Q149" s="270" t="s">
        <v>1189</v>
      </c>
      <c r="R149" s="255"/>
      <c r="T149">
        <v>2019</v>
      </c>
      <c r="U149">
        <v>1974</v>
      </c>
      <c r="V149">
        <f>T149-U149</f>
        <v>45</v>
      </c>
    </row>
    <row r="150" spans="1:18" ht="12.75">
      <c r="A150" s="257"/>
      <c r="B150" s="69" t="s">
        <v>386</v>
      </c>
      <c r="C150" s="257"/>
      <c r="D150" s="15" t="s">
        <v>938</v>
      </c>
      <c r="E150" s="295"/>
      <c r="F150" s="280"/>
      <c r="G150" s="280"/>
      <c r="H150" s="257"/>
      <c r="I150" s="257"/>
      <c r="J150" s="257"/>
      <c r="K150" s="257"/>
      <c r="L150" s="257"/>
      <c r="M150" s="295"/>
      <c r="N150" s="257"/>
      <c r="O150" s="271"/>
      <c r="P150" s="257"/>
      <c r="Q150" s="271"/>
      <c r="R150" s="257"/>
    </row>
    <row r="151" spans="1:22" ht="12.75">
      <c r="A151" s="255">
        <v>19</v>
      </c>
      <c r="B151" s="42" t="s">
        <v>873</v>
      </c>
      <c r="C151" s="258" t="s">
        <v>419</v>
      </c>
      <c r="D151" s="25" t="s">
        <v>274</v>
      </c>
      <c r="E151" s="293" t="s">
        <v>1122</v>
      </c>
      <c r="F151" s="282">
        <v>16</v>
      </c>
      <c r="G151" s="285" t="s">
        <v>653</v>
      </c>
      <c r="H151" s="260" t="s">
        <v>686</v>
      </c>
      <c r="I151" s="265" t="s">
        <v>725</v>
      </c>
      <c r="J151" s="260" t="s">
        <v>194</v>
      </c>
      <c r="K151" s="260" t="s">
        <v>194</v>
      </c>
      <c r="L151" s="260" t="s">
        <v>194</v>
      </c>
      <c r="M151" s="302" t="s">
        <v>110</v>
      </c>
      <c r="N151" s="258">
        <v>2011</v>
      </c>
      <c r="O151" s="269" t="s">
        <v>195</v>
      </c>
      <c r="P151" s="258">
        <v>42</v>
      </c>
      <c r="Q151" s="270" t="s">
        <v>1189</v>
      </c>
      <c r="R151" s="42"/>
      <c r="T151">
        <v>2019</v>
      </c>
      <c r="U151">
        <v>1976</v>
      </c>
      <c r="V151">
        <f>T151-U151</f>
        <v>43</v>
      </c>
    </row>
    <row r="152" spans="1:18" ht="12.75">
      <c r="A152" s="257"/>
      <c r="B152" s="43" t="s">
        <v>421</v>
      </c>
      <c r="C152" s="259"/>
      <c r="D152" s="15" t="s">
        <v>938</v>
      </c>
      <c r="E152" s="295"/>
      <c r="F152" s="283"/>
      <c r="G152" s="283"/>
      <c r="H152" s="259"/>
      <c r="I152" s="259"/>
      <c r="J152" s="259"/>
      <c r="K152" s="259"/>
      <c r="L152" s="259"/>
      <c r="M152" s="295"/>
      <c r="N152" s="259"/>
      <c r="O152" s="271"/>
      <c r="P152" s="259"/>
      <c r="Q152" s="271"/>
      <c r="R152" s="43"/>
    </row>
    <row r="153" spans="1:22" ht="12.75" customHeight="1">
      <c r="A153" s="255">
        <v>20</v>
      </c>
      <c r="B153" s="42" t="s">
        <v>876</v>
      </c>
      <c r="C153" s="258" t="s">
        <v>773</v>
      </c>
      <c r="D153" s="25" t="s">
        <v>274</v>
      </c>
      <c r="E153" s="293" t="s">
        <v>1122</v>
      </c>
      <c r="F153" s="282">
        <v>15</v>
      </c>
      <c r="G153" s="285" t="s">
        <v>679</v>
      </c>
      <c r="H153" s="255" t="s">
        <v>1116</v>
      </c>
      <c r="I153" s="265" t="s">
        <v>725</v>
      </c>
      <c r="J153" s="260" t="s">
        <v>194</v>
      </c>
      <c r="K153" s="260" t="s">
        <v>194</v>
      </c>
      <c r="L153" s="260" t="s">
        <v>194</v>
      </c>
      <c r="M153" s="302" t="s">
        <v>110</v>
      </c>
      <c r="N153" s="258">
        <v>2011</v>
      </c>
      <c r="O153" s="255" t="s">
        <v>195</v>
      </c>
      <c r="P153" s="258">
        <v>41</v>
      </c>
      <c r="Q153" s="270" t="s">
        <v>1189</v>
      </c>
      <c r="R153" s="258"/>
      <c r="T153">
        <v>2019</v>
      </c>
      <c r="U153">
        <v>1977</v>
      </c>
      <c r="V153">
        <f>T153-U153</f>
        <v>42</v>
      </c>
    </row>
    <row r="154" spans="1:18" ht="12.75">
      <c r="A154" s="257"/>
      <c r="B154" s="43" t="s">
        <v>424</v>
      </c>
      <c r="C154" s="259"/>
      <c r="D154" s="15" t="s">
        <v>938</v>
      </c>
      <c r="E154" s="295"/>
      <c r="F154" s="283"/>
      <c r="G154" s="283"/>
      <c r="H154" s="257"/>
      <c r="I154" s="259"/>
      <c r="J154" s="259"/>
      <c r="K154" s="259"/>
      <c r="L154" s="259"/>
      <c r="M154" s="295"/>
      <c r="N154" s="259"/>
      <c r="O154" s="257"/>
      <c r="P154" s="259"/>
      <c r="Q154" s="271"/>
      <c r="R154" s="259"/>
    </row>
    <row r="155" spans="1:22" ht="12.75" customHeight="1">
      <c r="A155" s="255">
        <v>21</v>
      </c>
      <c r="B155" s="42" t="s">
        <v>777</v>
      </c>
      <c r="C155" s="265" t="s">
        <v>426</v>
      </c>
      <c r="D155" s="25" t="s">
        <v>1048</v>
      </c>
      <c r="E155" s="293" t="s">
        <v>1082</v>
      </c>
      <c r="F155" s="282">
        <v>17</v>
      </c>
      <c r="G155" s="285" t="s">
        <v>653</v>
      </c>
      <c r="H155" s="255" t="s">
        <v>1116</v>
      </c>
      <c r="I155" s="265" t="s">
        <v>725</v>
      </c>
      <c r="J155" s="260" t="s">
        <v>194</v>
      </c>
      <c r="K155" s="260" t="s">
        <v>194</v>
      </c>
      <c r="L155" s="260" t="s">
        <v>194</v>
      </c>
      <c r="M155" s="258" t="s">
        <v>313</v>
      </c>
      <c r="N155" s="258">
        <v>1998</v>
      </c>
      <c r="O155" s="258" t="s">
        <v>338</v>
      </c>
      <c r="P155" s="258">
        <v>39</v>
      </c>
      <c r="Q155" s="270" t="s">
        <v>1189</v>
      </c>
      <c r="R155" s="42"/>
      <c r="T155">
        <v>2019</v>
      </c>
      <c r="U155">
        <v>1979</v>
      </c>
      <c r="V155">
        <f>T155-U155</f>
        <v>40</v>
      </c>
    </row>
    <row r="156" spans="1:18" ht="12.75">
      <c r="A156" s="257"/>
      <c r="B156" s="43" t="s">
        <v>882</v>
      </c>
      <c r="C156" s="259"/>
      <c r="D156" s="15" t="s">
        <v>1049</v>
      </c>
      <c r="E156" s="295"/>
      <c r="F156" s="283"/>
      <c r="G156" s="283"/>
      <c r="H156" s="257"/>
      <c r="I156" s="259"/>
      <c r="J156" s="259"/>
      <c r="K156" s="259"/>
      <c r="L156" s="259"/>
      <c r="M156" s="259"/>
      <c r="N156" s="259"/>
      <c r="O156" s="259"/>
      <c r="P156" s="259"/>
      <c r="Q156" s="271"/>
      <c r="R156" s="43"/>
    </row>
    <row r="157" spans="1:22" ht="12.75" customHeight="1">
      <c r="A157" s="255">
        <v>22</v>
      </c>
      <c r="B157" s="42" t="s">
        <v>778</v>
      </c>
      <c r="C157" s="265" t="s">
        <v>438</v>
      </c>
      <c r="D157" s="25" t="s">
        <v>1048</v>
      </c>
      <c r="E157" s="293" t="s">
        <v>1082</v>
      </c>
      <c r="F157" s="282">
        <v>14</v>
      </c>
      <c r="G157" s="285" t="s">
        <v>653</v>
      </c>
      <c r="H157" s="255" t="s">
        <v>1116</v>
      </c>
      <c r="I157" s="265" t="s">
        <v>725</v>
      </c>
      <c r="J157" s="260" t="s">
        <v>194</v>
      </c>
      <c r="K157" s="260" t="s">
        <v>194</v>
      </c>
      <c r="L157" s="260" t="s">
        <v>194</v>
      </c>
      <c r="M157" s="258" t="s">
        <v>392</v>
      </c>
      <c r="N157" s="258">
        <v>2004</v>
      </c>
      <c r="O157" s="258" t="s">
        <v>194</v>
      </c>
      <c r="P157" s="258">
        <v>42</v>
      </c>
      <c r="Q157" s="270" t="s">
        <v>1189</v>
      </c>
      <c r="R157" s="42"/>
      <c r="T157">
        <v>2019</v>
      </c>
      <c r="U157">
        <v>1976</v>
      </c>
      <c r="V157">
        <f>T157-U157</f>
        <v>43</v>
      </c>
    </row>
    <row r="158" spans="1:18" ht="12.75">
      <c r="A158" s="257"/>
      <c r="B158" s="43" t="s">
        <v>883</v>
      </c>
      <c r="C158" s="259"/>
      <c r="D158" s="15" t="s">
        <v>1049</v>
      </c>
      <c r="E158" s="295"/>
      <c r="F158" s="283"/>
      <c r="G158" s="283"/>
      <c r="H158" s="257"/>
      <c r="I158" s="259"/>
      <c r="J158" s="259"/>
      <c r="K158" s="259"/>
      <c r="L158" s="259"/>
      <c r="M158" s="259"/>
      <c r="N158" s="259"/>
      <c r="O158" s="259"/>
      <c r="P158" s="259"/>
      <c r="Q158" s="271"/>
      <c r="R158" s="43"/>
    </row>
    <row r="159" spans="1:22" ht="12.75" customHeight="1">
      <c r="A159" s="255">
        <v>23</v>
      </c>
      <c r="B159" s="86" t="s">
        <v>790</v>
      </c>
      <c r="C159" s="255" t="s">
        <v>791</v>
      </c>
      <c r="D159" s="45" t="s">
        <v>377</v>
      </c>
      <c r="E159" s="303" t="s">
        <v>1060</v>
      </c>
      <c r="F159" s="278">
        <v>19</v>
      </c>
      <c r="G159" s="281" t="s">
        <v>653</v>
      </c>
      <c r="H159" s="255" t="s">
        <v>1116</v>
      </c>
      <c r="I159" s="264" t="s">
        <v>725</v>
      </c>
      <c r="J159" s="256" t="s">
        <v>194</v>
      </c>
      <c r="K159" s="256" t="s">
        <v>194</v>
      </c>
      <c r="L159" s="256" t="s">
        <v>194</v>
      </c>
      <c r="M159" s="255" t="s">
        <v>392</v>
      </c>
      <c r="N159" s="255">
        <v>2009</v>
      </c>
      <c r="O159" s="255" t="s">
        <v>194</v>
      </c>
      <c r="P159" s="255">
        <v>55</v>
      </c>
      <c r="Q159" s="270" t="s">
        <v>1189</v>
      </c>
      <c r="R159" s="258"/>
      <c r="T159">
        <v>2019</v>
      </c>
      <c r="U159">
        <v>1963</v>
      </c>
      <c r="V159">
        <f>T159-U159</f>
        <v>56</v>
      </c>
    </row>
    <row r="160" spans="1:18" ht="12.75">
      <c r="A160" s="257"/>
      <c r="B160" s="69" t="s">
        <v>885</v>
      </c>
      <c r="C160" s="257"/>
      <c r="D160" s="15" t="s">
        <v>948</v>
      </c>
      <c r="E160" s="304"/>
      <c r="F160" s="280"/>
      <c r="G160" s="280"/>
      <c r="H160" s="257"/>
      <c r="I160" s="257"/>
      <c r="J160" s="257"/>
      <c r="K160" s="257"/>
      <c r="L160" s="257"/>
      <c r="M160" s="257"/>
      <c r="N160" s="257"/>
      <c r="O160" s="257"/>
      <c r="P160" s="257"/>
      <c r="Q160" s="271"/>
      <c r="R160" s="259"/>
    </row>
    <row r="161" spans="1:22" ht="12.75" customHeight="1">
      <c r="A161" s="255">
        <v>24</v>
      </c>
      <c r="B161" s="61" t="s">
        <v>797</v>
      </c>
      <c r="C161" s="266" t="s">
        <v>576</v>
      </c>
      <c r="D161" s="45" t="s">
        <v>377</v>
      </c>
      <c r="E161" s="303" t="s">
        <v>1060</v>
      </c>
      <c r="F161" s="281" t="s">
        <v>1090</v>
      </c>
      <c r="G161" s="281" t="s">
        <v>629</v>
      </c>
      <c r="H161" s="255" t="s">
        <v>1116</v>
      </c>
      <c r="I161" s="264" t="s">
        <v>725</v>
      </c>
      <c r="J161" s="256" t="s">
        <v>194</v>
      </c>
      <c r="K161" s="256" t="s">
        <v>194</v>
      </c>
      <c r="L161" s="256" t="s">
        <v>194</v>
      </c>
      <c r="M161" s="255" t="s">
        <v>392</v>
      </c>
      <c r="N161" s="255">
        <v>2008</v>
      </c>
      <c r="O161" s="255" t="s">
        <v>194</v>
      </c>
      <c r="P161" s="255">
        <v>39</v>
      </c>
      <c r="Q161" s="270" t="s">
        <v>1189</v>
      </c>
      <c r="R161" s="258"/>
      <c r="T161">
        <v>2019</v>
      </c>
      <c r="U161">
        <v>1979</v>
      </c>
      <c r="V161">
        <f>T161-U161</f>
        <v>40</v>
      </c>
    </row>
    <row r="162" spans="1:18" ht="12.75">
      <c r="A162" s="257"/>
      <c r="B162" s="59" t="s">
        <v>887</v>
      </c>
      <c r="C162" s="249"/>
      <c r="D162" s="15" t="s">
        <v>948</v>
      </c>
      <c r="E162" s="304"/>
      <c r="F162" s="280"/>
      <c r="G162" s="280"/>
      <c r="H162" s="257"/>
      <c r="I162" s="257"/>
      <c r="J162" s="257"/>
      <c r="K162" s="257"/>
      <c r="L162" s="257"/>
      <c r="M162" s="257"/>
      <c r="N162" s="257"/>
      <c r="O162" s="257"/>
      <c r="P162" s="257"/>
      <c r="Q162" s="271"/>
      <c r="R162" s="259"/>
    </row>
    <row r="163" spans="1:22" ht="12.75" customHeight="1">
      <c r="A163" s="255">
        <v>25</v>
      </c>
      <c r="B163" s="61" t="s">
        <v>795</v>
      </c>
      <c r="C163" s="266" t="s">
        <v>573</v>
      </c>
      <c r="D163" s="45" t="s">
        <v>377</v>
      </c>
      <c r="E163" s="303" t="s">
        <v>1060</v>
      </c>
      <c r="F163" s="281" t="s">
        <v>1090</v>
      </c>
      <c r="G163" s="281" t="s">
        <v>165</v>
      </c>
      <c r="H163" s="255" t="s">
        <v>1116</v>
      </c>
      <c r="I163" s="264" t="s">
        <v>725</v>
      </c>
      <c r="J163" s="256" t="s">
        <v>194</v>
      </c>
      <c r="K163" s="256" t="s">
        <v>194</v>
      </c>
      <c r="L163" s="256" t="s">
        <v>194</v>
      </c>
      <c r="M163" s="255" t="s">
        <v>392</v>
      </c>
      <c r="N163" s="255">
        <v>2008</v>
      </c>
      <c r="O163" s="255" t="s">
        <v>194</v>
      </c>
      <c r="P163" s="255">
        <v>42</v>
      </c>
      <c r="Q163" s="270" t="s">
        <v>1189</v>
      </c>
      <c r="R163" s="258"/>
      <c r="T163">
        <v>2019</v>
      </c>
      <c r="U163">
        <v>1976</v>
      </c>
      <c r="V163">
        <f>T163-U163</f>
        <v>43</v>
      </c>
    </row>
    <row r="164" spans="1:18" ht="12.75">
      <c r="A164" s="257"/>
      <c r="B164" s="59" t="s">
        <v>886</v>
      </c>
      <c r="C164" s="249"/>
      <c r="D164" s="15" t="s">
        <v>948</v>
      </c>
      <c r="E164" s="304"/>
      <c r="F164" s="280"/>
      <c r="G164" s="280"/>
      <c r="H164" s="257"/>
      <c r="I164" s="257"/>
      <c r="J164" s="257"/>
      <c r="K164" s="257"/>
      <c r="L164" s="257"/>
      <c r="M164" s="257"/>
      <c r="N164" s="257"/>
      <c r="O164" s="257"/>
      <c r="P164" s="257"/>
      <c r="Q164" s="271"/>
      <c r="R164" s="259"/>
    </row>
    <row r="165" spans="1:22" ht="12.75" customHeight="1">
      <c r="A165" s="255">
        <v>26</v>
      </c>
      <c r="B165" s="61" t="s">
        <v>803</v>
      </c>
      <c r="C165" s="266" t="s">
        <v>567</v>
      </c>
      <c r="D165" s="45" t="s">
        <v>377</v>
      </c>
      <c r="E165" s="300" t="s">
        <v>1060</v>
      </c>
      <c r="F165" s="281" t="s">
        <v>679</v>
      </c>
      <c r="G165" s="281" t="s">
        <v>629</v>
      </c>
      <c r="H165" s="255" t="s">
        <v>1116</v>
      </c>
      <c r="I165" s="264" t="s">
        <v>725</v>
      </c>
      <c r="J165" s="256" t="s">
        <v>194</v>
      </c>
      <c r="K165" s="256" t="s">
        <v>194</v>
      </c>
      <c r="L165" s="256" t="s">
        <v>194</v>
      </c>
      <c r="M165" s="255" t="s">
        <v>392</v>
      </c>
      <c r="N165" s="255">
        <v>2008</v>
      </c>
      <c r="O165" s="255" t="s">
        <v>194</v>
      </c>
      <c r="P165" s="255">
        <v>36</v>
      </c>
      <c r="Q165" s="270" t="s">
        <v>1189</v>
      </c>
      <c r="R165" s="258"/>
      <c r="T165">
        <v>2019</v>
      </c>
      <c r="U165">
        <v>1982</v>
      </c>
      <c r="V165">
        <f>T165-U165</f>
        <v>37</v>
      </c>
    </row>
    <row r="166" spans="1:18" ht="12.75">
      <c r="A166" s="257"/>
      <c r="B166" s="64" t="s">
        <v>888</v>
      </c>
      <c r="C166" s="249"/>
      <c r="D166" s="15" t="s">
        <v>948</v>
      </c>
      <c r="E166" s="301"/>
      <c r="F166" s="280"/>
      <c r="G166" s="280"/>
      <c r="H166" s="257"/>
      <c r="I166" s="257"/>
      <c r="J166" s="257"/>
      <c r="K166" s="257"/>
      <c r="L166" s="257"/>
      <c r="M166" s="257"/>
      <c r="N166" s="257"/>
      <c r="O166" s="257"/>
      <c r="P166" s="257"/>
      <c r="Q166" s="271"/>
      <c r="R166" s="259"/>
    </row>
    <row r="167" spans="1:22" ht="12.75" customHeight="1">
      <c r="A167" s="255">
        <v>27</v>
      </c>
      <c r="B167" s="61" t="s">
        <v>804</v>
      </c>
      <c r="C167" s="266" t="s">
        <v>570</v>
      </c>
      <c r="D167" s="45" t="s">
        <v>377</v>
      </c>
      <c r="E167" s="300" t="s">
        <v>1060</v>
      </c>
      <c r="F167" s="281" t="s">
        <v>679</v>
      </c>
      <c r="G167" s="281" t="s">
        <v>629</v>
      </c>
      <c r="H167" s="255" t="s">
        <v>1116</v>
      </c>
      <c r="I167" s="264" t="s">
        <v>725</v>
      </c>
      <c r="J167" s="256" t="s">
        <v>194</v>
      </c>
      <c r="K167" s="256" t="s">
        <v>194</v>
      </c>
      <c r="L167" s="256" t="s">
        <v>194</v>
      </c>
      <c r="M167" s="255" t="s">
        <v>392</v>
      </c>
      <c r="N167" s="255">
        <v>2008</v>
      </c>
      <c r="O167" s="255" t="s">
        <v>194</v>
      </c>
      <c r="P167" s="255">
        <v>34</v>
      </c>
      <c r="Q167" s="270" t="s">
        <v>1189</v>
      </c>
      <c r="R167" s="258"/>
      <c r="T167">
        <v>2019</v>
      </c>
      <c r="U167">
        <v>1984</v>
      </c>
      <c r="V167">
        <f>T167-U167</f>
        <v>35</v>
      </c>
    </row>
    <row r="168" spans="1:18" ht="12.75">
      <c r="A168" s="257"/>
      <c r="B168" s="59" t="s">
        <v>889</v>
      </c>
      <c r="C168" s="249"/>
      <c r="D168" s="15" t="s">
        <v>948</v>
      </c>
      <c r="E168" s="301"/>
      <c r="F168" s="280"/>
      <c r="G168" s="280"/>
      <c r="H168" s="257"/>
      <c r="I168" s="257"/>
      <c r="J168" s="257"/>
      <c r="K168" s="257"/>
      <c r="L168" s="257"/>
      <c r="M168" s="257"/>
      <c r="N168" s="257"/>
      <c r="O168" s="257"/>
      <c r="P168" s="257"/>
      <c r="Q168" s="271"/>
      <c r="R168" s="259"/>
    </row>
    <row r="169" spans="1:22" ht="12.75" customHeight="1">
      <c r="A169" s="255">
        <v>28</v>
      </c>
      <c r="B169" s="68" t="s">
        <v>811</v>
      </c>
      <c r="C169" s="255" t="s">
        <v>506</v>
      </c>
      <c r="D169" s="45" t="s">
        <v>377</v>
      </c>
      <c r="E169" s="300" t="s">
        <v>1060</v>
      </c>
      <c r="F169" s="281" t="s">
        <v>165</v>
      </c>
      <c r="G169" s="281" t="s">
        <v>629</v>
      </c>
      <c r="H169" s="255" t="s">
        <v>1116</v>
      </c>
      <c r="I169" s="264" t="s">
        <v>725</v>
      </c>
      <c r="J169" s="255" t="s">
        <v>194</v>
      </c>
      <c r="K169" s="255" t="s">
        <v>194</v>
      </c>
      <c r="L169" s="255" t="s">
        <v>194</v>
      </c>
      <c r="M169" s="255" t="s">
        <v>392</v>
      </c>
      <c r="N169" s="255">
        <v>2008</v>
      </c>
      <c r="O169" s="255" t="s">
        <v>194</v>
      </c>
      <c r="P169" s="255">
        <v>39</v>
      </c>
      <c r="Q169" s="270" t="s">
        <v>1189</v>
      </c>
      <c r="R169" s="258"/>
      <c r="T169">
        <v>2019</v>
      </c>
      <c r="U169">
        <v>1979</v>
      </c>
      <c r="V169">
        <f>T169-U169</f>
        <v>40</v>
      </c>
    </row>
    <row r="170" spans="1:18" ht="12.75">
      <c r="A170" s="257"/>
      <c r="B170" s="69" t="s">
        <v>507</v>
      </c>
      <c r="C170" s="257"/>
      <c r="D170" s="15" t="s">
        <v>948</v>
      </c>
      <c r="E170" s="301"/>
      <c r="F170" s="280"/>
      <c r="G170" s="280"/>
      <c r="H170" s="257"/>
      <c r="I170" s="257"/>
      <c r="J170" s="257"/>
      <c r="K170" s="257"/>
      <c r="L170" s="257"/>
      <c r="M170" s="257"/>
      <c r="N170" s="257"/>
      <c r="O170" s="257"/>
      <c r="P170" s="257"/>
      <c r="Q170" s="271"/>
      <c r="R170" s="259"/>
    </row>
    <row r="171" spans="6:18" ht="12.75">
      <c r="F171" s="70"/>
      <c r="G171" s="70"/>
      <c r="R171" s="87"/>
    </row>
    <row r="172" spans="6:18" ht="12.75">
      <c r="F172" s="70"/>
      <c r="G172" s="70"/>
      <c r="R172" s="2"/>
    </row>
    <row r="173" spans="6:18" ht="12.75">
      <c r="F173" s="70"/>
      <c r="G173" s="70"/>
      <c r="R173" s="2"/>
    </row>
    <row r="174" spans="2:18" ht="15">
      <c r="B174" s="313" t="s">
        <v>1054</v>
      </c>
      <c r="C174" s="313"/>
      <c r="O174" s="313" t="s">
        <v>1196</v>
      </c>
      <c r="P174" s="313"/>
      <c r="Q174" s="313"/>
      <c r="R174" s="313"/>
    </row>
    <row r="175" spans="2:17" ht="15">
      <c r="B175" s="321" t="s">
        <v>1149</v>
      </c>
      <c r="C175" s="321"/>
      <c r="Q175" s="94"/>
    </row>
    <row r="176" spans="2:18" ht="14.25">
      <c r="B176" s="321" t="s">
        <v>1150</v>
      </c>
      <c r="C176" s="321"/>
      <c r="O176" s="321" t="s">
        <v>1056</v>
      </c>
      <c r="P176" s="321"/>
      <c r="Q176" s="321"/>
      <c r="R176" s="321"/>
    </row>
    <row r="177" spans="2:17" ht="14.25">
      <c r="B177" s="72"/>
      <c r="C177" s="73"/>
      <c r="P177" s="73"/>
      <c r="Q177" s="72"/>
    </row>
    <row r="178" spans="2:17" ht="14.25">
      <c r="B178" s="72"/>
      <c r="C178" s="73"/>
      <c r="P178" s="73"/>
      <c r="Q178" s="72"/>
    </row>
    <row r="179" spans="2:17" ht="14.25">
      <c r="B179" s="72"/>
      <c r="C179" s="73"/>
      <c r="P179" s="73"/>
      <c r="Q179" s="72"/>
    </row>
    <row r="180" spans="2:17" ht="14.25">
      <c r="B180" s="72"/>
      <c r="C180" s="73"/>
      <c r="P180" s="73"/>
      <c r="Q180" s="72"/>
    </row>
    <row r="181" spans="2:18" ht="14.25">
      <c r="B181" s="322" t="s">
        <v>1100</v>
      </c>
      <c r="C181" s="322"/>
      <c r="O181" s="322" t="s">
        <v>1140</v>
      </c>
      <c r="P181" s="322"/>
      <c r="Q181" s="322"/>
      <c r="R181" s="322"/>
    </row>
    <row r="182" spans="2:18" ht="14.25">
      <c r="B182" s="321" t="s">
        <v>1151</v>
      </c>
      <c r="C182" s="321"/>
      <c r="O182" s="321" t="s">
        <v>1152</v>
      </c>
      <c r="P182" s="321"/>
      <c r="Q182" s="321"/>
      <c r="R182" s="321"/>
    </row>
  </sheetData>
  <sheetProtection/>
  <mergeCells count="961">
    <mergeCell ref="R159:R160"/>
    <mergeCell ref="R161:R162"/>
    <mergeCell ref="R163:R164"/>
    <mergeCell ref="R165:R166"/>
    <mergeCell ref="R167:R168"/>
    <mergeCell ref="R169:R170"/>
    <mergeCell ref="R135:R136"/>
    <mergeCell ref="R142:R143"/>
    <mergeCell ref="R145:R146"/>
    <mergeCell ref="R147:R148"/>
    <mergeCell ref="R149:R150"/>
    <mergeCell ref="R153:R154"/>
    <mergeCell ref="R123:R124"/>
    <mergeCell ref="R125:R126"/>
    <mergeCell ref="R127:R128"/>
    <mergeCell ref="R129:R130"/>
    <mergeCell ref="R131:R132"/>
    <mergeCell ref="R133:R134"/>
    <mergeCell ref="R109:R110"/>
    <mergeCell ref="R111:R112"/>
    <mergeCell ref="R113:R114"/>
    <mergeCell ref="R117:R118"/>
    <mergeCell ref="R119:R120"/>
    <mergeCell ref="R121:R122"/>
    <mergeCell ref="R66:R67"/>
    <mergeCell ref="R68:R69"/>
    <mergeCell ref="R70:R71"/>
    <mergeCell ref="R72:R73"/>
    <mergeCell ref="R103:R104"/>
    <mergeCell ref="R106:R108"/>
    <mergeCell ref="R42:R43"/>
    <mergeCell ref="R44:R45"/>
    <mergeCell ref="R53:R54"/>
    <mergeCell ref="R56:R57"/>
    <mergeCell ref="R62:R63"/>
    <mergeCell ref="R64:R65"/>
    <mergeCell ref="R30:R31"/>
    <mergeCell ref="R32:R33"/>
    <mergeCell ref="R34:R35"/>
    <mergeCell ref="R36:R37"/>
    <mergeCell ref="R38:R39"/>
    <mergeCell ref="R40:R41"/>
    <mergeCell ref="R18:R19"/>
    <mergeCell ref="R20:R21"/>
    <mergeCell ref="R22:R23"/>
    <mergeCell ref="R24:R25"/>
    <mergeCell ref="R26:R27"/>
    <mergeCell ref="R28:R29"/>
    <mergeCell ref="Q161:Q162"/>
    <mergeCell ref="Q163:Q164"/>
    <mergeCell ref="Q165:Q166"/>
    <mergeCell ref="Q167:Q168"/>
    <mergeCell ref="Q169:Q170"/>
    <mergeCell ref="R6:R7"/>
    <mergeCell ref="R9:R10"/>
    <mergeCell ref="R11:R13"/>
    <mergeCell ref="R14:R15"/>
    <mergeCell ref="R16:R17"/>
    <mergeCell ref="Q149:Q150"/>
    <mergeCell ref="Q151:Q152"/>
    <mergeCell ref="Q153:Q154"/>
    <mergeCell ref="Q155:Q156"/>
    <mergeCell ref="Q157:Q158"/>
    <mergeCell ref="Q159:Q160"/>
    <mergeCell ref="Q129:Q130"/>
    <mergeCell ref="Q131:Q132"/>
    <mergeCell ref="Q133:Q134"/>
    <mergeCell ref="Q135:Q136"/>
    <mergeCell ref="Q145:Q146"/>
    <mergeCell ref="Q147:Q148"/>
    <mergeCell ref="Q117:Q118"/>
    <mergeCell ref="Q119:Q120"/>
    <mergeCell ref="Q121:Q122"/>
    <mergeCell ref="Q123:Q124"/>
    <mergeCell ref="Q125:Q126"/>
    <mergeCell ref="Q127:Q128"/>
    <mergeCell ref="Q72:Q73"/>
    <mergeCell ref="Q106:Q108"/>
    <mergeCell ref="Q109:Q110"/>
    <mergeCell ref="Q111:Q112"/>
    <mergeCell ref="Q113:Q114"/>
    <mergeCell ref="Q115:Q116"/>
    <mergeCell ref="Q60:Q61"/>
    <mergeCell ref="Q62:Q63"/>
    <mergeCell ref="Q64:Q65"/>
    <mergeCell ref="Q66:Q67"/>
    <mergeCell ref="Q68:Q69"/>
    <mergeCell ref="Q70:Q71"/>
    <mergeCell ref="Q40:Q41"/>
    <mergeCell ref="Q42:Q43"/>
    <mergeCell ref="Q44:Q45"/>
    <mergeCell ref="Q46:Q47"/>
    <mergeCell ref="Q56:Q57"/>
    <mergeCell ref="Q58:Q59"/>
    <mergeCell ref="Q28:Q29"/>
    <mergeCell ref="Q30:Q31"/>
    <mergeCell ref="Q32:Q33"/>
    <mergeCell ref="Q34:Q35"/>
    <mergeCell ref="Q36:Q37"/>
    <mergeCell ref="Q38:Q39"/>
    <mergeCell ref="P169:P170"/>
    <mergeCell ref="Q9:Q10"/>
    <mergeCell ref="Q11:Q13"/>
    <mergeCell ref="Q14:Q15"/>
    <mergeCell ref="Q16:Q17"/>
    <mergeCell ref="Q18:Q19"/>
    <mergeCell ref="Q20:Q21"/>
    <mergeCell ref="Q22:Q23"/>
    <mergeCell ref="Q24:Q25"/>
    <mergeCell ref="Q26:Q27"/>
    <mergeCell ref="P157:P158"/>
    <mergeCell ref="P159:P160"/>
    <mergeCell ref="P161:P162"/>
    <mergeCell ref="P163:P164"/>
    <mergeCell ref="P165:P166"/>
    <mergeCell ref="P167:P168"/>
    <mergeCell ref="P145:P146"/>
    <mergeCell ref="P147:P148"/>
    <mergeCell ref="P149:P150"/>
    <mergeCell ref="P151:P152"/>
    <mergeCell ref="P153:P154"/>
    <mergeCell ref="P155:P156"/>
    <mergeCell ref="P127:P128"/>
    <mergeCell ref="P129:P130"/>
    <mergeCell ref="P131:P132"/>
    <mergeCell ref="P133:P134"/>
    <mergeCell ref="P135:P136"/>
    <mergeCell ref="P142:P143"/>
    <mergeCell ref="P115:P116"/>
    <mergeCell ref="P117:P118"/>
    <mergeCell ref="P119:P120"/>
    <mergeCell ref="P121:P122"/>
    <mergeCell ref="P123:P124"/>
    <mergeCell ref="P125:P126"/>
    <mergeCell ref="P72:P73"/>
    <mergeCell ref="P103:P104"/>
    <mergeCell ref="P106:P108"/>
    <mergeCell ref="P109:P110"/>
    <mergeCell ref="P111:P112"/>
    <mergeCell ref="P113:P114"/>
    <mergeCell ref="P60:P61"/>
    <mergeCell ref="P62:P63"/>
    <mergeCell ref="P64:P65"/>
    <mergeCell ref="P66:P67"/>
    <mergeCell ref="P68:P69"/>
    <mergeCell ref="P70:P71"/>
    <mergeCell ref="P42:P43"/>
    <mergeCell ref="P44:P45"/>
    <mergeCell ref="P46:P47"/>
    <mergeCell ref="P53:P54"/>
    <mergeCell ref="P56:P57"/>
    <mergeCell ref="P58:P59"/>
    <mergeCell ref="P30:P31"/>
    <mergeCell ref="P32:P33"/>
    <mergeCell ref="P34:P35"/>
    <mergeCell ref="P36:P37"/>
    <mergeCell ref="P38:P39"/>
    <mergeCell ref="P40:P41"/>
    <mergeCell ref="P18:P19"/>
    <mergeCell ref="P20:P21"/>
    <mergeCell ref="P22:P23"/>
    <mergeCell ref="P24:P25"/>
    <mergeCell ref="P26:P27"/>
    <mergeCell ref="P28:P29"/>
    <mergeCell ref="O161:O162"/>
    <mergeCell ref="O163:O164"/>
    <mergeCell ref="O165:O166"/>
    <mergeCell ref="O167:O168"/>
    <mergeCell ref="O169:O170"/>
    <mergeCell ref="P6:P7"/>
    <mergeCell ref="P9:P10"/>
    <mergeCell ref="P11:P13"/>
    <mergeCell ref="P14:P15"/>
    <mergeCell ref="P16:P17"/>
    <mergeCell ref="O149:O150"/>
    <mergeCell ref="O151:O152"/>
    <mergeCell ref="O153:O154"/>
    <mergeCell ref="O155:O156"/>
    <mergeCell ref="O157:O158"/>
    <mergeCell ref="O159:O160"/>
    <mergeCell ref="O129:O130"/>
    <mergeCell ref="O131:O132"/>
    <mergeCell ref="O133:O134"/>
    <mergeCell ref="O135:O136"/>
    <mergeCell ref="O145:O146"/>
    <mergeCell ref="O147:O148"/>
    <mergeCell ref="O117:O118"/>
    <mergeCell ref="O119:O120"/>
    <mergeCell ref="O121:O122"/>
    <mergeCell ref="O123:O124"/>
    <mergeCell ref="O125:O126"/>
    <mergeCell ref="O127:O128"/>
    <mergeCell ref="O72:O73"/>
    <mergeCell ref="O106:O108"/>
    <mergeCell ref="O109:O110"/>
    <mergeCell ref="O111:O112"/>
    <mergeCell ref="O113:O114"/>
    <mergeCell ref="O115:O116"/>
    <mergeCell ref="O60:O61"/>
    <mergeCell ref="O62:O63"/>
    <mergeCell ref="O64:O65"/>
    <mergeCell ref="O66:O67"/>
    <mergeCell ref="O68:O69"/>
    <mergeCell ref="O70:O71"/>
    <mergeCell ref="O40:O41"/>
    <mergeCell ref="O42:O43"/>
    <mergeCell ref="O44:O45"/>
    <mergeCell ref="O46:O47"/>
    <mergeCell ref="O56:O57"/>
    <mergeCell ref="O58:O59"/>
    <mergeCell ref="O28:O29"/>
    <mergeCell ref="O30:O31"/>
    <mergeCell ref="O32:O33"/>
    <mergeCell ref="O34:O35"/>
    <mergeCell ref="O36:O37"/>
    <mergeCell ref="O38:O39"/>
    <mergeCell ref="N169:N170"/>
    <mergeCell ref="O9:O10"/>
    <mergeCell ref="O11:O13"/>
    <mergeCell ref="O14:O15"/>
    <mergeCell ref="O16:O17"/>
    <mergeCell ref="O18:O19"/>
    <mergeCell ref="O20:O21"/>
    <mergeCell ref="O22:O23"/>
    <mergeCell ref="O24:O25"/>
    <mergeCell ref="O26:O27"/>
    <mergeCell ref="N157:N158"/>
    <mergeCell ref="N159:N160"/>
    <mergeCell ref="N161:N162"/>
    <mergeCell ref="N163:N164"/>
    <mergeCell ref="N165:N166"/>
    <mergeCell ref="N167:N168"/>
    <mergeCell ref="N145:N146"/>
    <mergeCell ref="N147:N148"/>
    <mergeCell ref="N149:N150"/>
    <mergeCell ref="N151:N152"/>
    <mergeCell ref="N153:N154"/>
    <mergeCell ref="N155:N156"/>
    <mergeCell ref="N125:N126"/>
    <mergeCell ref="N127:N128"/>
    <mergeCell ref="N129:N130"/>
    <mergeCell ref="N131:N132"/>
    <mergeCell ref="N133:N134"/>
    <mergeCell ref="N135:N136"/>
    <mergeCell ref="N113:N114"/>
    <mergeCell ref="N115:N116"/>
    <mergeCell ref="N117:N118"/>
    <mergeCell ref="N119:N120"/>
    <mergeCell ref="N121:N122"/>
    <mergeCell ref="N123:N124"/>
    <mergeCell ref="N68:N69"/>
    <mergeCell ref="N70:N71"/>
    <mergeCell ref="N72:N73"/>
    <mergeCell ref="N106:N108"/>
    <mergeCell ref="N109:N110"/>
    <mergeCell ref="N111:N112"/>
    <mergeCell ref="L88:N89"/>
    <mergeCell ref="N56:N57"/>
    <mergeCell ref="N58:N59"/>
    <mergeCell ref="N60:N61"/>
    <mergeCell ref="N62:N63"/>
    <mergeCell ref="N64:N65"/>
    <mergeCell ref="N66:N67"/>
    <mergeCell ref="N36:N37"/>
    <mergeCell ref="N38:N39"/>
    <mergeCell ref="N40:N41"/>
    <mergeCell ref="N42:N43"/>
    <mergeCell ref="N44:N45"/>
    <mergeCell ref="N46:N47"/>
    <mergeCell ref="N24:N25"/>
    <mergeCell ref="N26:N27"/>
    <mergeCell ref="N28:N29"/>
    <mergeCell ref="N30:N31"/>
    <mergeCell ref="N32:N33"/>
    <mergeCell ref="N34:N35"/>
    <mergeCell ref="M165:M166"/>
    <mergeCell ref="M167:M168"/>
    <mergeCell ref="M169:M170"/>
    <mergeCell ref="N9:N10"/>
    <mergeCell ref="N11:N13"/>
    <mergeCell ref="N14:N15"/>
    <mergeCell ref="N16:N17"/>
    <mergeCell ref="N18:N19"/>
    <mergeCell ref="N20:N21"/>
    <mergeCell ref="N22:N23"/>
    <mergeCell ref="M153:M154"/>
    <mergeCell ref="M155:M156"/>
    <mergeCell ref="M157:M158"/>
    <mergeCell ref="M159:M160"/>
    <mergeCell ref="M161:M162"/>
    <mergeCell ref="M163:M164"/>
    <mergeCell ref="M133:M134"/>
    <mergeCell ref="M135:M136"/>
    <mergeCell ref="M145:M146"/>
    <mergeCell ref="M147:M148"/>
    <mergeCell ref="M149:M150"/>
    <mergeCell ref="M151:M152"/>
    <mergeCell ref="M121:M122"/>
    <mergeCell ref="M123:M124"/>
    <mergeCell ref="M125:M126"/>
    <mergeCell ref="M127:M128"/>
    <mergeCell ref="M129:M130"/>
    <mergeCell ref="M131:M132"/>
    <mergeCell ref="M109:M110"/>
    <mergeCell ref="M111:M112"/>
    <mergeCell ref="M113:M114"/>
    <mergeCell ref="M115:M116"/>
    <mergeCell ref="M117:M118"/>
    <mergeCell ref="M119:M120"/>
    <mergeCell ref="M64:M65"/>
    <mergeCell ref="M66:M67"/>
    <mergeCell ref="M68:M69"/>
    <mergeCell ref="M70:M71"/>
    <mergeCell ref="M72:M73"/>
    <mergeCell ref="M106:M108"/>
    <mergeCell ref="M44:M45"/>
    <mergeCell ref="M46:M47"/>
    <mergeCell ref="M56:M57"/>
    <mergeCell ref="M58:M59"/>
    <mergeCell ref="M60:M61"/>
    <mergeCell ref="M62:M63"/>
    <mergeCell ref="M32:M33"/>
    <mergeCell ref="M34:M35"/>
    <mergeCell ref="M36:M37"/>
    <mergeCell ref="M38:M39"/>
    <mergeCell ref="M40:M41"/>
    <mergeCell ref="M42:M43"/>
    <mergeCell ref="M20:M21"/>
    <mergeCell ref="M22:M23"/>
    <mergeCell ref="M24:M25"/>
    <mergeCell ref="M26:M27"/>
    <mergeCell ref="M28:M29"/>
    <mergeCell ref="M30:M31"/>
    <mergeCell ref="L161:L162"/>
    <mergeCell ref="L163:L164"/>
    <mergeCell ref="L165:L166"/>
    <mergeCell ref="L167:L168"/>
    <mergeCell ref="L169:L170"/>
    <mergeCell ref="M9:M10"/>
    <mergeCell ref="M11:M13"/>
    <mergeCell ref="M14:M15"/>
    <mergeCell ref="M16:M17"/>
    <mergeCell ref="M18:M19"/>
    <mergeCell ref="L149:L150"/>
    <mergeCell ref="L151:L152"/>
    <mergeCell ref="L153:L154"/>
    <mergeCell ref="L155:L156"/>
    <mergeCell ref="L157:L158"/>
    <mergeCell ref="L159:L160"/>
    <mergeCell ref="L129:L130"/>
    <mergeCell ref="L131:L132"/>
    <mergeCell ref="L133:L134"/>
    <mergeCell ref="L135:L136"/>
    <mergeCell ref="L145:L146"/>
    <mergeCell ref="L147:L148"/>
    <mergeCell ref="L117:L118"/>
    <mergeCell ref="L119:L120"/>
    <mergeCell ref="L121:L122"/>
    <mergeCell ref="L123:L124"/>
    <mergeCell ref="L125:L126"/>
    <mergeCell ref="L127:L128"/>
    <mergeCell ref="L68:L69"/>
    <mergeCell ref="L70:L71"/>
    <mergeCell ref="L72:L73"/>
    <mergeCell ref="L111:L112"/>
    <mergeCell ref="L113:L114"/>
    <mergeCell ref="L115:L116"/>
    <mergeCell ref="L56:L57"/>
    <mergeCell ref="L58:L59"/>
    <mergeCell ref="L60:L61"/>
    <mergeCell ref="L62:L63"/>
    <mergeCell ref="L64:L65"/>
    <mergeCell ref="L66:L67"/>
    <mergeCell ref="L36:L37"/>
    <mergeCell ref="L38:L39"/>
    <mergeCell ref="L40:L41"/>
    <mergeCell ref="L42:L43"/>
    <mergeCell ref="L44:L45"/>
    <mergeCell ref="L46:L47"/>
    <mergeCell ref="L24:L25"/>
    <mergeCell ref="L26:L27"/>
    <mergeCell ref="L28:L29"/>
    <mergeCell ref="L30:L31"/>
    <mergeCell ref="L32:L33"/>
    <mergeCell ref="L34:L35"/>
    <mergeCell ref="K161:K162"/>
    <mergeCell ref="K163:K164"/>
    <mergeCell ref="K165:K166"/>
    <mergeCell ref="K167:K168"/>
    <mergeCell ref="K169:K170"/>
    <mergeCell ref="L14:L15"/>
    <mergeCell ref="L16:L17"/>
    <mergeCell ref="L18:L19"/>
    <mergeCell ref="L20:L21"/>
    <mergeCell ref="L22:L23"/>
    <mergeCell ref="K149:K150"/>
    <mergeCell ref="K151:K152"/>
    <mergeCell ref="K153:K154"/>
    <mergeCell ref="K155:K156"/>
    <mergeCell ref="K157:K158"/>
    <mergeCell ref="K159:K160"/>
    <mergeCell ref="K129:K130"/>
    <mergeCell ref="K131:K132"/>
    <mergeCell ref="K133:K134"/>
    <mergeCell ref="K135:K136"/>
    <mergeCell ref="K145:K146"/>
    <mergeCell ref="K147:K148"/>
    <mergeCell ref="K117:K118"/>
    <mergeCell ref="K119:K120"/>
    <mergeCell ref="K121:K122"/>
    <mergeCell ref="K123:K124"/>
    <mergeCell ref="K125:K126"/>
    <mergeCell ref="K127:K128"/>
    <mergeCell ref="K68:K69"/>
    <mergeCell ref="K70:K71"/>
    <mergeCell ref="K72:K73"/>
    <mergeCell ref="K111:K112"/>
    <mergeCell ref="K113:K114"/>
    <mergeCell ref="K115:K116"/>
    <mergeCell ref="K56:K57"/>
    <mergeCell ref="K58:K59"/>
    <mergeCell ref="K60:K61"/>
    <mergeCell ref="K62:K63"/>
    <mergeCell ref="K64:K65"/>
    <mergeCell ref="K66:K67"/>
    <mergeCell ref="K36:K37"/>
    <mergeCell ref="K38:K39"/>
    <mergeCell ref="K40:K41"/>
    <mergeCell ref="K42:K43"/>
    <mergeCell ref="K44:K45"/>
    <mergeCell ref="K46:K47"/>
    <mergeCell ref="K24:K25"/>
    <mergeCell ref="K26:K27"/>
    <mergeCell ref="K28:K29"/>
    <mergeCell ref="K30:K31"/>
    <mergeCell ref="K32:K33"/>
    <mergeCell ref="K34:K35"/>
    <mergeCell ref="J161:J162"/>
    <mergeCell ref="J163:J164"/>
    <mergeCell ref="J165:J166"/>
    <mergeCell ref="J167:J168"/>
    <mergeCell ref="J169:J170"/>
    <mergeCell ref="K14:K15"/>
    <mergeCell ref="K16:K17"/>
    <mergeCell ref="K18:K19"/>
    <mergeCell ref="K20:K21"/>
    <mergeCell ref="K22:K23"/>
    <mergeCell ref="J149:J150"/>
    <mergeCell ref="J151:J152"/>
    <mergeCell ref="J153:J154"/>
    <mergeCell ref="J155:J156"/>
    <mergeCell ref="J157:J158"/>
    <mergeCell ref="J159:J160"/>
    <mergeCell ref="J129:J130"/>
    <mergeCell ref="J131:J132"/>
    <mergeCell ref="J133:J134"/>
    <mergeCell ref="J135:J136"/>
    <mergeCell ref="J145:J146"/>
    <mergeCell ref="J147:J148"/>
    <mergeCell ref="J117:J118"/>
    <mergeCell ref="J119:J120"/>
    <mergeCell ref="J121:J122"/>
    <mergeCell ref="J123:J124"/>
    <mergeCell ref="J125:J126"/>
    <mergeCell ref="J127:J128"/>
    <mergeCell ref="J68:J69"/>
    <mergeCell ref="J70:J71"/>
    <mergeCell ref="J72:J73"/>
    <mergeCell ref="J111:J112"/>
    <mergeCell ref="J113:J114"/>
    <mergeCell ref="J115:J116"/>
    <mergeCell ref="J56:J57"/>
    <mergeCell ref="J58:J59"/>
    <mergeCell ref="J60:J61"/>
    <mergeCell ref="J62:J63"/>
    <mergeCell ref="J64:J65"/>
    <mergeCell ref="J66:J67"/>
    <mergeCell ref="J36:J37"/>
    <mergeCell ref="J38:J39"/>
    <mergeCell ref="J40:J41"/>
    <mergeCell ref="J42:J43"/>
    <mergeCell ref="J44:J45"/>
    <mergeCell ref="J46:J47"/>
    <mergeCell ref="J24:J25"/>
    <mergeCell ref="J26:J27"/>
    <mergeCell ref="J28:J29"/>
    <mergeCell ref="J30:J31"/>
    <mergeCell ref="J32:J33"/>
    <mergeCell ref="J34:J35"/>
    <mergeCell ref="I161:I162"/>
    <mergeCell ref="I163:I164"/>
    <mergeCell ref="I165:I166"/>
    <mergeCell ref="I167:I168"/>
    <mergeCell ref="I169:I170"/>
    <mergeCell ref="J14:J15"/>
    <mergeCell ref="J16:J17"/>
    <mergeCell ref="J18:J19"/>
    <mergeCell ref="J20:J21"/>
    <mergeCell ref="J22:J23"/>
    <mergeCell ref="I149:I150"/>
    <mergeCell ref="I151:I152"/>
    <mergeCell ref="I153:I154"/>
    <mergeCell ref="I155:I156"/>
    <mergeCell ref="I157:I158"/>
    <mergeCell ref="I159:I160"/>
    <mergeCell ref="I131:I132"/>
    <mergeCell ref="I133:I134"/>
    <mergeCell ref="I135:I136"/>
    <mergeCell ref="I142:I143"/>
    <mergeCell ref="I145:I146"/>
    <mergeCell ref="I147:I148"/>
    <mergeCell ref="I119:I120"/>
    <mergeCell ref="I121:I122"/>
    <mergeCell ref="I123:I124"/>
    <mergeCell ref="I125:I126"/>
    <mergeCell ref="I127:I128"/>
    <mergeCell ref="I129:I130"/>
    <mergeCell ref="I106:I108"/>
    <mergeCell ref="I109:I110"/>
    <mergeCell ref="I111:I112"/>
    <mergeCell ref="I113:I114"/>
    <mergeCell ref="I115:I116"/>
    <mergeCell ref="I117:I118"/>
    <mergeCell ref="I62:I63"/>
    <mergeCell ref="I64:I65"/>
    <mergeCell ref="I66:I67"/>
    <mergeCell ref="I68:I69"/>
    <mergeCell ref="I70:I71"/>
    <mergeCell ref="I72:I73"/>
    <mergeCell ref="I44:I45"/>
    <mergeCell ref="I46:I47"/>
    <mergeCell ref="I53:I54"/>
    <mergeCell ref="I56:I57"/>
    <mergeCell ref="I58:I59"/>
    <mergeCell ref="I60:I61"/>
    <mergeCell ref="I32:I33"/>
    <mergeCell ref="I34:I35"/>
    <mergeCell ref="I36:I37"/>
    <mergeCell ref="I38:I39"/>
    <mergeCell ref="I40:I41"/>
    <mergeCell ref="I42:I43"/>
    <mergeCell ref="I20:I21"/>
    <mergeCell ref="I22:I23"/>
    <mergeCell ref="I24:I25"/>
    <mergeCell ref="I26:I27"/>
    <mergeCell ref="I28:I29"/>
    <mergeCell ref="I30:I31"/>
    <mergeCell ref="H163:H164"/>
    <mergeCell ref="H165:H166"/>
    <mergeCell ref="H167:H168"/>
    <mergeCell ref="H169:H170"/>
    <mergeCell ref="I6:I7"/>
    <mergeCell ref="I9:I10"/>
    <mergeCell ref="I11:I13"/>
    <mergeCell ref="I14:I15"/>
    <mergeCell ref="I16:I17"/>
    <mergeCell ref="I18:I19"/>
    <mergeCell ref="H151:H152"/>
    <mergeCell ref="H153:H154"/>
    <mergeCell ref="H155:H156"/>
    <mergeCell ref="H157:H158"/>
    <mergeCell ref="H159:H160"/>
    <mergeCell ref="H161:H162"/>
    <mergeCell ref="H133:H134"/>
    <mergeCell ref="H135:H136"/>
    <mergeCell ref="H142:H143"/>
    <mergeCell ref="H145:H146"/>
    <mergeCell ref="H147:H148"/>
    <mergeCell ref="H149:H150"/>
    <mergeCell ref="H121:H122"/>
    <mergeCell ref="H123:H124"/>
    <mergeCell ref="H125:H126"/>
    <mergeCell ref="H127:H128"/>
    <mergeCell ref="H129:H130"/>
    <mergeCell ref="H131:H132"/>
    <mergeCell ref="H109:H110"/>
    <mergeCell ref="H111:H112"/>
    <mergeCell ref="H113:H114"/>
    <mergeCell ref="H115:H116"/>
    <mergeCell ref="H117:H118"/>
    <mergeCell ref="H119:H120"/>
    <mergeCell ref="H66:H67"/>
    <mergeCell ref="H68:H69"/>
    <mergeCell ref="H70:H71"/>
    <mergeCell ref="H72:H73"/>
    <mergeCell ref="H103:H104"/>
    <mergeCell ref="H106:H108"/>
    <mergeCell ref="H53:H54"/>
    <mergeCell ref="H56:H57"/>
    <mergeCell ref="H58:H59"/>
    <mergeCell ref="H60:H61"/>
    <mergeCell ref="H62:H63"/>
    <mergeCell ref="H64:H65"/>
    <mergeCell ref="H36:H37"/>
    <mergeCell ref="H38:H39"/>
    <mergeCell ref="H40:H41"/>
    <mergeCell ref="H42:H43"/>
    <mergeCell ref="H44:H45"/>
    <mergeCell ref="H46:H47"/>
    <mergeCell ref="H24:H25"/>
    <mergeCell ref="H26:H27"/>
    <mergeCell ref="H28:H29"/>
    <mergeCell ref="H30:H31"/>
    <mergeCell ref="H32:H33"/>
    <mergeCell ref="H34:H35"/>
    <mergeCell ref="G167:G168"/>
    <mergeCell ref="G169:G170"/>
    <mergeCell ref="H6:H7"/>
    <mergeCell ref="H9:H10"/>
    <mergeCell ref="H11:H13"/>
    <mergeCell ref="H14:H15"/>
    <mergeCell ref="H16:H17"/>
    <mergeCell ref="H18:H19"/>
    <mergeCell ref="H20:H21"/>
    <mergeCell ref="H22:H23"/>
    <mergeCell ref="G155:G156"/>
    <mergeCell ref="G157:G158"/>
    <mergeCell ref="G159:G160"/>
    <mergeCell ref="G161:G162"/>
    <mergeCell ref="G163:G164"/>
    <mergeCell ref="G165:G166"/>
    <mergeCell ref="G135:G136"/>
    <mergeCell ref="G145:G146"/>
    <mergeCell ref="G147:G148"/>
    <mergeCell ref="G149:G150"/>
    <mergeCell ref="G151:G152"/>
    <mergeCell ref="G153:G154"/>
    <mergeCell ref="G123:G124"/>
    <mergeCell ref="G125:G126"/>
    <mergeCell ref="G127:G128"/>
    <mergeCell ref="G129:G130"/>
    <mergeCell ref="G131:G132"/>
    <mergeCell ref="G133:G134"/>
    <mergeCell ref="G111:G112"/>
    <mergeCell ref="G113:G114"/>
    <mergeCell ref="G115:G116"/>
    <mergeCell ref="G117:G118"/>
    <mergeCell ref="G119:G120"/>
    <mergeCell ref="G121:G122"/>
    <mergeCell ref="G66:G67"/>
    <mergeCell ref="G68:G69"/>
    <mergeCell ref="G70:G71"/>
    <mergeCell ref="G72:G73"/>
    <mergeCell ref="G106:G108"/>
    <mergeCell ref="G109:G110"/>
    <mergeCell ref="G46:G47"/>
    <mergeCell ref="G56:G57"/>
    <mergeCell ref="G58:G59"/>
    <mergeCell ref="G60:G61"/>
    <mergeCell ref="G62:G63"/>
    <mergeCell ref="G64:G65"/>
    <mergeCell ref="G34:G35"/>
    <mergeCell ref="G36:G37"/>
    <mergeCell ref="G38:G39"/>
    <mergeCell ref="G40:G41"/>
    <mergeCell ref="G42:G43"/>
    <mergeCell ref="G44:G45"/>
    <mergeCell ref="G22:G23"/>
    <mergeCell ref="G24:G25"/>
    <mergeCell ref="G26:G27"/>
    <mergeCell ref="G28:G29"/>
    <mergeCell ref="G30:G31"/>
    <mergeCell ref="G32:G33"/>
    <mergeCell ref="G9:G10"/>
    <mergeCell ref="G11:G13"/>
    <mergeCell ref="G14:G15"/>
    <mergeCell ref="G16:G17"/>
    <mergeCell ref="G18:G19"/>
    <mergeCell ref="G20:G21"/>
    <mergeCell ref="F159:F160"/>
    <mergeCell ref="F161:F162"/>
    <mergeCell ref="F163:F164"/>
    <mergeCell ref="F165:F166"/>
    <mergeCell ref="F167:F168"/>
    <mergeCell ref="F169:F170"/>
    <mergeCell ref="F147:F148"/>
    <mergeCell ref="F149:F150"/>
    <mergeCell ref="F151:F152"/>
    <mergeCell ref="F153:F154"/>
    <mergeCell ref="F155:F156"/>
    <mergeCell ref="F157:F158"/>
    <mergeCell ref="F127:F128"/>
    <mergeCell ref="F129:F130"/>
    <mergeCell ref="F131:F132"/>
    <mergeCell ref="F133:F134"/>
    <mergeCell ref="F135:F136"/>
    <mergeCell ref="F145:F146"/>
    <mergeCell ref="F115:F116"/>
    <mergeCell ref="F117:F118"/>
    <mergeCell ref="F119:F120"/>
    <mergeCell ref="F121:F122"/>
    <mergeCell ref="F123:F124"/>
    <mergeCell ref="F125:F126"/>
    <mergeCell ref="F70:F71"/>
    <mergeCell ref="F72:F73"/>
    <mergeCell ref="F106:F108"/>
    <mergeCell ref="F109:F110"/>
    <mergeCell ref="F111:F112"/>
    <mergeCell ref="F113:F114"/>
    <mergeCell ref="D88:F89"/>
    <mergeCell ref="F58:F59"/>
    <mergeCell ref="F60:F61"/>
    <mergeCell ref="F62:F63"/>
    <mergeCell ref="F64:F65"/>
    <mergeCell ref="F66:F67"/>
    <mergeCell ref="F68:F69"/>
    <mergeCell ref="F38:F39"/>
    <mergeCell ref="F40:F41"/>
    <mergeCell ref="F42:F43"/>
    <mergeCell ref="F44:F45"/>
    <mergeCell ref="F46:F47"/>
    <mergeCell ref="F56:F57"/>
    <mergeCell ref="F26:F27"/>
    <mergeCell ref="F28:F29"/>
    <mergeCell ref="F30:F31"/>
    <mergeCell ref="F32:F33"/>
    <mergeCell ref="F34:F35"/>
    <mergeCell ref="F36:F37"/>
    <mergeCell ref="E167:E168"/>
    <mergeCell ref="E169:E170"/>
    <mergeCell ref="F9:F10"/>
    <mergeCell ref="F11:F13"/>
    <mergeCell ref="F14:F15"/>
    <mergeCell ref="F16:F17"/>
    <mergeCell ref="F18:F19"/>
    <mergeCell ref="F20:F21"/>
    <mergeCell ref="F22:F23"/>
    <mergeCell ref="F24:F25"/>
    <mergeCell ref="E155:E156"/>
    <mergeCell ref="E157:E158"/>
    <mergeCell ref="E159:E160"/>
    <mergeCell ref="E161:E162"/>
    <mergeCell ref="E163:E164"/>
    <mergeCell ref="E165:E166"/>
    <mergeCell ref="E135:E136"/>
    <mergeCell ref="E145:E146"/>
    <mergeCell ref="E147:E148"/>
    <mergeCell ref="E149:E150"/>
    <mergeCell ref="E151:E152"/>
    <mergeCell ref="E153:E154"/>
    <mergeCell ref="E123:E124"/>
    <mergeCell ref="E125:E126"/>
    <mergeCell ref="E127:E128"/>
    <mergeCell ref="E129:E130"/>
    <mergeCell ref="E131:E132"/>
    <mergeCell ref="E133:E134"/>
    <mergeCell ref="E111:E112"/>
    <mergeCell ref="E113:E114"/>
    <mergeCell ref="E115:E116"/>
    <mergeCell ref="E117:E118"/>
    <mergeCell ref="E119:E120"/>
    <mergeCell ref="E121:E122"/>
    <mergeCell ref="E66:E67"/>
    <mergeCell ref="E68:E69"/>
    <mergeCell ref="E70:E71"/>
    <mergeCell ref="E72:E73"/>
    <mergeCell ref="E106:E108"/>
    <mergeCell ref="E109:E110"/>
    <mergeCell ref="E46:E47"/>
    <mergeCell ref="E56:E57"/>
    <mergeCell ref="E58:E59"/>
    <mergeCell ref="E60:E61"/>
    <mergeCell ref="E62:E63"/>
    <mergeCell ref="E64:E65"/>
    <mergeCell ref="E34:E35"/>
    <mergeCell ref="E36:E37"/>
    <mergeCell ref="E38:E39"/>
    <mergeCell ref="E40:E41"/>
    <mergeCell ref="E42:E43"/>
    <mergeCell ref="E44:E45"/>
    <mergeCell ref="E22:E23"/>
    <mergeCell ref="E24:E25"/>
    <mergeCell ref="E26:E27"/>
    <mergeCell ref="E28:E29"/>
    <mergeCell ref="E30:E31"/>
    <mergeCell ref="E32:E33"/>
    <mergeCell ref="C163:C164"/>
    <mergeCell ref="C165:C166"/>
    <mergeCell ref="C167:C168"/>
    <mergeCell ref="C169:C170"/>
    <mergeCell ref="E9:E10"/>
    <mergeCell ref="E11:E13"/>
    <mergeCell ref="E14:E15"/>
    <mergeCell ref="E16:E17"/>
    <mergeCell ref="E18:E19"/>
    <mergeCell ref="E20:E21"/>
    <mergeCell ref="C151:C152"/>
    <mergeCell ref="C153:C154"/>
    <mergeCell ref="C155:C156"/>
    <mergeCell ref="C157:C158"/>
    <mergeCell ref="C159:C160"/>
    <mergeCell ref="C161:C162"/>
    <mergeCell ref="C125:C126"/>
    <mergeCell ref="C127:C128"/>
    <mergeCell ref="C129:C130"/>
    <mergeCell ref="C131:C132"/>
    <mergeCell ref="C133:C134"/>
    <mergeCell ref="C135:C136"/>
    <mergeCell ref="C113:C114"/>
    <mergeCell ref="C115:C116"/>
    <mergeCell ref="C117:C118"/>
    <mergeCell ref="C119:C120"/>
    <mergeCell ref="C121:C122"/>
    <mergeCell ref="C123:C124"/>
    <mergeCell ref="C72:C73"/>
    <mergeCell ref="C88:C89"/>
    <mergeCell ref="C103:C104"/>
    <mergeCell ref="C106:C108"/>
    <mergeCell ref="C109:C110"/>
    <mergeCell ref="C111:C112"/>
    <mergeCell ref="C46:C47"/>
    <mergeCell ref="C53:C54"/>
    <mergeCell ref="C56:C57"/>
    <mergeCell ref="C58:C59"/>
    <mergeCell ref="C60:C61"/>
    <mergeCell ref="C62:C63"/>
    <mergeCell ref="C34:C35"/>
    <mergeCell ref="C36:C37"/>
    <mergeCell ref="C38:C39"/>
    <mergeCell ref="C40:C41"/>
    <mergeCell ref="C42:C43"/>
    <mergeCell ref="C44:C45"/>
    <mergeCell ref="C22:C23"/>
    <mergeCell ref="C24:C25"/>
    <mergeCell ref="C26:C27"/>
    <mergeCell ref="C28:C29"/>
    <mergeCell ref="C30:C31"/>
    <mergeCell ref="C32:C33"/>
    <mergeCell ref="C9:C10"/>
    <mergeCell ref="C11:C13"/>
    <mergeCell ref="C14:C15"/>
    <mergeCell ref="C16:C17"/>
    <mergeCell ref="C18:C19"/>
    <mergeCell ref="C20:C21"/>
    <mergeCell ref="A165:A166"/>
    <mergeCell ref="A167:A168"/>
    <mergeCell ref="A169:A170"/>
    <mergeCell ref="B11:B12"/>
    <mergeCell ref="B88:B89"/>
    <mergeCell ref="B106:B107"/>
    <mergeCell ref="A153:A154"/>
    <mergeCell ref="A155:A156"/>
    <mergeCell ref="A157:A158"/>
    <mergeCell ref="A159:A160"/>
    <mergeCell ref="A161:A162"/>
    <mergeCell ref="A163:A164"/>
    <mergeCell ref="A133:A134"/>
    <mergeCell ref="A135:A136"/>
    <mergeCell ref="A145:A146"/>
    <mergeCell ref="A147:A148"/>
    <mergeCell ref="A149:A150"/>
    <mergeCell ref="A151:A152"/>
    <mergeCell ref="A121:A122"/>
    <mergeCell ref="A123:A124"/>
    <mergeCell ref="A125:A126"/>
    <mergeCell ref="A127:A128"/>
    <mergeCell ref="A129:A130"/>
    <mergeCell ref="A131:A132"/>
    <mergeCell ref="A109:A110"/>
    <mergeCell ref="A111:A112"/>
    <mergeCell ref="A113:A114"/>
    <mergeCell ref="A115:A116"/>
    <mergeCell ref="A117:A118"/>
    <mergeCell ref="A119:A120"/>
    <mergeCell ref="A66:A67"/>
    <mergeCell ref="A68:A69"/>
    <mergeCell ref="A70:A71"/>
    <mergeCell ref="A72:A73"/>
    <mergeCell ref="A88:A89"/>
    <mergeCell ref="A106:A108"/>
    <mergeCell ref="A46:A47"/>
    <mergeCell ref="A56:A57"/>
    <mergeCell ref="A58:A59"/>
    <mergeCell ref="A60:A61"/>
    <mergeCell ref="A62:A63"/>
    <mergeCell ref="A64:A65"/>
    <mergeCell ref="A34:A35"/>
    <mergeCell ref="A36:A37"/>
    <mergeCell ref="A38:A39"/>
    <mergeCell ref="A40:A41"/>
    <mergeCell ref="A42:A43"/>
    <mergeCell ref="A44:A45"/>
    <mergeCell ref="A22:A23"/>
    <mergeCell ref="A24:A25"/>
    <mergeCell ref="A26:A27"/>
    <mergeCell ref="A28:A29"/>
    <mergeCell ref="A30:A31"/>
    <mergeCell ref="A32:A33"/>
    <mergeCell ref="A9:A10"/>
    <mergeCell ref="A11:A13"/>
    <mergeCell ref="A14:A15"/>
    <mergeCell ref="A16:A17"/>
    <mergeCell ref="A18:A19"/>
    <mergeCell ref="A20:A21"/>
    <mergeCell ref="B175:C175"/>
    <mergeCell ref="B176:C176"/>
    <mergeCell ref="O176:R176"/>
    <mergeCell ref="B181:C181"/>
    <mergeCell ref="O181:R181"/>
    <mergeCell ref="B182:C182"/>
    <mergeCell ref="O182:R182"/>
    <mergeCell ref="D142:E142"/>
    <mergeCell ref="F142:G142"/>
    <mergeCell ref="J142:L142"/>
    <mergeCell ref="M142:O142"/>
    <mergeCell ref="B174:C174"/>
    <mergeCell ref="O174:R174"/>
    <mergeCell ref="C142:C143"/>
    <mergeCell ref="C145:C146"/>
    <mergeCell ref="C147:C148"/>
    <mergeCell ref="C149:C150"/>
    <mergeCell ref="A98:R98"/>
    <mergeCell ref="A99:R99"/>
    <mergeCell ref="A100:R100"/>
    <mergeCell ref="A101:R101"/>
    <mergeCell ref="D103:E103"/>
    <mergeCell ref="F103:G103"/>
    <mergeCell ref="J103:L103"/>
    <mergeCell ref="M103:O103"/>
    <mergeCell ref="I103:I104"/>
    <mergeCell ref="D92:F92"/>
    <mergeCell ref="G92:H92"/>
    <mergeCell ref="I92:K92"/>
    <mergeCell ref="L92:N92"/>
    <mergeCell ref="D93:F93"/>
    <mergeCell ref="G93:H93"/>
    <mergeCell ref="I93:K93"/>
    <mergeCell ref="L93:N93"/>
    <mergeCell ref="D90:F90"/>
    <mergeCell ref="G90:H90"/>
    <mergeCell ref="I90:K90"/>
    <mergeCell ref="L90:N90"/>
    <mergeCell ref="D91:F91"/>
    <mergeCell ref="G91:H91"/>
    <mergeCell ref="I91:K91"/>
    <mergeCell ref="L91:N91"/>
    <mergeCell ref="B79:C79"/>
    <mergeCell ref="B84:C84"/>
    <mergeCell ref="B85:C85"/>
    <mergeCell ref="G88:K88"/>
    <mergeCell ref="G89:H89"/>
    <mergeCell ref="I89:K89"/>
    <mergeCell ref="D53:E53"/>
    <mergeCell ref="F53:G53"/>
    <mergeCell ref="J53:L53"/>
    <mergeCell ref="M53:O53"/>
    <mergeCell ref="B77:C77"/>
    <mergeCell ref="B78:C78"/>
    <mergeCell ref="C64:C65"/>
    <mergeCell ref="C66:C67"/>
    <mergeCell ref="C68:C69"/>
    <mergeCell ref="C70:C71"/>
    <mergeCell ref="A1:R1"/>
    <mergeCell ref="A2:R2"/>
    <mergeCell ref="A3:R3"/>
    <mergeCell ref="A4:R4"/>
    <mergeCell ref="D6:E6"/>
    <mergeCell ref="F6:G6"/>
    <mergeCell ref="J6:L6"/>
    <mergeCell ref="M6:O6"/>
    <mergeCell ref="C6:C7"/>
  </mergeCells>
  <printOptions/>
  <pageMargins left="0.45" right="0.45" top="0.75" bottom="0.75" header="0.3" footer="0.3"/>
  <pageSetup horizontalDpi="600" verticalDpi="600" orientation="landscape" paperSize="5" scale="70"/>
</worksheet>
</file>

<file path=xl/worksheets/sheet9.xml><?xml version="1.0" encoding="utf-8"?>
<worksheet xmlns="http://schemas.openxmlformats.org/spreadsheetml/2006/main" xmlns:r="http://schemas.openxmlformats.org/officeDocument/2006/relationships">
  <dimension ref="A1:X120"/>
  <sheetViews>
    <sheetView workbookViewId="0" topLeftCell="A7">
      <selection activeCell="B13" sqref="A13:IV14"/>
    </sheetView>
  </sheetViews>
  <sheetFormatPr defaultColWidth="9.140625" defaultRowHeight="12.75"/>
  <cols>
    <col min="1" max="1" width="5.421875" style="0" customWidth="1"/>
    <col min="2" max="2" width="24.8515625" style="0" customWidth="1"/>
    <col min="3" max="3" width="18.7109375" style="0" customWidth="1"/>
    <col min="4" max="4" width="11.8515625" style="0" customWidth="1"/>
    <col min="5" max="5" width="9.421875" style="1" customWidth="1"/>
    <col min="6" max="7" width="5.28125" style="0" customWidth="1"/>
    <col min="8" max="8" width="25.57421875" style="0" customWidth="1"/>
    <col min="9" max="9" width="10.421875" style="0" customWidth="1"/>
    <col min="10" max="10" width="11.421875" style="0" bestFit="1" customWidth="1"/>
    <col min="11" max="11" width="11.28125" style="0" bestFit="1" customWidth="1"/>
    <col min="12" max="12" width="8.140625" style="0" customWidth="1"/>
    <col min="13" max="13" width="7.8515625" style="0" customWidth="1"/>
    <col min="14" max="14" width="8.57421875" style="0" customWidth="1"/>
    <col min="15" max="15" width="15.421875" style="0" customWidth="1"/>
    <col min="16" max="16" width="4.7109375" style="0" customWidth="1"/>
    <col min="17" max="17" width="31.8515625" style="0" customWidth="1"/>
    <col min="18" max="18" width="9.7109375" style="0" customWidth="1"/>
  </cols>
  <sheetData>
    <row r="1" spans="1:18" ht="12.75" customHeight="1">
      <c r="A1" s="251" t="s">
        <v>614</v>
      </c>
      <c r="B1" s="251"/>
      <c r="C1" s="251"/>
      <c r="D1" s="251"/>
      <c r="E1" s="251"/>
      <c r="F1" s="251"/>
      <c r="G1" s="251"/>
      <c r="H1" s="251"/>
      <c r="I1" s="251"/>
      <c r="J1" s="251"/>
      <c r="K1" s="251"/>
      <c r="L1" s="251"/>
      <c r="M1" s="251"/>
      <c r="N1" s="251"/>
      <c r="O1" s="251"/>
      <c r="P1" s="251"/>
      <c r="Q1" s="251"/>
      <c r="R1" s="251"/>
    </row>
    <row r="2" spans="1:18" ht="12.75" customHeight="1">
      <c r="A2" s="251" t="s">
        <v>615</v>
      </c>
      <c r="B2" s="251"/>
      <c r="C2" s="251"/>
      <c r="D2" s="251"/>
      <c r="E2" s="251"/>
      <c r="F2" s="251"/>
      <c r="G2" s="251"/>
      <c r="H2" s="251"/>
      <c r="I2" s="251"/>
      <c r="J2" s="251"/>
      <c r="K2" s="251"/>
      <c r="L2" s="251"/>
      <c r="M2" s="251"/>
      <c r="N2" s="251"/>
      <c r="O2" s="251"/>
      <c r="P2" s="251"/>
      <c r="Q2" s="251"/>
      <c r="R2" s="251"/>
    </row>
    <row r="3" spans="1:18" ht="12.75" customHeight="1">
      <c r="A3" s="251" t="s">
        <v>1096</v>
      </c>
      <c r="B3" s="251"/>
      <c r="C3" s="251"/>
      <c r="D3" s="251"/>
      <c r="E3" s="251"/>
      <c r="F3" s="251"/>
      <c r="G3" s="251"/>
      <c r="H3" s="251"/>
      <c r="I3" s="251"/>
      <c r="J3" s="251"/>
      <c r="K3" s="251"/>
      <c r="L3" s="251"/>
      <c r="M3" s="251"/>
      <c r="N3" s="251"/>
      <c r="O3" s="251"/>
      <c r="P3" s="251"/>
      <c r="Q3" s="251"/>
      <c r="R3" s="251"/>
    </row>
    <row r="4" spans="1:18" ht="15.75">
      <c r="A4" s="251" t="s">
        <v>2</v>
      </c>
      <c r="B4" s="251"/>
      <c r="C4" s="251"/>
      <c r="D4" s="251"/>
      <c r="E4" s="251"/>
      <c r="F4" s="251"/>
      <c r="G4" s="251"/>
      <c r="H4" s="251"/>
      <c r="I4" s="251"/>
      <c r="J4" s="251"/>
      <c r="K4" s="251"/>
      <c r="L4" s="251"/>
      <c r="M4" s="251"/>
      <c r="N4" s="251"/>
      <c r="O4" s="251"/>
      <c r="P4" s="251"/>
      <c r="Q4" s="251"/>
      <c r="R4" s="251"/>
    </row>
    <row r="5" spans="1:18" ht="6.75" customHeight="1">
      <c r="A5" s="5"/>
      <c r="B5" s="5"/>
      <c r="C5" s="5"/>
      <c r="D5" s="5"/>
      <c r="E5" s="6"/>
      <c r="F5" s="5"/>
      <c r="G5" s="5"/>
      <c r="H5" s="5"/>
      <c r="I5" s="5"/>
      <c r="J5" s="5"/>
      <c r="K5" s="5"/>
      <c r="L5" s="5"/>
      <c r="M5" s="5"/>
      <c r="N5" s="5"/>
      <c r="O5" s="5"/>
      <c r="P5" s="5"/>
      <c r="Q5" s="5"/>
      <c r="R5" s="62"/>
    </row>
    <row r="6" spans="1:18" ht="12.75">
      <c r="A6" s="7" t="s">
        <v>3</v>
      </c>
      <c r="B6" s="7" t="s">
        <v>4</v>
      </c>
      <c r="C6" s="316" t="s">
        <v>903</v>
      </c>
      <c r="D6" s="310" t="s">
        <v>6</v>
      </c>
      <c r="E6" s="311"/>
      <c r="F6" s="310" t="s">
        <v>9</v>
      </c>
      <c r="G6" s="311"/>
      <c r="H6" s="316" t="s">
        <v>7</v>
      </c>
      <c r="I6" s="324" t="s">
        <v>1097</v>
      </c>
      <c r="J6" s="310" t="s">
        <v>10</v>
      </c>
      <c r="K6" s="312"/>
      <c r="L6" s="311"/>
      <c r="M6" s="310" t="s">
        <v>11</v>
      </c>
      <c r="N6" s="312"/>
      <c r="O6" s="311"/>
      <c r="P6" s="316" t="s">
        <v>12</v>
      </c>
      <c r="Q6" s="7" t="s">
        <v>13</v>
      </c>
      <c r="R6" s="316" t="s">
        <v>14</v>
      </c>
    </row>
    <row r="7" spans="1:18" ht="12.75">
      <c r="A7" s="8" t="s">
        <v>15</v>
      </c>
      <c r="B7" s="8" t="s">
        <v>16</v>
      </c>
      <c r="C7" s="317"/>
      <c r="D7" s="8" t="s">
        <v>18</v>
      </c>
      <c r="E7" s="8" t="s">
        <v>8</v>
      </c>
      <c r="F7" s="8" t="s">
        <v>19</v>
      </c>
      <c r="G7" s="8" t="s">
        <v>20</v>
      </c>
      <c r="H7" s="317"/>
      <c r="I7" s="325"/>
      <c r="J7" s="8" t="s">
        <v>21</v>
      </c>
      <c r="K7" s="8" t="s">
        <v>22</v>
      </c>
      <c r="L7" s="8" t="s">
        <v>23</v>
      </c>
      <c r="M7" s="8" t="s">
        <v>24</v>
      </c>
      <c r="N7" s="8" t="s">
        <v>25</v>
      </c>
      <c r="O7" s="8" t="s">
        <v>26</v>
      </c>
      <c r="P7" s="317"/>
      <c r="Q7" s="8" t="s">
        <v>27</v>
      </c>
      <c r="R7" s="317"/>
    </row>
    <row r="8" spans="1:18" ht="12.75">
      <c r="A8" s="9">
        <v>1</v>
      </c>
      <c r="B8" s="9">
        <v>2</v>
      </c>
      <c r="C8" s="9">
        <v>3</v>
      </c>
      <c r="D8" s="9">
        <v>4</v>
      </c>
      <c r="E8" s="9">
        <v>5</v>
      </c>
      <c r="F8" s="9">
        <v>6</v>
      </c>
      <c r="G8" s="9">
        <v>7</v>
      </c>
      <c r="H8" s="9">
        <v>8</v>
      </c>
      <c r="I8" s="9">
        <v>9</v>
      </c>
      <c r="J8" s="9">
        <v>10</v>
      </c>
      <c r="K8" s="9">
        <v>11</v>
      </c>
      <c r="L8" s="9">
        <v>12</v>
      </c>
      <c r="M8" s="9">
        <v>13</v>
      </c>
      <c r="N8" s="9">
        <v>14</v>
      </c>
      <c r="O8" s="9">
        <v>15</v>
      </c>
      <c r="P8" s="9">
        <v>16</v>
      </c>
      <c r="Q8" s="9">
        <v>17</v>
      </c>
      <c r="R8" s="9">
        <v>18</v>
      </c>
    </row>
    <row r="9" spans="1:18" ht="12.75">
      <c r="A9" s="255">
        <v>1</v>
      </c>
      <c r="B9" s="29" t="s">
        <v>1061</v>
      </c>
      <c r="C9" s="255" t="s">
        <v>286</v>
      </c>
      <c r="D9" s="10" t="s">
        <v>1197</v>
      </c>
      <c r="E9" s="293" t="s">
        <v>1060</v>
      </c>
      <c r="F9" s="281" t="s">
        <v>1090</v>
      </c>
      <c r="G9" s="281" t="s">
        <v>165</v>
      </c>
      <c r="H9" s="269" t="s">
        <v>1019</v>
      </c>
      <c r="I9" s="264" t="s">
        <v>991</v>
      </c>
      <c r="J9" s="255" t="s">
        <v>972</v>
      </c>
      <c r="K9" s="255">
        <v>2015</v>
      </c>
      <c r="L9" s="255">
        <v>300</v>
      </c>
      <c r="M9" s="255" t="s">
        <v>36</v>
      </c>
      <c r="N9" s="255">
        <v>2010</v>
      </c>
      <c r="O9" s="255" t="s">
        <v>905</v>
      </c>
      <c r="P9" s="255">
        <f>2016-1978</f>
        <v>38</v>
      </c>
      <c r="Q9" s="269" t="s">
        <v>1020</v>
      </c>
      <c r="R9" s="255"/>
    </row>
    <row r="10" spans="1:18" ht="12.75">
      <c r="A10" s="257"/>
      <c r="B10" s="30" t="s">
        <v>1021</v>
      </c>
      <c r="C10" s="257"/>
      <c r="D10" s="15" t="s">
        <v>53</v>
      </c>
      <c r="E10" s="295"/>
      <c r="F10" s="280"/>
      <c r="G10" s="280"/>
      <c r="H10" s="271"/>
      <c r="I10" s="257"/>
      <c r="J10" s="257"/>
      <c r="K10" s="257"/>
      <c r="L10" s="257"/>
      <c r="M10" s="257"/>
      <c r="N10" s="257"/>
      <c r="O10" s="257"/>
      <c r="P10" s="257"/>
      <c r="Q10" s="271"/>
      <c r="R10" s="257"/>
    </row>
    <row r="11" spans="1:22" s="1" customFormat="1" ht="42.75" customHeight="1">
      <c r="A11" s="302">
        <v>2</v>
      </c>
      <c r="B11" s="84" t="s">
        <v>1165</v>
      </c>
      <c r="C11" s="294" t="s">
        <v>1166</v>
      </c>
      <c r="D11" s="85" t="s">
        <v>47</v>
      </c>
      <c r="E11" s="293" t="s">
        <v>1122</v>
      </c>
      <c r="F11" s="338">
        <v>21</v>
      </c>
      <c r="G11" s="342" t="s">
        <v>634</v>
      </c>
      <c r="H11" s="346" t="s">
        <v>1132</v>
      </c>
      <c r="I11" s="293" t="s">
        <v>1176</v>
      </c>
      <c r="J11" s="255" t="s">
        <v>249</v>
      </c>
      <c r="K11" s="302">
        <v>2010</v>
      </c>
      <c r="L11" s="302">
        <v>300</v>
      </c>
      <c r="M11" s="302" t="s">
        <v>36</v>
      </c>
      <c r="N11" s="302">
        <v>2006</v>
      </c>
      <c r="O11" s="353" t="s">
        <v>1040</v>
      </c>
      <c r="P11" s="302">
        <f>2018-1970</f>
        <v>48</v>
      </c>
      <c r="Q11" s="353" t="s">
        <v>1177</v>
      </c>
      <c r="R11" s="302"/>
      <c r="T11">
        <v>2019</v>
      </c>
      <c r="U11" s="1">
        <v>1961</v>
      </c>
      <c r="V11" s="63">
        <f>T11-U11</f>
        <v>58</v>
      </c>
    </row>
    <row r="12" spans="1:22" s="1" customFormat="1" ht="42.75" customHeight="1">
      <c r="A12" s="295"/>
      <c r="B12" s="16" t="s">
        <v>1178</v>
      </c>
      <c r="C12" s="295"/>
      <c r="D12" s="18" t="s">
        <v>53</v>
      </c>
      <c r="E12" s="295"/>
      <c r="F12" s="339"/>
      <c r="G12" s="339"/>
      <c r="H12" s="347"/>
      <c r="I12" s="295"/>
      <c r="J12" s="256"/>
      <c r="K12" s="295"/>
      <c r="L12" s="295"/>
      <c r="M12" s="295"/>
      <c r="N12" s="295"/>
      <c r="O12" s="347"/>
      <c r="P12" s="295"/>
      <c r="Q12" s="347"/>
      <c r="R12" s="295"/>
      <c r="V12"/>
    </row>
    <row r="13" spans="1:18" ht="18.75" customHeight="1">
      <c r="A13" s="255">
        <v>3</v>
      </c>
      <c r="B13" s="29" t="s">
        <v>694</v>
      </c>
      <c r="C13" s="255" t="s">
        <v>1078</v>
      </c>
      <c r="D13" s="25" t="s">
        <v>146</v>
      </c>
      <c r="E13" s="293" t="s">
        <v>1001</v>
      </c>
      <c r="F13" s="278">
        <v>12</v>
      </c>
      <c r="G13" s="281" t="s">
        <v>288</v>
      </c>
      <c r="H13" s="269" t="s">
        <v>1112</v>
      </c>
      <c r="I13" s="264" t="s">
        <v>622</v>
      </c>
      <c r="J13" s="255" t="s">
        <v>249</v>
      </c>
      <c r="K13" s="255">
        <v>2015</v>
      </c>
      <c r="L13" s="255">
        <v>250</v>
      </c>
      <c r="M13" s="302" t="s">
        <v>36</v>
      </c>
      <c r="N13" s="255">
        <v>2007</v>
      </c>
      <c r="O13" s="269" t="s">
        <v>250</v>
      </c>
      <c r="P13" s="255">
        <v>42</v>
      </c>
      <c r="Q13" s="269" t="s">
        <v>1113</v>
      </c>
      <c r="R13" s="255"/>
    </row>
    <row r="14" spans="1:18" ht="18.75" customHeight="1">
      <c r="A14" s="257"/>
      <c r="B14" s="30" t="s">
        <v>698</v>
      </c>
      <c r="C14" s="257"/>
      <c r="D14" s="15" t="s">
        <v>909</v>
      </c>
      <c r="E14" s="295"/>
      <c r="F14" s="280"/>
      <c r="G14" s="280"/>
      <c r="H14" s="271"/>
      <c r="I14" s="257"/>
      <c r="J14" s="256"/>
      <c r="K14" s="256"/>
      <c r="L14" s="256"/>
      <c r="M14" s="295"/>
      <c r="N14" s="257"/>
      <c r="O14" s="271"/>
      <c r="P14" s="257"/>
      <c r="Q14" s="271"/>
      <c r="R14" s="257"/>
    </row>
    <row r="15" spans="1:18" ht="25.5" customHeight="1">
      <c r="A15" s="255">
        <v>4</v>
      </c>
      <c r="B15" s="89" t="s">
        <v>691</v>
      </c>
      <c r="C15" s="255" t="s">
        <v>243</v>
      </c>
      <c r="D15" s="25" t="s">
        <v>146</v>
      </c>
      <c r="E15" s="293" t="s">
        <v>1001</v>
      </c>
      <c r="F15" s="278">
        <v>12</v>
      </c>
      <c r="G15" s="281" t="s">
        <v>288</v>
      </c>
      <c r="H15" s="269" t="s">
        <v>1114</v>
      </c>
      <c r="I15" s="261" t="s">
        <v>980</v>
      </c>
      <c r="J15" s="258" t="s">
        <v>249</v>
      </c>
      <c r="K15" s="258">
        <v>2011</v>
      </c>
      <c r="L15" s="258">
        <v>250</v>
      </c>
      <c r="M15" s="302" t="s">
        <v>110</v>
      </c>
      <c r="N15" s="255">
        <v>2001</v>
      </c>
      <c r="O15" s="269" t="s">
        <v>1003</v>
      </c>
      <c r="P15" s="255">
        <v>47</v>
      </c>
      <c r="Q15" s="269" t="s">
        <v>1115</v>
      </c>
      <c r="R15" s="255"/>
    </row>
    <row r="16" spans="1:18" ht="25.5" customHeight="1">
      <c r="A16" s="257"/>
      <c r="B16" s="22" t="s">
        <v>1005</v>
      </c>
      <c r="C16" s="257"/>
      <c r="D16" s="15" t="s">
        <v>909</v>
      </c>
      <c r="E16" s="295"/>
      <c r="F16" s="280"/>
      <c r="G16" s="280"/>
      <c r="H16" s="271"/>
      <c r="I16" s="263"/>
      <c r="J16" s="259"/>
      <c r="K16" s="259"/>
      <c r="L16" s="259"/>
      <c r="M16" s="295"/>
      <c r="N16" s="257"/>
      <c r="O16" s="271"/>
      <c r="P16" s="257"/>
      <c r="Q16" s="271"/>
      <c r="R16" s="257"/>
    </row>
    <row r="17" spans="1:18" ht="12.75">
      <c r="A17" s="255">
        <v>5</v>
      </c>
      <c r="B17" s="114" t="s">
        <v>723</v>
      </c>
      <c r="C17" s="255" t="s">
        <v>316</v>
      </c>
      <c r="D17" s="10" t="s">
        <v>163</v>
      </c>
      <c r="E17" s="297" t="s">
        <v>1082</v>
      </c>
      <c r="F17" s="281" t="s">
        <v>1083</v>
      </c>
      <c r="G17" s="278">
        <v>10</v>
      </c>
      <c r="H17" s="255" t="s">
        <v>1198</v>
      </c>
      <c r="I17" s="264" t="s">
        <v>725</v>
      </c>
      <c r="J17" s="255" t="s">
        <v>194</v>
      </c>
      <c r="K17" s="255" t="s">
        <v>194</v>
      </c>
      <c r="L17" s="255" t="s">
        <v>194</v>
      </c>
      <c r="M17" s="302" t="s">
        <v>110</v>
      </c>
      <c r="N17" s="255">
        <v>2001</v>
      </c>
      <c r="O17" s="269" t="s">
        <v>937</v>
      </c>
      <c r="P17" s="255">
        <v>42</v>
      </c>
      <c r="Q17" s="270" t="s">
        <v>1117</v>
      </c>
      <c r="R17" s="255"/>
    </row>
    <row r="18" spans="1:18" ht="12.75">
      <c r="A18" s="257"/>
      <c r="B18" s="30" t="s">
        <v>868</v>
      </c>
      <c r="C18" s="257"/>
      <c r="D18" s="15" t="s">
        <v>170</v>
      </c>
      <c r="E18" s="298"/>
      <c r="F18" s="280"/>
      <c r="G18" s="280"/>
      <c r="H18" s="257"/>
      <c r="I18" s="257"/>
      <c r="J18" s="257"/>
      <c r="K18" s="257"/>
      <c r="L18" s="257"/>
      <c r="M18" s="295"/>
      <c r="N18" s="257"/>
      <c r="O18" s="271"/>
      <c r="P18" s="257"/>
      <c r="Q18" s="271"/>
      <c r="R18" s="257"/>
    </row>
    <row r="19" spans="1:18" ht="12.75">
      <c r="A19" s="255">
        <v>6</v>
      </c>
      <c r="B19" s="114" t="s">
        <v>1033</v>
      </c>
      <c r="C19" s="255" t="s">
        <v>1034</v>
      </c>
      <c r="D19" s="10" t="s">
        <v>163</v>
      </c>
      <c r="E19" s="297" t="s">
        <v>1082</v>
      </c>
      <c r="F19" s="281" t="s">
        <v>629</v>
      </c>
      <c r="G19" s="281" t="s">
        <v>634</v>
      </c>
      <c r="H19" s="269" t="s">
        <v>1118</v>
      </c>
      <c r="I19" s="264" t="s">
        <v>980</v>
      </c>
      <c r="J19" s="255" t="s">
        <v>249</v>
      </c>
      <c r="K19" s="255">
        <v>2016</v>
      </c>
      <c r="L19" s="255">
        <v>250</v>
      </c>
      <c r="M19" s="302" t="s">
        <v>36</v>
      </c>
      <c r="N19" s="255">
        <v>2013</v>
      </c>
      <c r="O19" s="269" t="s">
        <v>998</v>
      </c>
      <c r="P19" s="255">
        <v>38</v>
      </c>
      <c r="Q19" s="270" t="s">
        <v>1119</v>
      </c>
      <c r="R19" s="255"/>
    </row>
    <row r="20" spans="1:18" ht="12.75">
      <c r="A20" s="257"/>
      <c r="B20" s="30" t="s">
        <v>1037</v>
      </c>
      <c r="C20" s="257"/>
      <c r="D20" s="15" t="s">
        <v>170</v>
      </c>
      <c r="E20" s="298"/>
      <c r="F20" s="280"/>
      <c r="G20" s="280"/>
      <c r="H20" s="271"/>
      <c r="I20" s="257"/>
      <c r="J20" s="257"/>
      <c r="K20" s="257"/>
      <c r="L20" s="257"/>
      <c r="M20" s="295"/>
      <c r="N20" s="257"/>
      <c r="O20" s="271"/>
      <c r="P20" s="257"/>
      <c r="Q20" s="271"/>
      <c r="R20" s="257"/>
    </row>
    <row r="21" spans="1:18" ht="12.75">
      <c r="A21" s="255">
        <v>7</v>
      </c>
      <c r="B21" s="104" t="s">
        <v>1120</v>
      </c>
      <c r="C21" s="256" t="s">
        <v>1121</v>
      </c>
      <c r="D21" s="10" t="s">
        <v>163</v>
      </c>
      <c r="E21" s="293" t="s">
        <v>1122</v>
      </c>
      <c r="F21" s="281" t="s">
        <v>629</v>
      </c>
      <c r="G21" s="281" t="s">
        <v>728</v>
      </c>
      <c r="H21" s="270" t="s">
        <v>1123</v>
      </c>
      <c r="I21" s="264" t="s">
        <v>1124</v>
      </c>
      <c r="J21" s="255" t="s">
        <v>194</v>
      </c>
      <c r="K21" s="255" t="s">
        <v>194</v>
      </c>
      <c r="L21" s="255" t="s">
        <v>194</v>
      </c>
      <c r="M21" s="302" t="s">
        <v>36</v>
      </c>
      <c r="N21" s="255">
        <v>2012</v>
      </c>
      <c r="O21" s="269" t="s">
        <v>905</v>
      </c>
      <c r="P21" s="255">
        <v>40</v>
      </c>
      <c r="Q21" s="269" t="s">
        <v>1125</v>
      </c>
      <c r="R21" s="255"/>
    </row>
    <row r="22" spans="1:18" ht="12.75">
      <c r="A22" s="257"/>
      <c r="B22" s="105" t="s">
        <v>1126</v>
      </c>
      <c r="C22" s="257"/>
      <c r="D22" s="15" t="s">
        <v>170</v>
      </c>
      <c r="E22" s="295"/>
      <c r="F22" s="280"/>
      <c r="G22" s="280"/>
      <c r="H22" s="271"/>
      <c r="I22" s="257"/>
      <c r="J22" s="257"/>
      <c r="K22" s="257"/>
      <c r="L22" s="257"/>
      <c r="M22" s="295"/>
      <c r="N22" s="257"/>
      <c r="O22" s="271"/>
      <c r="P22" s="257"/>
      <c r="Q22" s="271"/>
      <c r="R22" s="257"/>
    </row>
    <row r="23" spans="1:24" s="1" customFormat="1" ht="27" customHeight="1">
      <c r="A23" s="302">
        <v>4</v>
      </c>
      <c r="B23" s="84" t="s">
        <v>1179</v>
      </c>
      <c r="C23" s="294" t="s">
        <v>1171</v>
      </c>
      <c r="D23" s="12" t="s">
        <v>1180</v>
      </c>
      <c r="E23" s="293" t="s">
        <v>846</v>
      </c>
      <c r="F23" s="338">
        <v>22</v>
      </c>
      <c r="G23" s="342" t="s">
        <v>653</v>
      </c>
      <c r="H23" s="346" t="s">
        <v>1128</v>
      </c>
      <c r="I23" s="293" t="s">
        <v>1176</v>
      </c>
      <c r="J23" s="255" t="s">
        <v>249</v>
      </c>
      <c r="K23" s="302">
        <v>1997</v>
      </c>
      <c r="L23" s="302">
        <v>300</v>
      </c>
      <c r="M23" s="302" t="s">
        <v>110</v>
      </c>
      <c r="N23" s="302">
        <v>2007</v>
      </c>
      <c r="O23" s="353" t="s">
        <v>973</v>
      </c>
      <c r="P23" s="302">
        <f>2018-1962</f>
        <v>56</v>
      </c>
      <c r="Q23" s="353" t="s">
        <v>1181</v>
      </c>
      <c r="R23" s="302"/>
      <c r="T23">
        <v>2019</v>
      </c>
      <c r="U23" s="1">
        <v>1962</v>
      </c>
      <c r="V23">
        <f>T23-U23</f>
        <v>57</v>
      </c>
      <c r="W23" s="1">
        <f>X23-U23</f>
        <v>58</v>
      </c>
      <c r="X23" s="1">
        <v>2020</v>
      </c>
    </row>
    <row r="24" spans="1:22" s="1" customFormat="1" ht="27" customHeight="1">
      <c r="A24" s="295"/>
      <c r="B24" s="16" t="s">
        <v>1182</v>
      </c>
      <c r="C24" s="295"/>
      <c r="D24" s="17" t="s">
        <v>909</v>
      </c>
      <c r="E24" s="295"/>
      <c r="F24" s="339"/>
      <c r="G24" s="339"/>
      <c r="H24" s="347"/>
      <c r="I24" s="295"/>
      <c r="J24" s="256"/>
      <c r="K24" s="295"/>
      <c r="L24" s="295"/>
      <c r="M24" s="295"/>
      <c r="N24" s="295"/>
      <c r="O24" s="347"/>
      <c r="P24" s="295"/>
      <c r="Q24" s="347"/>
      <c r="R24" s="295"/>
      <c r="V24"/>
    </row>
    <row r="25" spans="1:18" ht="21.75" customHeight="1">
      <c r="A25" s="255">
        <v>9</v>
      </c>
      <c r="B25" s="116" t="s">
        <v>1199</v>
      </c>
      <c r="C25" s="260" t="s">
        <v>1200</v>
      </c>
      <c r="D25" s="25" t="s">
        <v>274</v>
      </c>
      <c r="E25" s="302"/>
      <c r="F25" s="278"/>
      <c r="G25" s="278"/>
      <c r="H25" s="270" t="s">
        <v>1137</v>
      </c>
      <c r="I25" s="264" t="s">
        <v>1201</v>
      </c>
      <c r="J25" s="255"/>
      <c r="K25" s="255"/>
      <c r="L25" s="255"/>
      <c r="M25" s="302" t="s">
        <v>110</v>
      </c>
      <c r="N25" s="255">
        <v>2003</v>
      </c>
      <c r="O25" s="269" t="s">
        <v>1202</v>
      </c>
      <c r="P25" s="255">
        <f>2019-1978</f>
        <v>41</v>
      </c>
      <c r="Q25" s="269" t="s">
        <v>1203</v>
      </c>
      <c r="R25" s="255"/>
    </row>
    <row r="26" spans="1:18" ht="21.75" customHeight="1">
      <c r="A26" s="257"/>
      <c r="B26" s="117" t="s">
        <v>1204</v>
      </c>
      <c r="C26" s="259"/>
      <c r="D26" s="15" t="s">
        <v>938</v>
      </c>
      <c r="E26" s="295"/>
      <c r="F26" s="280"/>
      <c r="G26" s="280"/>
      <c r="H26" s="271"/>
      <c r="I26" s="257"/>
      <c r="J26" s="257"/>
      <c r="K26" s="257"/>
      <c r="L26" s="257"/>
      <c r="M26" s="295"/>
      <c r="N26" s="257"/>
      <c r="O26" s="271"/>
      <c r="P26" s="257"/>
      <c r="Q26" s="271"/>
      <c r="R26" s="257"/>
    </row>
    <row r="27" spans="1:18" ht="12.75">
      <c r="A27" s="255">
        <v>12</v>
      </c>
      <c r="B27" s="104" t="s">
        <v>1140</v>
      </c>
      <c r="C27" s="256" t="s">
        <v>1141</v>
      </c>
      <c r="D27" s="25" t="s">
        <v>274</v>
      </c>
      <c r="E27" s="293" t="s">
        <v>936</v>
      </c>
      <c r="F27" s="281" t="s">
        <v>165</v>
      </c>
      <c r="G27" s="281" t="s">
        <v>165</v>
      </c>
      <c r="H27" s="270" t="s">
        <v>1142</v>
      </c>
      <c r="I27" s="264" t="s">
        <v>1124</v>
      </c>
      <c r="J27" s="255" t="s">
        <v>249</v>
      </c>
      <c r="K27" s="255">
        <v>2017</v>
      </c>
      <c r="L27" s="255">
        <v>250</v>
      </c>
      <c r="M27" s="302" t="s">
        <v>36</v>
      </c>
      <c r="N27" s="255">
        <v>2014</v>
      </c>
      <c r="O27" s="269" t="s">
        <v>998</v>
      </c>
      <c r="P27" s="255">
        <v>43</v>
      </c>
      <c r="Q27" s="269" t="s">
        <v>1143</v>
      </c>
      <c r="R27" s="255"/>
    </row>
    <row r="28" spans="1:18" ht="12.75">
      <c r="A28" s="257"/>
      <c r="B28" s="105" t="s">
        <v>1144</v>
      </c>
      <c r="C28" s="257"/>
      <c r="D28" s="15" t="s">
        <v>938</v>
      </c>
      <c r="E28" s="295"/>
      <c r="F28" s="280"/>
      <c r="G28" s="280"/>
      <c r="H28" s="271"/>
      <c r="I28" s="257"/>
      <c r="J28" s="257"/>
      <c r="K28" s="257"/>
      <c r="L28" s="257"/>
      <c r="M28" s="295"/>
      <c r="N28" s="257"/>
      <c r="O28" s="271"/>
      <c r="P28" s="257"/>
      <c r="Q28" s="271"/>
      <c r="R28" s="257"/>
    </row>
    <row r="29" spans="1:18" ht="12.75">
      <c r="A29" s="255">
        <v>13</v>
      </c>
      <c r="B29" s="68" t="s">
        <v>345</v>
      </c>
      <c r="C29" s="256" t="s">
        <v>346</v>
      </c>
      <c r="D29" s="10" t="s">
        <v>163</v>
      </c>
      <c r="E29" s="299" t="s">
        <v>1154</v>
      </c>
      <c r="F29" s="284" t="s">
        <v>692</v>
      </c>
      <c r="G29" s="284" t="s">
        <v>728</v>
      </c>
      <c r="H29" s="270" t="s">
        <v>1145</v>
      </c>
      <c r="I29" s="272" t="s">
        <v>725</v>
      </c>
      <c r="J29" s="256" t="s">
        <v>194</v>
      </c>
      <c r="K29" s="256" t="s">
        <v>194</v>
      </c>
      <c r="L29" s="256" t="s">
        <v>194</v>
      </c>
      <c r="M29" s="294" t="s">
        <v>110</v>
      </c>
      <c r="N29" s="256">
        <v>2003</v>
      </c>
      <c r="O29" s="270" t="s">
        <v>717</v>
      </c>
      <c r="P29" s="256">
        <v>41</v>
      </c>
      <c r="Q29" s="269" t="s">
        <v>1146</v>
      </c>
      <c r="R29" s="255"/>
    </row>
    <row r="30" spans="1:18" ht="12.75">
      <c r="A30" s="257"/>
      <c r="B30" s="30" t="s">
        <v>350</v>
      </c>
      <c r="C30" s="257"/>
      <c r="D30" s="15" t="s">
        <v>170</v>
      </c>
      <c r="E30" s="298"/>
      <c r="F30" s="280"/>
      <c r="G30" s="280"/>
      <c r="H30" s="271"/>
      <c r="I30" s="257"/>
      <c r="J30" s="257"/>
      <c r="K30" s="257"/>
      <c r="L30" s="257"/>
      <c r="M30" s="295"/>
      <c r="N30" s="257"/>
      <c r="O30" s="271"/>
      <c r="P30" s="257"/>
      <c r="Q30" s="271"/>
      <c r="R30" s="257"/>
    </row>
    <row r="31" spans="1:18" ht="12.75">
      <c r="A31" s="255">
        <v>14</v>
      </c>
      <c r="B31" s="106" t="s">
        <v>745</v>
      </c>
      <c r="C31" s="255" t="s">
        <v>590</v>
      </c>
      <c r="D31" s="25" t="s">
        <v>274</v>
      </c>
      <c r="E31" s="297" t="s">
        <v>1001</v>
      </c>
      <c r="F31" s="281" t="s">
        <v>288</v>
      </c>
      <c r="G31" s="284" t="s">
        <v>728</v>
      </c>
      <c r="H31" s="255" t="s">
        <v>1116</v>
      </c>
      <c r="I31" s="264" t="s">
        <v>725</v>
      </c>
      <c r="J31" s="256" t="s">
        <v>194</v>
      </c>
      <c r="K31" s="256" t="s">
        <v>194</v>
      </c>
      <c r="L31" s="256" t="s">
        <v>194</v>
      </c>
      <c r="M31" s="302" t="s">
        <v>110</v>
      </c>
      <c r="N31" s="255">
        <v>2009</v>
      </c>
      <c r="O31" s="269" t="s">
        <v>717</v>
      </c>
      <c r="P31" s="255">
        <v>36</v>
      </c>
      <c r="Q31" s="269" t="s">
        <v>1146</v>
      </c>
      <c r="R31" s="255"/>
    </row>
    <row r="32" spans="1:18" ht="12.75">
      <c r="A32" s="257"/>
      <c r="B32" s="30" t="s">
        <v>591</v>
      </c>
      <c r="C32" s="257"/>
      <c r="D32" s="15" t="s">
        <v>938</v>
      </c>
      <c r="E32" s="298"/>
      <c r="F32" s="280"/>
      <c r="G32" s="280"/>
      <c r="H32" s="257"/>
      <c r="I32" s="257"/>
      <c r="J32" s="257"/>
      <c r="K32" s="257"/>
      <c r="L32" s="257"/>
      <c r="M32" s="295"/>
      <c r="N32" s="257"/>
      <c r="O32" s="271"/>
      <c r="P32" s="257"/>
      <c r="Q32" s="271"/>
      <c r="R32" s="257"/>
    </row>
    <row r="33" spans="1:18" ht="12.75">
      <c r="A33" s="255">
        <v>15</v>
      </c>
      <c r="B33" s="107" t="s">
        <v>737</v>
      </c>
      <c r="C33" s="255" t="s">
        <v>738</v>
      </c>
      <c r="D33" s="25" t="s">
        <v>274</v>
      </c>
      <c r="E33" s="293" t="s">
        <v>1060</v>
      </c>
      <c r="F33" s="281" t="s">
        <v>679</v>
      </c>
      <c r="G33" s="281" t="s">
        <v>728</v>
      </c>
      <c r="H33" s="255" t="s">
        <v>1116</v>
      </c>
      <c r="I33" s="264" t="s">
        <v>620</v>
      </c>
      <c r="J33" s="256" t="s">
        <v>194</v>
      </c>
      <c r="K33" s="256" t="s">
        <v>194</v>
      </c>
      <c r="L33" s="256" t="s">
        <v>194</v>
      </c>
      <c r="M33" s="302" t="s">
        <v>110</v>
      </c>
      <c r="N33" s="255">
        <v>2005</v>
      </c>
      <c r="O33" s="269" t="s">
        <v>150</v>
      </c>
      <c r="P33" s="255">
        <v>43</v>
      </c>
      <c r="Q33" s="269" t="s">
        <v>1147</v>
      </c>
      <c r="R33" s="255"/>
    </row>
    <row r="34" spans="1:18" ht="12.75">
      <c r="A34" s="257"/>
      <c r="B34" s="108" t="s">
        <v>870</v>
      </c>
      <c r="C34" s="257"/>
      <c r="D34" s="15" t="s">
        <v>938</v>
      </c>
      <c r="E34" s="295"/>
      <c r="F34" s="280"/>
      <c r="G34" s="280"/>
      <c r="H34" s="257"/>
      <c r="I34" s="257"/>
      <c r="J34" s="257"/>
      <c r="K34" s="257"/>
      <c r="L34" s="257"/>
      <c r="M34" s="295"/>
      <c r="N34" s="257"/>
      <c r="O34" s="271"/>
      <c r="P34" s="257"/>
      <c r="Q34" s="271"/>
      <c r="R34" s="257"/>
    </row>
    <row r="35" spans="1:18" ht="12.75">
      <c r="A35" s="255">
        <v>16</v>
      </c>
      <c r="B35" s="86" t="s">
        <v>746</v>
      </c>
      <c r="C35" s="264" t="s">
        <v>376</v>
      </c>
      <c r="D35" s="25" t="s">
        <v>274</v>
      </c>
      <c r="E35" s="293" t="s">
        <v>1089</v>
      </c>
      <c r="F35" s="278">
        <v>18</v>
      </c>
      <c r="G35" s="281" t="s">
        <v>629</v>
      </c>
      <c r="H35" s="255" t="s">
        <v>1116</v>
      </c>
      <c r="I35" s="264" t="s">
        <v>725</v>
      </c>
      <c r="J35" s="256" t="s">
        <v>194</v>
      </c>
      <c r="K35" s="256" t="s">
        <v>194</v>
      </c>
      <c r="L35" s="256" t="s">
        <v>194</v>
      </c>
      <c r="M35" s="302" t="s">
        <v>110</v>
      </c>
      <c r="N35" s="255">
        <v>2012</v>
      </c>
      <c r="O35" s="269" t="s">
        <v>195</v>
      </c>
      <c r="P35" s="255">
        <v>46</v>
      </c>
      <c r="Q35" s="269" t="s">
        <v>1117</v>
      </c>
      <c r="R35" s="255"/>
    </row>
    <row r="36" spans="1:18" ht="12.75">
      <c r="A36" s="257"/>
      <c r="B36" s="69" t="s">
        <v>378</v>
      </c>
      <c r="C36" s="257"/>
      <c r="D36" s="15" t="s">
        <v>938</v>
      </c>
      <c r="E36" s="295"/>
      <c r="F36" s="280"/>
      <c r="G36" s="280"/>
      <c r="H36" s="257"/>
      <c r="I36" s="257"/>
      <c r="J36" s="257"/>
      <c r="K36" s="257"/>
      <c r="L36" s="257"/>
      <c r="M36" s="295"/>
      <c r="N36" s="257"/>
      <c r="O36" s="271"/>
      <c r="P36" s="257"/>
      <c r="Q36" s="271"/>
      <c r="R36" s="257"/>
    </row>
    <row r="37" spans="1:18" ht="12.75">
      <c r="A37" s="255">
        <v>17</v>
      </c>
      <c r="B37" s="86" t="s">
        <v>747</v>
      </c>
      <c r="C37" s="264" t="s">
        <v>391</v>
      </c>
      <c r="D37" s="25" t="s">
        <v>274</v>
      </c>
      <c r="E37" s="293" t="s">
        <v>1089</v>
      </c>
      <c r="F37" s="279">
        <v>17</v>
      </c>
      <c r="G37" s="281" t="s">
        <v>165</v>
      </c>
      <c r="H37" s="255" t="s">
        <v>1116</v>
      </c>
      <c r="I37" s="264" t="s">
        <v>725</v>
      </c>
      <c r="J37" s="256" t="s">
        <v>194</v>
      </c>
      <c r="K37" s="256" t="s">
        <v>194</v>
      </c>
      <c r="L37" s="256" t="s">
        <v>194</v>
      </c>
      <c r="M37" s="302" t="s">
        <v>110</v>
      </c>
      <c r="N37" s="255">
        <v>2012</v>
      </c>
      <c r="O37" s="269" t="s">
        <v>195</v>
      </c>
      <c r="P37" s="255">
        <v>44</v>
      </c>
      <c r="Q37" s="269" t="s">
        <v>1117</v>
      </c>
      <c r="R37" s="255"/>
    </row>
    <row r="38" spans="1:18" ht="12.75">
      <c r="A38" s="257"/>
      <c r="B38" s="69" t="s">
        <v>871</v>
      </c>
      <c r="C38" s="257"/>
      <c r="D38" s="15" t="s">
        <v>938</v>
      </c>
      <c r="E38" s="295"/>
      <c r="F38" s="280"/>
      <c r="G38" s="280"/>
      <c r="H38" s="257"/>
      <c r="I38" s="257"/>
      <c r="J38" s="257"/>
      <c r="K38" s="257"/>
      <c r="L38" s="257"/>
      <c r="M38" s="295"/>
      <c r="N38" s="257"/>
      <c r="O38" s="271"/>
      <c r="P38" s="257"/>
      <c r="Q38" s="271"/>
      <c r="R38" s="257"/>
    </row>
    <row r="39" spans="1:18" ht="39.75" customHeight="1">
      <c r="A39" s="255"/>
      <c r="B39" s="37" t="s">
        <v>1205</v>
      </c>
      <c r="C39" s="255" t="s">
        <v>1206</v>
      </c>
      <c r="D39" s="25" t="s">
        <v>174</v>
      </c>
      <c r="E39" s="293" t="s">
        <v>1060</v>
      </c>
      <c r="F39" s="281" t="s">
        <v>678</v>
      </c>
      <c r="G39" s="281" t="s">
        <v>679</v>
      </c>
      <c r="H39" s="269" t="s">
        <v>1110</v>
      </c>
      <c r="I39" s="264" t="s">
        <v>1201</v>
      </c>
      <c r="J39" s="255" t="s">
        <v>249</v>
      </c>
      <c r="K39" s="255">
        <v>2017</v>
      </c>
      <c r="L39" s="255">
        <v>250</v>
      </c>
      <c r="M39" s="302" t="s">
        <v>110</v>
      </c>
      <c r="N39" s="255">
        <v>2003</v>
      </c>
      <c r="O39" s="269" t="s">
        <v>1207</v>
      </c>
      <c r="P39" s="255">
        <f>2019-1979</f>
        <v>40</v>
      </c>
      <c r="Q39" s="269" t="s">
        <v>1208</v>
      </c>
      <c r="R39" s="255"/>
    </row>
    <row r="40" spans="1:18" ht="39.75" customHeight="1">
      <c r="A40" s="257"/>
      <c r="B40" s="39" t="s">
        <v>1209</v>
      </c>
      <c r="C40" s="257"/>
      <c r="D40" s="15" t="s">
        <v>170</v>
      </c>
      <c r="E40" s="295"/>
      <c r="F40" s="280"/>
      <c r="G40" s="280"/>
      <c r="H40" s="271"/>
      <c r="I40" s="257"/>
      <c r="J40" s="257"/>
      <c r="K40" s="257"/>
      <c r="L40" s="257"/>
      <c r="M40" s="295"/>
      <c r="N40" s="257"/>
      <c r="O40" s="271"/>
      <c r="P40" s="257"/>
      <c r="Q40" s="271"/>
      <c r="R40" s="257"/>
    </row>
    <row r="41" spans="1:18" ht="12.75">
      <c r="A41" s="255"/>
      <c r="B41" s="42" t="s">
        <v>1210</v>
      </c>
      <c r="C41" s="258" t="s">
        <v>1211</v>
      </c>
      <c r="D41" s="25" t="s">
        <v>163</v>
      </c>
      <c r="E41" s="293" t="s">
        <v>1212</v>
      </c>
      <c r="F41" s="285" t="s">
        <v>692</v>
      </c>
      <c r="G41" s="285" t="s">
        <v>728</v>
      </c>
      <c r="H41" s="260" t="s">
        <v>1116</v>
      </c>
      <c r="I41" s="265" t="s">
        <v>1213</v>
      </c>
      <c r="J41" s="260" t="s">
        <v>194</v>
      </c>
      <c r="K41" s="260" t="s">
        <v>194</v>
      </c>
      <c r="L41" s="260" t="s">
        <v>194</v>
      </c>
      <c r="M41" s="302" t="s">
        <v>110</v>
      </c>
      <c r="N41" s="258">
        <v>2010</v>
      </c>
      <c r="O41" s="269" t="s">
        <v>233</v>
      </c>
      <c r="P41" s="258">
        <f>2019-1984</f>
        <v>35</v>
      </c>
      <c r="Q41" s="258" t="s">
        <v>1214</v>
      </c>
      <c r="R41" s="42"/>
    </row>
    <row r="42" spans="1:18" ht="12.75">
      <c r="A42" s="257"/>
      <c r="B42" s="43" t="s">
        <v>1215</v>
      </c>
      <c r="C42" s="259"/>
      <c r="D42" s="15" t="s">
        <v>170</v>
      </c>
      <c r="E42" s="295"/>
      <c r="F42" s="283"/>
      <c r="G42" s="283"/>
      <c r="H42" s="259"/>
      <c r="I42" s="259"/>
      <c r="J42" s="259"/>
      <c r="K42" s="259"/>
      <c r="L42" s="259"/>
      <c r="M42" s="295"/>
      <c r="N42" s="259"/>
      <c r="O42" s="271"/>
      <c r="P42" s="259"/>
      <c r="Q42" s="259"/>
      <c r="R42" s="43"/>
    </row>
    <row r="43" spans="1:18" s="2" customFormat="1" ht="12.75">
      <c r="A43" s="47"/>
      <c r="B43" s="48"/>
      <c r="C43" s="49"/>
      <c r="D43" s="49"/>
      <c r="E43" s="50"/>
      <c r="F43" s="51"/>
      <c r="G43" s="51"/>
      <c r="H43" s="47"/>
      <c r="I43" s="47"/>
      <c r="J43" s="47"/>
      <c r="K43" s="47"/>
      <c r="L43" s="47"/>
      <c r="M43" s="47"/>
      <c r="N43" s="47"/>
      <c r="O43" s="47"/>
      <c r="P43" s="47"/>
      <c r="Q43" s="47"/>
      <c r="R43" s="36"/>
    </row>
    <row r="44" spans="1:18" s="2" customFormat="1" ht="12.75">
      <c r="A44" s="47"/>
      <c r="B44" s="48"/>
      <c r="C44" s="49"/>
      <c r="D44" s="49"/>
      <c r="E44" s="50"/>
      <c r="F44" s="51"/>
      <c r="G44" s="51"/>
      <c r="H44" s="47"/>
      <c r="I44" s="47"/>
      <c r="J44" s="47"/>
      <c r="K44" s="47"/>
      <c r="L44" s="47"/>
      <c r="M44" s="47"/>
      <c r="N44" s="47"/>
      <c r="O44" s="47"/>
      <c r="P44" s="47"/>
      <c r="Q44" s="47"/>
      <c r="R44" s="36"/>
    </row>
    <row r="45" spans="1:18" s="2" customFormat="1" ht="12.75">
      <c r="A45" s="47"/>
      <c r="B45" s="48"/>
      <c r="C45" s="49"/>
      <c r="D45" s="49"/>
      <c r="E45" s="50"/>
      <c r="F45" s="51"/>
      <c r="G45" s="51"/>
      <c r="H45" s="47"/>
      <c r="I45" s="47"/>
      <c r="J45" s="47"/>
      <c r="K45" s="47"/>
      <c r="L45" s="47"/>
      <c r="M45" s="47"/>
      <c r="N45" s="47"/>
      <c r="O45" s="47"/>
      <c r="P45" s="47"/>
      <c r="Q45" s="47"/>
      <c r="R45" s="36"/>
    </row>
    <row r="46" spans="1:18" s="2" customFormat="1" ht="12.75">
      <c r="A46" s="47"/>
      <c r="B46" s="48"/>
      <c r="C46" s="49"/>
      <c r="D46" s="49"/>
      <c r="E46" s="50"/>
      <c r="F46" s="51"/>
      <c r="G46" s="51"/>
      <c r="H46" s="47"/>
      <c r="I46" s="47"/>
      <c r="J46" s="47"/>
      <c r="K46" s="47"/>
      <c r="L46" s="47"/>
      <c r="M46" s="47"/>
      <c r="N46" s="47"/>
      <c r="O46" s="47"/>
      <c r="P46" s="47"/>
      <c r="Q46" s="47"/>
      <c r="R46" s="36"/>
    </row>
    <row r="47" spans="1:18" s="2" customFormat="1" ht="12.75">
      <c r="A47" s="47"/>
      <c r="B47" s="48"/>
      <c r="C47" s="49"/>
      <c r="D47" s="49"/>
      <c r="E47" s="50"/>
      <c r="F47" s="51"/>
      <c r="G47" s="51"/>
      <c r="H47" s="47"/>
      <c r="I47" s="47"/>
      <c r="J47" s="47"/>
      <c r="K47" s="47"/>
      <c r="L47" s="47"/>
      <c r="M47" s="47"/>
      <c r="N47" s="47"/>
      <c r="O47" s="47"/>
      <c r="P47" s="47"/>
      <c r="Q47" s="47"/>
      <c r="R47" s="36"/>
    </row>
    <row r="48" spans="1:18" ht="12.75">
      <c r="A48" s="7" t="s">
        <v>3</v>
      </c>
      <c r="B48" s="7" t="s">
        <v>4</v>
      </c>
      <c r="C48" s="316" t="s">
        <v>903</v>
      </c>
      <c r="D48" s="310" t="s">
        <v>6</v>
      </c>
      <c r="E48" s="311"/>
      <c r="F48" s="310" t="s">
        <v>9</v>
      </c>
      <c r="G48" s="311"/>
      <c r="H48" s="316" t="s">
        <v>7</v>
      </c>
      <c r="I48" s="316" t="s">
        <v>617</v>
      </c>
      <c r="J48" s="310" t="s">
        <v>10</v>
      </c>
      <c r="K48" s="312"/>
      <c r="L48" s="311"/>
      <c r="M48" s="310" t="s">
        <v>11</v>
      </c>
      <c r="N48" s="312"/>
      <c r="O48" s="311"/>
      <c r="P48" s="316" t="s">
        <v>12</v>
      </c>
      <c r="Q48" s="7" t="s">
        <v>13</v>
      </c>
      <c r="R48" s="316" t="s">
        <v>14</v>
      </c>
    </row>
    <row r="49" spans="1:18" ht="12.75">
      <c r="A49" s="8" t="s">
        <v>15</v>
      </c>
      <c r="B49" s="8" t="s">
        <v>16</v>
      </c>
      <c r="C49" s="317"/>
      <c r="D49" s="8" t="s">
        <v>18</v>
      </c>
      <c r="E49" s="8" t="s">
        <v>8</v>
      </c>
      <c r="F49" s="8" t="s">
        <v>19</v>
      </c>
      <c r="G49" s="8" t="s">
        <v>20</v>
      </c>
      <c r="H49" s="317"/>
      <c r="I49" s="317"/>
      <c r="J49" s="8" t="s">
        <v>21</v>
      </c>
      <c r="K49" s="8" t="s">
        <v>22</v>
      </c>
      <c r="L49" s="8" t="s">
        <v>23</v>
      </c>
      <c r="M49" s="8" t="s">
        <v>24</v>
      </c>
      <c r="N49" s="8" t="s">
        <v>25</v>
      </c>
      <c r="O49" s="8" t="s">
        <v>26</v>
      </c>
      <c r="P49" s="317"/>
      <c r="Q49" s="8" t="s">
        <v>27</v>
      </c>
      <c r="R49" s="317"/>
    </row>
    <row r="50" spans="1:18" ht="12.75">
      <c r="A50" s="9">
        <v>1</v>
      </c>
      <c r="B50" s="9">
        <v>2</v>
      </c>
      <c r="C50" s="9">
        <v>3</v>
      </c>
      <c r="D50" s="9">
        <v>4</v>
      </c>
      <c r="E50" s="9">
        <v>5</v>
      </c>
      <c r="F50" s="9">
        <v>6</v>
      </c>
      <c r="G50" s="9">
        <v>7</v>
      </c>
      <c r="H50" s="9">
        <v>8</v>
      </c>
      <c r="I50" s="9">
        <v>9</v>
      </c>
      <c r="J50" s="9">
        <v>10</v>
      </c>
      <c r="K50" s="9">
        <v>11</v>
      </c>
      <c r="L50" s="9">
        <v>12</v>
      </c>
      <c r="M50" s="9">
        <v>13</v>
      </c>
      <c r="N50" s="9">
        <v>14</v>
      </c>
      <c r="O50" s="9">
        <v>15</v>
      </c>
      <c r="P50" s="9">
        <v>16</v>
      </c>
      <c r="Q50" s="9">
        <v>17</v>
      </c>
      <c r="R50" s="9">
        <v>18</v>
      </c>
    </row>
    <row r="51" spans="1:18" ht="12.75">
      <c r="A51" s="255"/>
      <c r="B51" s="42" t="s">
        <v>1216</v>
      </c>
      <c r="C51" s="258" t="s">
        <v>1217</v>
      </c>
      <c r="D51" s="25" t="s">
        <v>1180</v>
      </c>
      <c r="E51" s="293" t="s">
        <v>1060</v>
      </c>
      <c r="F51" s="282">
        <v>20</v>
      </c>
      <c r="G51" s="285" t="s">
        <v>629</v>
      </c>
      <c r="H51" s="255" t="s">
        <v>1218</v>
      </c>
      <c r="I51" s="265" t="s">
        <v>1201</v>
      </c>
      <c r="J51" s="260"/>
      <c r="K51" s="260"/>
      <c r="L51" s="260"/>
      <c r="M51" s="302" t="s">
        <v>110</v>
      </c>
      <c r="N51" s="258">
        <v>2013</v>
      </c>
      <c r="O51" s="269" t="s">
        <v>1219</v>
      </c>
      <c r="P51" s="258">
        <f>2019-1969</f>
        <v>50</v>
      </c>
      <c r="Q51" s="269" t="s">
        <v>1220</v>
      </c>
      <c r="R51" s="258"/>
    </row>
    <row r="52" spans="1:18" ht="12.75">
      <c r="A52" s="257"/>
      <c r="B52" s="43" t="s">
        <v>1221</v>
      </c>
      <c r="C52" s="259"/>
      <c r="D52" s="15" t="s">
        <v>1222</v>
      </c>
      <c r="E52" s="295"/>
      <c r="F52" s="283"/>
      <c r="G52" s="283"/>
      <c r="H52" s="257"/>
      <c r="I52" s="259"/>
      <c r="J52" s="259"/>
      <c r="K52" s="259"/>
      <c r="L52" s="259"/>
      <c r="M52" s="295"/>
      <c r="N52" s="259"/>
      <c r="O52" s="271"/>
      <c r="P52" s="259"/>
      <c r="Q52" s="271"/>
      <c r="R52" s="259"/>
    </row>
    <row r="53" spans="1:18" ht="12.75">
      <c r="A53" s="255">
        <v>21</v>
      </c>
      <c r="B53" s="42" t="s">
        <v>777</v>
      </c>
      <c r="C53" s="265" t="s">
        <v>426</v>
      </c>
      <c r="D53" s="25" t="s">
        <v>1048</v>
      </c>
      <c r="E53" s="293" t="s">
        <v>1082</v>
      </c>
      <c r="F53" s="282">
        <v>17</v>
      </c>
      <c r="G53" s="285" t="s">
        <v>653</v>
      </c>
      <c r="H53" s="255" t="s">
        <v>1116</v>
      </c>
      <c r="I53" s="265" t="s">
        <v>725</v>
      </c>
      <c r="J53" s="260" t="s">
        <v>194</v>
      </c>
      <c r="K53" s="260" t="s">
        <v>194</v>
      </c>
      <c r="L53" s="260" t="s">
        <v>194</v>
      </c>
      <c r="M53" s="258" t="s">
        <v>313</v>
      </c>
      <c r="N53" s="258">
        <v>1998</v>
      </c>
      <c r="O53" s="258" t="s">
        <v>338</v>
      </c>
      <c r="P53" s="258">
        <v>39</v>
      </c>
      <c r="Q53" s="269" t="s">
        <v>1117</v>
      </c>
      <c r="R53" s="42"/>
    </row>
    <row r="54" spans="1:18" ht="12.75">
      <c r="A54" s="257"/>
      <c r="B54" s="43" t="s">
        <v>882</v>
      </c>
      <c r="C54" s="259"/>
      <c r="D54" s="15" t="s">
        <v>1049</v>
      </c>
      <c r="E54" s="295"/>
      <c r="F54" s="283"/>
      <c r="G54" s="283"/>
      <c r="H54" s="257"/>
      <c r="I54" s="259"/>
      <c r="J54" s="259"/>
      <c r="K54" s="259"/>
      <c r="L54" s="259"/>
      <c r="M54" s="259"/>
      <c r="N54" s="259"/>
      <c r="O54" s="259"/>
      <c r="P54" s="259"/>
      <c r="Q54" s="271"/>
      <c r="R54" s="43"/>
    </row>
    <row r="55" spans="1:18" ht="12.75">
      <c r="A55" s="255">
        <v>22</v>
      </c>
      <c r="B55" s="42" t="s">
        <v>778</v>
      </c>
      <c r="C55" s="265" t="s">
        <v>438</v>
      </c>
      <c r="D55" s="25" t="s">
        <v>1048</v>
      </c>
      <c r="E55" s="293" t="s">
        <v>1082</v>
      </c>
      <c r="F55" s="282">
        <v>14</v>
      </c>
      <c r="G55" s="285" t="s">
        <v>653</v>
      </c>
      <c r="H55" s="255" t="s">
        <v>1116</v>
      </c>
      <c r="I55" s="265" t="s">
        <v>725</v>
      </c>
      <c r="J55" s="260" t="s">
        <v>194</v>
      </c>
      <c r="K55" s="260" t="s">
        <v>194</v>
      </c>
      <c r="L55" s="260" t="s">
        <v>194</v>
      </c>
      <c r="M55" s="258" t="s">
        <v>392</v>
      </c>
      <c r="N55" s="258">
        <v>2004</v>
      </c>
      <c r="O55" s="258" t="s">
        <v>194</v>
      </c>
      <c r="P55" s="258">
        <v>42</v>
      </c>
      <c r="Q55" s="269" t="s">
        <v>1117</v>
      </c>
      <c r="R55" s="42"/>
    </row>
    <row r="56" spans="1:18" ht="12.75">
      <c r="A56" s="257"/>
      <c r="B56" s="43" t="s">
        <v>883</v>
      </c>
      <c r="C56" s="259"/>
      <c r="D56" s="15" t="s">
        <v>1049</v>
      </c>
      <c r="E56" s="295"/>
      <c r="F56" s="283"/>
      <c r="G56" s="283"/>
      <c r="H56" s="257"/>
      <c r="I56" s="259"/>
      <c r="J56" s="259"/>
      <c r="K56" s="259"/>
      <c r="L56" s="259"/>
      <c r="M56" s="259"/>
      <c r="N56" s="259"/>
      <c r="O56" s="259"/>
      <c r="P56" s="259"/>
      <c r="Q56" s="271"/>
      <c r="R56" s="43"/>
    </row>
    <row r="57" spans="1:18" ht="12.75">
      <c r="A57" s="255">
        <v>23</v>
      </c>
      <c r="B57" s="86" t="s">
        <v>790</v>
      </c>
      <c r="C57" s="255" t="s">
        <v>791</v>
      </c>
      <c r="D57" s="45" t="s">
        <v>377</v>
      </c>
      <c r="E57" s="303" t="s">
        <v>1060</v>
      </c>
      <c r="F57" s="278">
        <v>19</v>
      </c>
      <c r="G57" s="281" t="s">
        <v>653</v>
      </c>
      <c r="H57" s="255" t="s">
        <v>1116</v>
      </c>
      <c r="I57" s="264" t="s">
        <v>725</v>
      </c>
      <c r="J57" s="256" t="s">
        <v>194</v>
      </c>
      <c r="K57" s="256" t="s">
        <v>194</v>
      </c>
      <c r="L57" s="256" t="s">
        <v>194</v>
      </c>
      <c r="M57" s="255" t="s">
        <v>392</v>
      </c>
      <c r="N57" s="255">
        <v>2009</v>
      </c>
      <c r="O57" s="255" t="s">
        <v>194</v>
      </c>
      <c r="P57" s="255">
        <v>55</v>
      </c>
      <c r="Q57" s="269" t="s">
        <v>1117</v>
      </c>
      <c r="R57" s="258"/>
    </row>
    <row r="58" spans="1:18" ht="12.75">
      <c r="A58" s="257"/>
      <c r="B58" s="69" t="s">
        <v>885</v>
      </c>
      <c r="C58" s="257"/>
      <c r="D58" s="15" t="s">
        <v>948</v>
      </c>
      <c r="E58" s="304"/>
      <c r="F58" s="280"/>
      <c r="G58" s="280"/>
      <c r="H58" s="257"/>
      <c r="I58" s="257"/>
      <c r="J58" s="257"/>
      <c r="K58" s="257"/>
      <c r="L58" s="257"/>
      <c r="M58" s="257"/>
      <c r="N58" s="257"/>
      <c r="O58" s="257"/>
      <c r="P58" s="257"/>
      <c r="Q58" s="271"/>
      <c r="R58" s="259"/>
    </row>
    <row r="59" spans="1:18" ht="12.75">
      <c r="A59" s="255">
        <v>24</v>
      </c>
      <c r="B59" s="61" t="s">
        <v>797</v>
      </c>
      <c r="C59" s="266" t="s">
        <v>576</v>
      </c>
      <c r="D59" s="45" t="s">
        <v>377</v>
      </c>
      <c r="E59" s="303" t="s">
        <v>1060</v>
      </c>
      <c r="F59" s="281" t="s">
        <v>1090</v>
      </c>
      <c r="G59" s="281" t="s">
        <v>629</v>
      </c>
      <c r="H59" s="255" t="s">
        <v>1116</v>
      </c>
      <c r="I59" s="264" t="s">
        <v>725</v>
      </c>
      <c r="J59" s="256" t="s">
        <v>194</v>
      </c>
      <c r="K59" s="256" t="s">
        <v>194</v>
      </c>
      <c r="L59" s="256" t="s">
        <v>194</v>
      </c>
      <c r="M59" s="255" t="s">
        <v>392</v>
      </c>
      <c r="N59" s="255">
        <v>2008</v>
      </c>
      <c r="O59" s="255" t="s">
        <v>194</v>
      </c>
      <c r="P59" s="255">
        <v>39</v>
      </c>
      <c r="Q59" s="269" t="s">
        <v>1117</v>
      </c>
      <c r="R59" s="258"/>
    </row>
    <row r="60" spans="1:18" ht="12.75">
      <c r="A60" s="257"/>
      <c r="B60" s="59" t="s">
        <v>887</v>
      </c>
      <c r="C60" s="249"/>
      <c r="D60" s="15" t="s">
        <v>948</v>
      </c>
      <c r="E60" s="304"/>
      <c r="F60" s="280"/>
      <c r="G60" s="280"/>
      <c r="H60" s="257"/>
      <c r="I60" s="257"/>
      <c r="J60" s="257"/>
      <c r="K60" s="257"/>
      <c r="L60" s="257"/>
      <c r="M60" s="257"/>
      <c r="N60" s="257"/>
      <c r="O60" s="257"/>
      <c r="P60" s="257"/>
      <c r="Q60" s="271"/>
      <c r="R60" s="259"/>
    </row>
    <row r="61" spans="1:18" ht="12.75">
      <c r="A61" s="255">
        <v>25</v>
      </c>
      <c r="B61" s="61" t="s">
        <v>795</v>
      </c>
      <c r="C61" s="266" t="s">
        <v>573</v>
      </c>
      <c r="D61" s="45" t="s">
        <v>377</v>
      </c>
      <c r="E61" s="303" t="s">
        <v>1060</v>
      </c>
      <c r="F61" s="281" t="s">
        <v>1090</v>
      </c>
      <c r="G61" s="281" t="s">
        <v>165</v>
      </c>
      <c r="H61" s="255" t="s">
        <v>1116</v>
      </c>
      <c r="I61" s="264" t="s">
        <v>725</v>
      </c>
      <c r="J61" s="256" t="s">
        <v>194</v>
      </c>
      <c r="K61" s="256" t="s">
        <v>194</v>
      </c>
      <c r="L61" s="256" t="s">
        <v>194</v>
      </c>
      <c r="M61" s="255" t="s">
        <v>392</v>
      </c>
      <c r="N61" s="255">
        <v>2008</v>
      </c>
      <c r="O61" s="255" t="s">
        <v>194</v>
      </c>
      <c r="P61" s="255">
        <v>42</v>
      </c>
      <c r="Q61" s="269" t="s">
        <v>1117</v>
      </c>
      <c r="R61" s="258"/>
    </row>
    <row r="62" spans="1:18" ht="12.75">
      <c r="A62" s="257"/>
      <c r="B62" s="59" t="s">
        <v>886</v>
      </c>
      <c r="C62" s="249"/>
      <c r="D62" s="15" t="s">
        <v>948</v>
      </c>
      <c r="E62" s="304"/>
      <c r="F62" s="280"/>
      <c r="G62" s="280"/>
      <c r="H62" s="257"/>
      <c r="I62" s="257"/>
      <c r="J62" s="257"/>
      <c r="K62" s="257"/>
      <c r="L62" s="257"/>
      <c r="M62" s="257"/>
      <c r="N62" s="257"/>
      <c r="O62" s="257"/>
      <c r="P62" s="257"/>
      <c r="Q62" s="271"/>
      <c r="R62" s="259"/>
    </row>
    <row r="63" spans="1:18" ht="12.75">
      <c r="A63" s="255">
        <v>26</v>
      </c>
      <c r="B63" s="61" t="s">
        <v>803</v>
      </c>
      <c r="C63" s="266" t="s">
        <v>567</v>
      </c>
      <c r="D63" s="45" t="s">
        <v>377</v>
      </c>
      <c r="E63" s="300" t="s">
        <v>1060</v>
      </c>
      <c r="F63" s="281" t="s">
        <v>679</v>
      </c>
      <c r="G63" s="281" t="s">
        <v>629</v>
      </c>
      <c r="H63" s="255" t="s">
        <v>1116</v>
      </c>
      <c r="I63" s="264" t="s">
        <v>725</v>
      </c>
      <c r="J63" s="256" t="s">
        <v>194</v>
      </c>
      <c r="K63" s="256" t="s">
        <v>194</v>
      </c>
      <c r="L63" s="256" t="s">
        <v>194</v>
      </c>
      <c r="M63" s="255" t="s">
        <v>392</v>
      </c>
      <c r="N63" s="255">
        <v>2008</v>
      </c>
      <c r="O63" s="255" t="s">
        <v>194</v>
      </c>
      <c r="P63" s="255">
        <v>36</v>
      </c>
      <c r="Q63" s="269" t="s">
        <v>1117</v>
      </c>
      <c r="R63" s="258"/>
    </row>
    <row r="64" spans="1:18" ht="12.75">
      <c r="A64" s="257"/>
      <c r="B64" s="64" t="s">
        <v>888</v>
      </c>
      <c r="C64" s="249"/>
      <c r="D64" s="15" t="s">
        <v>948</v>
      </c>
      <c r="E64" s="301"/>
      <c r="F64" s="280"/>
      <c r="G64" s="280"/>
      <c r="H64" s="257"/>
      <c r="I64" s="257"/>
      <c r="J64" s="257"/>
      <c r="K64" s="257"/>
      <c r="L64" s="257"/>
      <c r="M64" s="257"/>
      <c r="N64" s="257"/>
      <c r="O64" s="257"/>
      <c r="P64" s="257"/>
      <c r="Q64" s="271"/>
      <c r="R64" s="259"/>
    </row>
    <row r="65" spans="1:18" ht="12.75">
      <c r="A65" s="255">
        <v>27</v>
      </c>
      <c r="B65" s="61" t="s">
        <v>804</v>
      </c>
      <c r="C65" s="266" t="s">
        <v>570</v>
      </c>
      <c r="D65" s="45" t="s">
        <v>377</v>
      </c>
      <c r="E65" s="300" t="s">
        <v>1060</v>
      </c>
      <c r="F65" s="281" t="s">
        <v>679</v>
      </c>
      <c r="G65" s="281" t="s">
        <v>629</v>
      </c>
      <c r="H65" s="255" t="s">
        <v>1116</v>
      </c>
      <c r="I65" s="264" t="s">
        <v>725</v>
      </c>
      <c r="J65" s="256" t="s">
        <v>194</v>
      </c>
      <c r="K65" s="256" t="s">
        <v>194</v>
      </c>
      <c r="L65" s="256" t="s">
        <v>194</v>
      </c>
      <c r="M65" s="255" t="s">
        <v>392</v>
      </c>
      <c r="N65" s="255">
        <v>2008</v>
      </c>
      <c r="O65" s="255" t="s">
        <v>194</v>
      </c>
      <c r="P65" s="255">
        <v>34</v>
      </c>
      <c r="Q65" s="269" t="s">
        <v>1117</v>
      </c>
      <c r="R65" s="258"/>
    </row>
    <row r="66" spans="1:18" ht="12.75">
      <c r="A66" s="257"/>
      <c r="B66" s="59" t="s">
        <v>889</v>
      </c>
      <c r="C66" s="249"/>
      <c r="D66" s="15" t="s">
        <v>948</v>
      </c>
      <c r="E66" s="301"/>
      <c r="F66" s="280"/>
      <c r="G66" s="280"/>
      <c r="H66" s="257"/>
      <c r="I66" s="257"/>
      <c r="J66" s="257"/>
      <c r="K66" s="257"/>
      <c r="L66" s="257"/>
      <c r="M66" s="257"/>
      <c r="N66" s="257"/>
      <c r="O66" s="257"/>
      <c r="P66" s="257"/>
      <c r="Q66" s="271"/>
      <c r="R66" s="259"/>
    </row>
    <row r="67" spans="1:18" ht="12.75">
      <c r="A67" s="255">
        <v>28</v>
      </c>
      <c r="B67" s="68" t="s">
        <v>811</v>
      </c>
      <c r="C67" s="255" t="s">
        <v>506</v>
      </c>
      <c r="D67" s="45" t="s">
        <v>377</v>
      </c>
      <c r="E67" s="300" t="s">
        <v>1060</v>
      </c>
      <c r="F67" s="281" t="s">
        <v>165</v>
      </c>
      <c r="G67" s="281" t="s">
        <v>629</v>
      </c>
      <c r="H67" s="255" t="s">
        <v>1116</v>
      </c>
      <c r="I67" s="264" t="s">
        <v>725</v>
      </c>
      <c r="J67" s="255" t="s">
        <v>194</v>
      </c>
      <c r="K67" s="255" t="s">
        <v>194</v>
      </c>
      <c r="L67" s="255" t="s">
        <v>194</v>
      </c>
      <c r="M67" s="255" t="s">
        <v>392</v>
      </c>
      <c r="N67" s="255">
        <v>2008</v>
      </c>
      <c r="O67" s="255" t="s">
        <v>194</v>
      </c>
      <c r="P67" s="255">
        <v>39</v>
      </c>
      <c r="Q67" s="269" t="s">
        <v>1117</v>
      </c>
      <c r="R67" s="258"/>
    </row>
    <row r="68" spans="1:18" ht="12.75">
      <c r="A68" s="257"/>
      <c r="B68" s="69" t="s">
        <v>507</v>
      </c>
      <c r="C68" s="257"/>
      <c r="D68" s="15" t="s">
        <v>948</v>
      </c>
      <c r="E68" s="301"/>
      <c r="F68" s="280"/>
      <c r="G68" s="280"/>
      <c r="H68" s="257"/>
      <c r="I68" s="257"/>
      <c r="J68" s="257"/>
      <c r="K68" s="257"/>
      <c r="L68" s="257"/>
      <c r="M68" s="257"/>
      <c r="N68" s="257"/>
      <c r="O68" s="257"/>
      <c r="P68" s="257"/>
      <c r="Q68" s="271"/>
      <c r="R68" s="259"/>
    </row>
    <row r="69" spans="6:18" ht="12.75">
      <c r="F69" s="70"/>
      <c r="G69" s="70"/>
      <c r="R69" s="87"/>
    </row>
    <row r="70" spans="6:18" ht="12.75">
      <c r="F70" s="70"/>
      <c r="G70" s="70"/>
      <c r="R70" s="2"/>
    </row>
    <row r="71" spans="6:18" ht="12.75">
      <c r="F71" s="70"/>
      <c r="G71" s="70"/>
      <c r="R71" s="2"/>
    </row>
    <row r="72" spans="2:17" ht="15">
      <c r="B72" s="313" t="s">
        <v>1054</v>
      </c>
      <c r="C72" s="313"/>
      <c r="Q72" s="71" t="s">
        <v>1223</v>
      </c>
    </row>
    <row r="73" spans="2:17" ht="15">
      <c r="B73" s="321" t="s">
        <v>1149</v>
      </c>
      <c r="C73" s="321"/>
      <c r="Q73" s="94"/>
    </row>
    <row r="74" spans="2:17" ht="14.25">
      <c r="B74" s="321" t="s">
        <v>1150</v>
      </c>
      <c r="C74" s="321"/>
      <c r="P74" s="73"/>
      <c r="Q74" s="72" t="s">
        <v>1056</v>
      </c>
    </row>
    <row r="75" spans="2:17" ht="14.25">
      <c r="B75" s="72"/>
      <c r="C75" s="73"/>
      <c r="P75" s="73"/>
      <c r="Q75" s="72"/>
    </row>
    <row r="76" spans="2:17" ht="14.25">
      <c r="B76" s="72"/>
      <c r="C76" s="73"/>
      <c r="P76" s="73"/>
      <c r="Q76" s="72"/>
    </row>
    <row r="77" spans="2:17" ht="14.25">
      <c r="B77" s="72"/>
      <c r="C77" s="73"/>
      <c r="P77" s="73"/>
      <c r="Q77" s="72"/>
    </row>
    <row r="78" spans="2:17" ht="14.25">
      <c r="B78" s="72"/>
      <c r="C78" s="73"/>
      <c r="P78" s="73"/>
      <c r="Q78" s="72"/>
    </row>
    <row r="79" spans="2:17" ht="14.25">
      <c r="B79" s="322" t="s">
        <v>1100</v>
      </c>
      <c r="C79" s="322"/>
      <c r="P79" s="73"/>
      <c r="Q79" s="118" t="s">
        <v>1140</v>
      </c>
    </row>
    <row r="80" spans="2:17" ht="14.25">
      <c r="B80" s="321" t="s">
        <v>1151</v>
      </c>
      <c r="C80" s="321"/>
      <c r="P80" s="73"/>
      <c r="Q80" s="72" t="s">
        <v>1152</v>
      </c>
    </row>
    <row r="82" ht="21.75" customHeight="1">
      <c r="A82" s="76" t="s">
        <v>1156</v>
      </c>
    </row>
    <row r="83" ht="21.75" customHeight="1">
      <c r="A83" s="76" t="s">
        <v>1224</v>
      </c>
    </row>
    <row r="84" spans="1:18" ht="12.75">
      <c r="A84" s="7" t="s">
        <v>3</v>
      </c>
      <c r="B84" s="7" t="s">
        <v>4</v>
      </c>
      <c r="C84" s="316" t="s">
        <v>903</v>
      </c>
      <c r="D84" s="310" t="s">
        <v>6</v>
      </c>
      <c r="E84" s="311"/>
      <c r="F84" s="310" t="s">
        <v>9</v>
      </c>
      <c r="G84" s="311"/>
      <c r="H84" s="316" t="s">
        <v>7</v>
      </c>
      <c r="I84" s="316" t="s">
        <v>617</v>
      </c>
      <c r="J84" s="310" t="s">
        <v>10</v>
      </c>
      <c r="K84" s="312"/>
      <c r="L84" s="311"/>
      <c r="M84" s="310" t="s">
        <v>11</v>
      </c>
      <c r="N84" s="312"/>
      <c r="O84" s="311"/>
      <c r="P84" s="316" t="s">
        <v>12</v>
      </c>
      <c r="Q84" s="7" t="s">
        <v>13</v>
      </c>
      <c r="R84" s="316" t="s">
        <v>14</v>
      </c>
    </row>
    <row r="85" spans="1:18" ht="12.75">
      <c r="A85" s="8" t="s">
        <v>15</v>
      </c>
      <c r="B85" s="8" t="s">
        <v>16</v>
      </c>
      <c r="C85" s="317"/>
      <c r="D85" s="8" t="s">
        <v>18</v>
      </c>
      <c r="E85" s="8" t="s">
        <v>8</v>
      </c>
      <c r="F85" s="8" t="s">
        <v>19</v>
      </c>
      <c r="G85" s="8" t="s">
        <v>20</v>
      </c>
      <c r="H85" s="317"/>
      <c r="I85" s="317"/>
      <c r="J85" s="8" t="s">
        <v>21</v>
      </c>
      <c r="K85" s="8" t="s">
        <v>22</v>
      </c>
      <c r="L85" s="8" t="s">
        <v>23</v>
      </c>
      <c r="M85" s="8" t="s">
        <v>24</v>
      </c>
      <c r="N85" s="8" t="s">
        <v>25</v>
      </c>
      <c r="O85" s="8" t="s">
        <v>26</v>
      </c>
      <c r="P85" s="317"/>
      <c r="Q85" s="8" t="s">
        <v>27</v>
      </c>
      <c r="R85" s="317"/>
    </row>
    <row r="86" spans="1:18" ht="12.75">
      <c r="A86" s="9">
        <v>1</v>
      </c>
      <c r="B86" s="9">
        <v>2</v>
      </c>
      <c r="C86" s="9">
        <v>3</v>
      </c>
      <c r="D86" s="9">
        <v>4</v>
      </c>
      <c r="E86" s="9">
        <v>5</v>
      </c>
      <c r="F86" s="9">
        <v>6</v>
      </c>
      <c r="G86" s="9">
        <v>7</v>
      </c>
      <c r="H86" s="9">
        <v>8</v>
      </c>
      <c r="I86" s="9">
        <v>9</v>
      </c>
      <c r="J86" s="9">
        <v>10</v>
      </c>
      <c r="K86" s="9">
        <v>11</v>
      </c>
      <c r="L86" s="9">
        <v>12</v>
      </c>
      <c r="M86" s="9">
        <v>13</v>
      </c>
      <c r="N86" s="9">
        <v>14</v>
      </c>
      <c r="O86" s="9">
        <v>15</v>
      </c>
      <c r="P86" s="9">
        <v>16</v>
      </c>
      <c r="Q86" s="9">
        <v>17</v>
      </c>
      <c r="R86" s="9">
        <v>18</v>
      </c>
    </row>
    <row r="87" spans="1:22" s="3" customFormat="1" ht="21" customHeight="1">
      <c r="A87" s="258">
        <v>1</v>
      </c>
      <c r="B87" s="77" t="s">
        <v>988</v>
      </c>
      <c r="C87" s="258" t="s">
        <v>989</v>
      </c>
      <c r="D87" s="45" t="s">
        <v>146</v>
      </c>
      <c r="E87" s="265" t="s">
        <v>936</v>
      </c>
      <c r="F87" s="282">
        <v>19</v>
      </c>
      <c r="G87" s="285" t="s">
        <v>653</v>
      </c>
      <c r="H87" s="287" t="s">
        <v>1110</v>
      </c>
      <c r="I87" s="276" t="s">
        <v>991</v>
      </c>
      <c r="J87" s="258" t="s">
        <v>972</v>
      </c>
      <c r="K87" s="258">
        <v>2015</v>
      </c>
      <c r="L87" s="258">
        <v>300</v>
      </c>
      <c r="M87" s="258" t="s">
        <v>36</v>
      </c>
      <c r="N87" s="258">
        <v>2010</v>
      </c>
      <c r="O87" s="287" t="s">
        <v>930</v>
      </c>
      <c r="P87" s="258">
        <v>58</v>
      </c>
      <c r="Q87" s="287" t="s">
        <v>1183</v>
      </c>
      <c r="R87" s="78" t="s">
        <v>1184</v>
      </c>
      <c r="V87" s="95"/>
    </row>
    <row r="88" spans="1:18" s="3" customFormat="1" ht="21" customHeight="1">
      <c r="A88" s="259"/>
      <c r="B88" s="46" t="s">
        <v>993</v>
      </c>
      <c r="C88" s="259"/>
      <c r="D88" s="34" t="s">
        <v>909</v>
      </c>
      <c r="E88" s="259"/>
      <c r="F88" s="283"/>
      <c r="G88" s="283"/>
      <c r="H88" s="288"/>
      <c r="I88" s="277"/>
      <c r="J88" s="259"/>
      <c r="K88" s="259"/>
      <c r="L88" s="259"/>
      <c r="M88" s="259"/>
      <c r="N88" s="259"/>
      <c r="O88" s="288"/>
      <c r="P88" s="259"/>
      <c r="Q88" s="288"/>
      <c r="R88" s="240" t="s">
        <v>1185</v>
      </c>
    </row>
    <row r="89" spans="1:18" ht="21" customHeight="1">
      <c r="A89" s="255">
        <v>2</v>
      </c>
      <c r="B89" s="318" t="s">
        <v>1100</v>
      </c>
      <c r="C89" s="255" t="s">
        <v>31</v>
      </c>
      <c r="D89" s="79" t="s">
        <v>1101</v>
      </c>
      <c r="E89" s="293" t="s">
        <v>1102</v>
      </c>
      <c r="F89" s="278">
        <v>22</v>
      </c>
      <c r="G89" s="281" t="s">
        <v>629</v>
      </c>
      <c r="H89" s="269" t="s">
        <v>1103</v>
      </c>
      <c r="I89" s="261" t="s">
        <v>1104</v>
      </c>
      <c r="J89" s="10" t="s">
        <v>1105</v>
      </c>
      <c r="K89" s="92">
        <v>1997</v>
      </c>
      <c r="L89" s="10">
        <v>250</v>
      </c>
      <c r="M89" s="302" t="s">
        <v>36</v>
      </c>
      <c r="N89" s="255">
        <v>2000</v>
      </c>
      <c r="O89" s="269" t="s">
        <v>905</v>
      </c>
      <c r="P89" s="255">
        <v>59</v>
      </c>
      <c r="Q89" s="269" t="s">
        <v>1106</v>
      </c>
      <c r="R89" s="269" t="s">
        <v>1225</v>
      </c>
    </row>
    <row r="90" spans="1:18" ht="21" customHeight="1">
      <c r="A90" s="256"/>
      <c r="B90" s="323"/>
      <c r="C90" s="256"/>
      <c r="D90" s="47" t="s">
        <v>1107</v>
      </c>
      <c r="E90" s="294"/>
      <c r="F90" s="279"/>
      <c r="G90" s="279"/>
      <c r="H90" s="270"/>
      <c r="I90" s="262"/>
      <c r="J90" s="10" t="s">
        <v>623</v>
      </c>
      <c r="K90" s="10">
        <v>2011</v>
      </c>
      <c r="L90" s="10">
        <v>300</v>
      </c>
      <c r="M90" s="294"/>
      <c r="N90" s="256"/>
      <c r="O90" s="270"/>
      <c r="P90" s="256"/>
      <c r="Q90" s="270"/>
      <c r="R90" s="270"/>
    </row>
    <row r="91" spans="1:18" ht="21" customHeight="1">
      <c r="A91" s="257"/>
      <c r="B91" s="82" t="s">
        <v>1108</v>
      </c>
      <c r="C91" s="257"/>
      <c r="D91" s="62" t="s">
        <v>1109</v>
      </c>
      <c r="E91" s="295"/>
      <c r="F91" s="280"/>
      <c r="G91" s="280"/>
      <c r="H91" s="271"/>
      <c r="I91" s="263"/>
      <c r="J91" s="10" t="s">
        <v>969</v>
      </c>
      <c r="K91" s="10">
        <v>2014</v>
      </c>
      <c r="L91" s="10">
        <v>300</v>
      </c>
      <c r="M91" s="295"/>
      <c r="N91" s="257"/>
      <c r="O91" s="271"/>
      <c r="P91" s="257"/>
      <c r="Q91" s="271"/>
      <c r="R91" s="271"/>
    </row>
    <row r="92" spans="1:18" ht="21" customHeight="1">
      <c r="A92" s="255">
        <v>3</v>
      </c>
      <c r="B92" s="81" t="s">
        <v>963</v>
      </c>
      <c r="C92" s="255" t="s">
        <v>73</v>
      </c>
      <c r="D92" s="79" t="s">
        <v>32</v>
      </c>
      <c r="E92" s="293" t="s">
        <v>620</v>
      </c>
      <c r="F92" s="278">
        <v>27</v>
      </c>
      <c r="G92" s="281" t="s">
        <v>621</v>
      </c>
      <c r="H92" s="269" t="s">
        <v>1098</v>
      </c>
      <c r="I92" s="261" t="s">
        <v>965</v>
      </c>
      <c r="J92" s="10" t="s">
        <v>655</v>
      </c>
      <c r="K92" s="92">
        <v>2001</v>
      </c>
      <c r="L92" s="10">
        <v>250</v>
      </c>
      <c r="M92" s="302" t="s">
        <v>36</v>
      </c>
      <c r="N92" s="255">
        <v>2006</v>
      </c>
      <c r="O92" s="269" t="s">
        <v>966</v>
      </c>
      <c r="P92" s="255">
        <v>57</v>
      </c>
      <c r="Q92" s="269" t="s">
        <v>1099</v>
      </c>
      <c r="R92" s="269" t="s">
        <v>1226</v>
      </c>
    </row>
    <row r="93" spans="1:18" ht="21" customHeight="1">
      <c r="A93" s="257"/>
      <c r="B93" s="82" t="s">
        <v>968</v>
      </c>
      <c r="C93" s="257"/>
      <c r="D93" s="62" t="s">
        <v>41</v>
      </c>
      <c r="E93" s="295"/>
      <c r="F93" s="280"/>
      <c r="G93" s="280"/>
      <c r="H93" s="271"/>
      <c r="I93" s="263"/>
      <c r="J93" s="10" t="s">
        <v>623</v>
      </c>
      <c r="K93" s="92">
        <v>2012</v>
      </c>
      <c r="L93" s="10">
        <v>300</v>
      </c>
      <c r="M93" s="295"/>
      <c r="N93" s="257"/>
      <c r="O93" s="271"/>
      <c r="P93" s="257"/>
      <c r="Q93" s="271"/>
      <c r="R93" s="271"/>
    </row>
    <row r="94" spans="1:14" ht="12.75">
      <c r="A94" s="87"/>
      <c r="B94" s="87"/>
      <c r="C94" s="87"/>
      <c r="D94" s="87"/>
      <c r="E94" s="88"/>
      <c r="F94" s="87"/>
      <c r="G94" s="87"/>
      <c r="H94" s="87"/>
      <c r="I94" s="87"/>
      <c r="J94" s="87"/>
      <c r="K94" s="87"/>
      <c r="L94" s="87"/>
      <c r="M94" s="87"/>
      <c r="N94" s="87"/>
    </row>
    <row r="95" ht="21.75" customHeight="1">
      <c r="A95" s="76" t="s">
        <v>1227</v>
      </c>
    </row>
    <row r="96" spans="1:18" ht="12.75">
      <c r="A96" s="7" t="s">
        <v>3</v>
      </c>
      <c r="B96" s="7" t="s">
        <v>4</v>
      </c>
      <c r="C96" s="316" t="s">
        <v>903</v>
      </c>
      <c r="D96" s="310" t="s">
        <v>6</v>
      </c>
      <c r="E96" s="311"/>
      <c r="F96" s="310" t="s">
        <v>9</v>
      </c>
      <c r="G96" s="311"/>
      <c r="H96" s="316" t="s">
        <v>7</v>
      </c>
      <c r="I96" s="316" t="s">
        <v>617</v>
      </c>
      <c r="J96" s="310" t="s">
        <v>10</v>
      </c>
      <c r="K96" s="312"/>
      <c r="L96" s="311"/>
      <c r="M96" s="310" t="s">
        <v>11</v>
      </c>
      <c r="N96" s="312"/>
      <c r="O96" s="311"/>
      <c r="P96" s="316" t="s">
        <v>12</v>
      </c>
      <c r="Q96" s="7" t="s">
        <v>13</v>
      </c>
      <c r="R96" s="316" t="s">
        <v>14</v>
      </c>
    </row>
    <row r="97" spans="1:18" ht="12.75">
      <c r="A97" s="8" t="s">
        <v>15</v>
      </c>
      <c r="B97" s="8" t="s">
        <v>16</v>
      </c>
      <c r="C97" s="317"/>
      <c r="D97" s="8" t="s">
        <v>18</v>
      </c>
      <c r="E97" s="8" t="s">
        <v>8</v>
      </c>
      <c r="F97" s="8" t="s">
        <v>19</v>
      </c>
      <c r="G97" s="8" t="s">
        <v>20</v>
      </c>
      <c r="H97" s="317"/>
      <c r="I97" s="317"/>
      <c r="J97" s="8" t="s">
        <v>21</v>
      </c>
      <c r="K97" s="8" t="s">
        <v>22</v>
      </c>
      <c r="L97" s="8" t="s">
        <v>23</v>
      </c>
      <c r="M97" s="8" t="s">
        <v>24</v>
      </c>
      <c r="N97" s="8" t="s">
        <v>25</v>
      </c>
      <c r="O97" s="8" t="s">
        <v>26</v>
      </c>
      <c r="P97" s="317"/>
      <c r="Q97" s="8" t="s">
        <v>27</v>
      </c>
      <c r="R97" s="317"/>
    </row>
    <row r="98" spans="1:18" ht="12.75">
      <c r="A98" s="9">
        <v>1</v>
      </c>
      <c r="B98" s="9">
        <v>2</v>
      </c>
      <c r="C98" s="9">
        <v>3</v>
      </c>
      <c r="D98" s="9">
        <v>4</v>
      </c>
      <c r="E98" s="9">
        <v>5</v>
      </c>
      <c r="F98" s="9">
        <v>6</v>
      </c>
      <c r="G98" s="9">
        <v>7</v>
      </c>
      <c r="H98" s="9">
        <v>8</v>
      </c>
      <c r="I98" s="9">
        <v>9</v>
      </c>
      <c r="J98" s="9">
        <v>10</v>
      </c>
      <c r="K98" s="9">
        <v>11</v>
      </c>
      <c r="L98" s="9">
        <v>12</v>
      </c>
      <c r="M98" s="9">
        <v>13</v>
      </c>
      <c r="N98" s="9">
        <v>14</v>
      </c>
      <c r="O98" s="9">
        <v>15</v>
      </c>
      <c r="P98" s="9">
        <v>16</v>
      </c>
      <c r="Q98" s="9">
        <v>17</v>
      </c>
      <c r="R98" s="9">
        <v>18</v>
      </c>
    </row>
    <row r="99" spans="1:18" ht="18" customHeight="1">
      <c r="A99" s="255">
        <v>1</v>
      </c>
      <c r="B99" s="104" t="s">
        <v>1135</v>
      </c>
      <c r="C99" s="256" t="s">
        <v>1136</v>
      </c>
      <c r="D99" s="10" t="s">
        <v>163</v>
      </c>
      <c r="E99" s="293" t="s">
        <v>1154</v>
      </c>
      <c r="F99" s="281" t="s">
        <v>629</v>
      </c>
      <c r="G99" s="281" t="s">
        <v>728</v>
      </c>
      <c r="H99" s="270" t="s">
        <v>1137</v>
      </c>
      <c r="I99" s="264" t="s">
        <v>1124</v>
      </c>
      <c r="J99" s="255" t="s">
        <v>194</v>
      </c>
      <c r="K99" s="255" t="s">
        <v>194</v>
      </c>
      <c r="L99" s="255" t="s">
        <v>194</v>
      </c>
      <c r="M99" s="302" t="s">
        <v>36</v>
      </c>
      <c r="N99" s="255">
        <v>2012</v>
      </c>
      <c r="O99" s="269" t="s">
        <v>905</v>
      </c>
      <c r="P99" s="255">
        <v>32</v>
      </c>
      <c r="Q99" s="269" t="s">
        <v>1138</v>
      </c>
      <c r="R99" s="255"/>
    </row>
    <row r="100" spans="1:18" ht="18" customHeight="1">
      <c r="A100" s="257"/>
      <c r="B100" s="105" t="s">
        <v>1139</v>
      </c>
      <c r="C100" s="257"/>
      <c r="D100" s="15" t="s">
        <v>170</v>
      </c>
      <c r="E100" s="295"/>
      <c r="F100" s="280"/>
      <c r="G100" s="280"/>
      <c r="H100" s="271"/>
      <c r="I100" s="257"/>
      <c r="J100" s="257"/>
      <c r="K100" s="257"/>
      <c r="L100" s="257"/>
      <c r="M100" s="295"/>
      <c r="N100" s="257"/>
      <c r="O100" s="271"/>
      <c r="P100" s="257"/>
      <c r="Q100" s="271"/>
      <c r="R100" s="257"/>
    </row>
    <row r="101" spans="1:22" ht="18" customHeight="1">
      <c r="A101" s="255">
        <v>2</v>
      </c>
      <c r="B101" s="68" t="s">
        <v>749</v>
      </c>
      <c r="C101" s="264" t="s">
        <v>750</v>
      </c>
      <c r="D101" s="25" t="s">
        <v>274</v>
      </c>
      <c r="E101" s="293" t="s">
        <v>1089</v>
      </c>
      <c r="F101" s="278">
        <v>16</v>
      </c>
      <c r="G101" s="281" t="s">
        <v>679</v>
      </c>
      <c r="H101" s="255" t="s">
        <v>1116</v>
      </c>
      <c r="I101" s="264" t="s">
        <v>725</v>
      </c>
      <c r="J101" s="255" t="s">
        <v>194</v>
      </c>
      <c r="K101" s="255" t="s">
        <v>194</v>
      </c>
      <c r="L101" s="255" t="s">
        <v>194</v>
      </c>
      <c r="M101" s="302" t="s">
        <v>110</v>
      </c>
      <c r="N101" s="255">
        <v>2010</v>
      </c>
      <c r="O101" s="269" t="s">
        <v>195</v>
      </c>
      <c r="P101" s="255">
        <v>44</v>
      </c>
      <c r="Q101" s="270" t="s">
        <v>1189</v>
      </c>
      <c r="R101" s="255"/>
      <c r="T101">
        <v>2019</v>
      </c>
      <c r="U101">
        <v>1974</v>
      </c>
      <c r="V101">
        <f>T101-U101</f>
        <v>45</v>
      </c>
    </row>
    <row r="102" spans="1:18" ht="18" customHeight="1">
      <c r="A102" s="257"/>
      <c r="B102" s="69" t="s">
        <v>386</v>
      </c>
      <c r="C102" s="257"/>
      <c r="D102" s="15" t="s">
        <v>938</v>
      </c>
      <c r="E102" s="295"/>
      <c r="F102" s="280"/>
      <c r="G102" s="280"/>
      <c r="H102" s="257"/>
      <c r="I102" s="257"/>
      <c r="J102" s="257"/>
      <c r="K102" s="257"/>
      <c r="L102" s="257"/>
      <c r="M102" s="295"/>
      <c r="N102" s="257"/>
      <c r="O102" s="271"/>
      <c r="P102" s="257"/>
      <c r="Q102" s="271"/>
      <c r="R102" s="257"/>
    </row>
    <row r="103" spans="1:22" ht="18" customHeight="1">
      <c r="A103" s="255">
        <v>3</v>
      </c>
      <c r="B103" s="42" t="s">
        <v>873</v>
      </c>
      <c r="C103" s="258" t="s">
        <v>419</v>
      </c>
      <c r="D103" s="25" t="s">
        <v>274</v>
      </c>
      <c r="E103" s="293" t="s">
        <v>1122</v>
      </c>
      <c r="F103" s="282">
        <v>16</v>
      </c>
      <c r="G103" s="285" t="s">
        <v>653</v>
      </c>
      <c r="H103" s="260" t="s">
        <v>1116</v>
      </c>
      <c r="I103" s="265" t="s">
        <v>725</v>
      </c>
      <c r="J103" s="260" t="s">
        <v>194</v>
      </c>
      <c r="K103" s="260" t="s">
        <v>194</v>
      </c>
      <c r="L103" s="260" t="s">
        <v>194</v>
      </c>
      <c r="M103" s="302" t="s">
        <v>110</v>
      </c>
      <c r="N103" s="258">
        <v>2011</v>
      </c>
      <c r="O103" s="269" t="s">
        <v>195</v>
      </c>
      <c r="P103" s="258">
        <v>42</v>
      </c>
      <c r="Q103" s="270" t="s">
        <v>1189</v>
      </c>
      <c r="R103" s="42"/>
      <c r="T103">
        <v>2019</v>
      </c>
      <c r="U103">
        <v>1976</v>
      </c>
      <c r="V103">
        <f>T103-U103</f>
        <v>43</v>
      </c>
    </row>
    <row r="104" spans="1:18" ht="18" customHeight="1">
      <c r="A104" s="257"/>
      <c r="B104" s="43" t="s">
        <v>421</v>
      </c>
      <c r="C104" s="259"/>
      <c r="D104" s="15" t="s">
        <v>938</v>
      </c>
      <c r="E104" s="295"/>
      <c r="F104" s="283"/>
      <c r="G104" s="283"/>
      <c r="H104" s="259"/>
      <c r="I104" s="259"/>
      <c r="J104" s="259"/>
      <c r="K104" s="259"/>
      <c r="L104" s="259"/>
      <c r="M104" s="295"/>
      <c r="N104" s="259"/>
      <c r="O104" s="271"/>
      <c r="P104" s="259"/>
      <c r="Q104" s="271"/>
      <c r="R104" s="43"/>
    </row>
    <row r="105" spans="1:22" ht="18" customHeight="1">
      <c r="A105" s="255">
        <v>4</v>
      </c>
      <c r="B105" s="42" t="s">
        <v>876</v>
      </c>
      <c r="C105" s="258" t="s">
        <v>773</v>
      </c>
      <c r="D105" s="25" t="s">
        <v>274</v>
      </c>
      <c r="E105" s="293" t="s">
        <v>1122</v>
      </c>
      <c r="F105" s="282">
        <v>15</v>
      </c>
      <c r="G105" s="285" t="s">
        <v>679</v>
      </c>
      <c r="H105" s="255" t="s">
        <v>1116</v>
      </c>
      <c r="I105" s="265" t="s">
        <v>725</v>
      </c>
      <c r="J105" s="260" t="s">
        <v>194</v>
      </c>
      <c r="K105" s="260" t="s">
        <v>194</v>
      </c>
      <c r="L105" s="260" t="s">
        <v>194</v>
      </c>
      <c r="M105" s="302" t="s">
        <v>110</v>
      </c>
      <c r="N105" s="258">
        <v>2011</v>
      </c>
      <c r="O105" s="255" t="s">
        <v>195</v>
      </c>
      <c r="P105" s="258">
        <v>41</v>
      </c>
      <c r="Q105" s="270" t="s">
        <v>1189</v>
      </c>
      <c r="R105" s="258"/>
      <c r="T105">
        <v>2019</v>
      </c>
      <c r="U105">
        <v>1977</v>
      </c>
      <c r="V105">
        <f>T105-U105</f>
        <v>42</v>
      </c>
    </row>
    <row r="106" spans="1:18" ht="18" customHeight="1">
      <c r="A106" s="257"/>
      <c r="B106" s="43" t="s">
        <v>424</v>
      </c>
      <c r="C106" s="259"/>
      <c r="D106" s="15" t="s">
        <v>938</v>
      </c>
      <c r="E106" s="295"/>
      <c r="F106" s="283"/>
      <c r="G106" s="283"/>
      <c r="H106" s="257"/>
      <c r="I106" s="259"/>
      <c r="J106" s="259"/>
      <c r="K106" s="259"/>
      <c r="L106" s="259"/>
      <c r="M106" s="295"/>
      <c r="N106" s="259"/>
      <c r="O106" s="257"/>
      <c r="P106" s="259"/>
      <c r="Q106" s="271"/>
      <c r="R106" s="259"/>
    </row>
    <row r="107" spans="1:14" ht="12.75">
      <c r="A107" s="2"/>
      <c r="B107" s="2"/>
      <c r="C107" s="2"/>
      <c r="D107" s="2"/>
      <c r="E107" s="109"/>
      <c r="F107" s="2"/>
      <c r="G107" s="2"/>
      <c r="H107" s="2"/>
      <c r="I107" s="2"/>
      <c r="J107" s="2"/>
      <c r="K107" s="2"/>
      <c r="L107" s="2"/>
      <c r="M107" s="2"/>
      <c r="N107" s="2"/>
    </row>
    <row r="108" ht="21.75" customHeight="1">
      <c r="A108" s="76" t="s">
        <v>1156</v>
      </c>
    </row>
    <row r="109" spans="1:15" ht="12.75">
      <c r="A109" s="354" t="s">
        <v>3</v>
      </c>
      <c r="B109" s="354" t="s">
        <v>4</v>
      </c>
      <c r="C109" s="354" t="s">
        <v>903</v>
      </c>
      <c r="D109" s="354" t="s">
        <v>1157</v>
      </c>
      <c r="E109" s="354"/>
      <c r="F109" s="354"/>
      <c r="G109" s="354" t="s">
        <v>13</v>
      </c>
      <c r="H109" s="354"/>
      <c r="I109" s="354"/>
      <c r="J109" s="354"/>
      <c r="K109" s="354"/>
      <c r="L109" s="354" t="s">
        <v>1228</v>
      </c>
      <c r="M109" s="354"/>
      <c r="N109" s="354"/>
      <c r="O109" s="358" t="s">
        <v>8</v>
      </c>
    </row>
    <row r="110" spans="1:15" ht="12.75">
      <c r="A110" s="354"/>
      <c r="B110" s="354"/>
      <c r="C110" s="354"/>
      <c r="D110" s="354"/>
      <c r="E110" s="354"/>
      <c r="F110" s="354"/>
      <c r="G110" s="354" t="s">
        <v>1159</v>
      </c>
      <c r="H110" s="354"/>
      <c r="I110" s="354" t="s">
        <v>1160</v>
      </c>
      <c r="J110" s="354"/>
      <c r="K110" s="354"/>
      <c r="L110" s="354"/>
      <c r="M110" s="354"/>
      <c r="N110" s="354"/>
      <c r="O110" s="359"/>
    </row>
    <row r="111" spans="1:15" s="4" customFormat="1" ht="37.5" customHeight="1">
      <c r="A111" s="92">
        <v>1</v>
      </c>
      <c r="B111" s="110" t="s">
        <v>1135</v>
      </c>
      <c r="C111" s="92" t="s">
        <v>1136</v>
      </c>
      <c r="D111" s="355" t="s">
        <v>1128</v>
      </c>
      <c r="E111" s="356"/>
      <c r="F111" s="357"/>
      <c r="G111" s="252" t="s">
        <v>1161</v>
      </c>
      <c r="H111" s="253"/>
      <c r="I111" s="252" t="s">
        <v>1229</v>
      </c>
      <c r="J111" s="254"/>
      <c r="K111" s="253"/>
      <c r="L111" s="355" t="s">
        <v>1230</v>
      </c>
      <c r="M111" s="356"/>
      <c r="N111" s="357"/>
      <c r="O111" s="241" t="s">
        <v>1231</v>
      </c>
    </row>
    <row r="112" spans="1:15" s="4" customFormat="1" ht="37.5" customHeight="1">
      <c r="A112" s="92">
        <v>2</v>
      </c>
      <c r="B112" s="110" t="s">
        <v>749</v>
      </c>
      <c r="C112" s="242" t="s">
        <v>750</v>
      </c>
      <c r="D112" s="252" t="s">
        <v>1232</v>
      </c>
      <c r="E112" s="254"/>
      <c r="F112" s="253"/>
      <c r="G112" s="252" t="s">
        <v>1161</v>
      </c>
      <c r="H112" s="253"/>
      <c r="I112" s="252" t="s">
        <v>1233</v>
      </c>
      <c r="J112" s="254"/>
      <c r="K112" s="253"/>
      <c r="L112" s="355" t="s">
        <v>1234</v>
      </c>
      <c r="M112" s="356"/>
      <c r="N112" s="357"/>
      <c r="O112" s="241" t="s">
        <v>1235</v>
      </c>
    </row>
    <row r="113" spans="1:15" s="4" customFormat="1" ht="37.5" customHeight="1">
      <c r="A113" s="92">
        <v>3</v>
      </c>
      <c r="B113" s="110" t="s">
        <v>873</v>
      </c>
      <c r="C113" s="92" t="s">
        <v>419</v>
      </c>
      <c r="D113" s="355" t="s">
        <v>1232</v>
      </c>
      <c r="E113" s="356"/>
      <c r="F113" s="357"/>
      <c r="G113" s="252" t="s">
        <v>1161</v>
      </c>
      <c r="H113" s="253"/>
      <c r="I113" s="252" t="s">
        <v>1236</v>
      </c>
      <c r="J113" s="254"/>
      <c r="K113" s="253"/>
      <c r="L113" s="355" t="s">
        <v>1237</v>
      </c>
      <c r="M113" s="356"/>
      <c r="N113" s="357"/>
      <c r="O113" s="241" t="s">
        <v>1238</v>
      </c>
    </row>
    <row r="114" spans="1:15" s="4" customFormat="1" ht="37.5" customHeight="1">
      <c r="A114" s="92">
        <v>4</v>
      </c>
      <c r="B114" s="110" t="s">
        <v>876</v>
      </c>
      <c r="C114" s="92" t="s">
        <v>773</v>
      </c>
      <c r="D114" s="252" t="s">
        <v>1232</v>
      </c>
      <c r="E114" s="254"/>
      <c r="F114" s="253"/>
      <c r="G114" s="252" t="s">
        <v>1161</v>
      </c>
      <c r="H114" s="253"/>
      <c r="I114" s="252" t="s">
        <v>1239</v>
      </c>
      <c r="J114" s="254"/>
      <c r="K114" s="253"/>
      <c r="L114" s="355" t="s">
        <v>1240</v>
      </c>
      <c r="M114" s="356"/>
      <c r="N114" s="357"/>
      <c r="O114" s="241" t="s">
        <v>1241</v>
      </c>
    </row>
    <row r="115" spans="1:15" s="4" customFormat="1" ht="37.5" customHeight="1">
      <c r="A115" s="92">
        <v>5</v>
      </c>
      <c r="B115" s="110" t="s">
        <v>1018</v>
      </c>
      <c r="C115" s="92" t="s">
        <v>286</v>
      </c>
      <c r="D115" s="355" t="s">
        <v>1242</v>
      </c>
      <c r="E115" s="356"/>
      <c r="F115" s="357"/>
      <c r="G115" s="252" t="s">
        <v>1243</v>
      </c>
      <c r="H115" s="253"/>
      <c r="I115" s="252" t="s">
        <v>1161</v>
      </c>
      <c r="J115" s="254"/>
      <c r="K115" s="253"/>
      <c r="L115" s="355" t="s">
        <v>1244</v>
      </c>
      <c r="M115" s="356"/>
      <c r="N115" s="357"/>
      <c r="O115" s="241" t="s">
        <v>1245</v>
      </c>
    </row>
    <row r="116" spans="1:15" s="4" customFormat="1" ht="37.5" customHeight="1">
      <c r="A116" s="92">
        <v>6</v>
      </c>
      <c r="B116" s="110" t="s">
        <v>1205</v>
      </c>
      <c r="C116" s="92" t="s">
        <v>1206</v>
      </c>
      <c r="D116" s="355" t="s">
        <v>1246</v>
      </c>
      <c r="E116" s="356"/>
      <c r="F116" s="357"/>
      <c r="G116" s="252" t="s">
        <v>1247</v>
      </c>
      <c r="H116" s="253"/>
      <c r="I116" s="252" t="s">
        <v>1161</v>
      </c>
      <c r="J116" s="254"/>
      <c r="K116" s="253"/>
      <c r="L116" s="355" t="s">
        <v>1110</v>
      </c>
      <c r="M116" s="356"/>
      <c r="N116" s="357"/>
      <c r="O116" s="241" t="s">
        <v>1248</v>
      </c>
    </row>
    <row r="117" spans="1:15" s="4" customFormat="1" ht="37.5" customHeight="1">
      <c r="A117" s="92">
        <v>7</v>
      </c>
      <c r="B117" s="110" t="s">
        <v>1199</v>
      </c>
      <c r="C117" s="92" t="s">
        <v>1200</v>
      </c>
      <c r="D117" s="355" t="s">
        <v>1249</v>
      </c>
      <c r="E117" s="356"/>
      <c r="F117" s="357"/>
      <c r="G117" s="252" t="s">
        <v>1247</v>
      </c>
      <c r="H117" s="253"/>
      <c r="I117" s="252" t="s">
        <v>1161</v>
      </c>
      <c r="J117" s="254"/>
      <c r="K117" s="253"/>
      <c r="L117" s="355" t="s">
        <v>1128</v>
      </c>
      <c r="M117" s="356"/>
      <c r="N117" s="357"/>
      <c r="O117" s="241" t="s">
        <v>1250</v>
      </c>
    </row>
    <row r="118" spans="1:15" s="4" customFormat="1" ht="37.5" customHeight="1">
      <c r="A118" s="92">
        <v>8</v>
      </c>
      <c r="B118" s="110" t="s">
        <v>1216</v>
      </c>
      <c r="C118" s="92" t="s">
        <v>1217</v>
      </c>
      <c r="D118" s="252" t="s">
        <v>1251</v>
      </c>
      <c r="E118" s="254"/>
      <c r="F118" s="253"/>
      <c r="G118" s="252" t="s">
        <v>1252</v>
      </c>
      <c r="H118" s="253"/>
      <c r="I118" s="252" t="s">
        <v>1161</v>
      </c>
      <c r="J118" s="254"/>
      <c r="K118" s="253"/>
      <c r="L118" s="355" t="s">
        <v>1253</v>
      </c>
      <c r="M118" s="356"/>
      <c r="N118" s="357"/>
      <c r="O118" s="241" t="s">
        <v>1254</v>
      </c>
    </row>
    <row r="119" spans="1:15" s="4" customFormat="1" ht="37.5" customHeight="1">
      <c r="A119" s="92">
        <v>9</v>
      </c>
      <c r="B119" s="110" t="s">
        <v>1255</v>
      </c>
      <c r="C119" s="92" t="s">
        <v>1256</v>
      </c>
      <c r="D119" s="355" t="s">
        <v>136</v>
      </c>
      <c r="E119" s="356"/>
      <c r="F119" s="357"/>
      <c r="G119" s="252" t="s">
        <v>1257</v>
      </c>
      <c r="H119" s="253"/>
      <c r="I119" s="252" t="s">
        <v>1161</v>
      </c>
      <c r="J119" s="254"/>
      <c r="K119" s="253"/>
      <c r="L119" s="355" t="s">
        <v>136</v>
      </c>
      <c r="M119" s="356"/>
      <c r="N119" s="357"/>
      <c r="O119" s="241" t="s">
        <v>1258</v>
      </c>
    </row>
    <row r="120" spans="1:15" s="4" customFormat="1" ht="37.5" customHeight="1">
      <c r="A120" s="92">
        <v>10</v>
      </c>
      <c r="B120" s="110" t="s">
        <v>1210</v>
      </c>
      <c r="C120" s="92" t="s">
        <v>1211</v>
      </c>
      <c r="D120" s="252" t="s">
        <v>1259</v>
      </c>
      <c r="E120" s="254"/>
      <c r="F120" s="253"/>
      <c r="G120" s="252" t="s">
        <v>1260</v>
      </c>
      <c r="H120" s="253"/>
      <c r="I120" s="252" t="s">
        <v>1161</v>
      </c>
      <c r="J120" s="254"/>
      <c r="K120" s="253"/>
      <c r="L120" s="355" t="s">
        <v>136</v>
      </c>
      <c r="M120" s="356"/>
      <c r="N120" s="357"/>
      <c r="O120" s="241" t="s">
        <v>1258</v>
      </c>
    </row>
  </sheetData>
  <sheetProtection/>
  <mergeCells count="612">
    <mergeCell ref="R101:R102"/>
    <mergeCell ref="R105:R106"/>
    <mergeCell ref="D109:F110"/>
    <mergeCell ref="L109:N110"/>
    <mergeCell ref="R67:R68"/>
    <mergeCell ref="R84:R85"/>
    <mergeCell ref="R89:R91"/>
    <mergeCell ref="R92:R93"/>
    <mergeCell ref="R96:R97"/>
    <mergeCell ref="R99:R100"/>
    <mergeCell ref="R51:R52"/>
    <mergeCell ref="R57:R58"/>
    <mergeCell ref="R59:R60"/>
    <mergeCell ref="R61:R62"/>
    <mergeCell ref="R63:R64"/>
    <mergeCell ref="R65:R66"/>
    <mergeCell ref="R31:R32"/>
    <mergeCell ref="R33:R34"/>
    <mergeCell ref="R35:R36"/>
    <mergeCell ref="R37:R38"/>
    <mergeCell ref="R39:R40"/>
    <mergeCell ref="R48:R49"/>
    <mergeCell ref="R19:R20"/>
    <mergeCell ref="R21:R22"/>
    <mergeCell ref="R23:R24"/>
    <mergeCell ref="R25:R26"/>
    <mergeCell ref="R27:R28"/>
    <mergeCell ref="R29:R30"/>
    <mergeCell ref="Q99:Q100"/>
    <mergeCell ref="Q101:Q102"/>
    <mergeCell ref="Q103:Q104"/>
    <mergeCell ref="Q105:Q106"/>
    <mergeCell ref="R6:R7"/>
    <mergeCell ref="R9:R10"/>
    <mergeCell ref="R11:R12"/>
    <mergeCell ref="R13:R14"/>
    <mergeCell ref="R15:R16"/>
    <mergeCell ref="R17:R18"/>
    <mergeCell ref="Q63:Q64"/>
    <mergeCell ref="Q65:Q66"/>
    <mergeCell ref="Q67:Q68"/>
    <mergeCell ref="Q87:Q88"/>
    <mergeCell ref="Q89:Q91"/>
    <mergeCell ref="Q92:Q93"/>
    <mergeCell ref="Q51:Q52"/>
    <mergeCell ref="Q53:Q54"/>
    <mergeCell ref="Q55:Q56"/>
    <mergeCell ref="Q57:Q58"/>
    <mergeCell ref="Q59:Q60"/>
    <mergeCell ref="Q61:Q62"/>
    <mergeCell ref="Q31:Q32"/>
    <mergeCell ref="Q33:Q34"/>
    <mergeCell ref="Q35:Q36"/>
    <mergeCell ref="Q37:Q38"/>
    <mergeCell ref="Q39:Q40"/>
    <mergeCell ref="Q41:Q42"/>
    <mergeCell ref="Q19:Q20"/>
    <mergeCell ref="Q21:Q22"/>
    <mergeCell ref="Q23:Q24"/>
    <mergeCell ref="Q25:Q26"/>
    <mergeCell ref="Q27:Q28"/>
    <mergeCell ref="Q29:Q30"/>
    <mergeCell ref="P96:P97"/>
    <mergeCell ref="P99:P100"/>
    <mergeCell ref="P101:P102"/>
    <mergeCell ref="P103:P104"/>
    <mergeCell ref="P105:P106"/>
    <mergeCell ref="Q9:Q10"/>
    <mergeCell ref="Q11:Q12"/>
    <mergeCell ref="Q13:Q14"/>
    <mergeCell ref="Q15:Q16"/>
    <mergeCell ref="Q17:Q18"/>
    <mergeCell ref="P65:P66"/>
    <mergeCell ref="P67:P68"/>
    <mergeCell ref="P84:P85"/>
    <mergeCell ref="P87:P88"/>
    <mergeCell ref="P89:P91"/>
    <mergeCell ref="P92:P93"/>
    <mergeCell ref="P53:P54"/>
    <mergeCell ref="P55:P56"/>
    <mergeCell ref="P57:P58"/>
    <mergeCell ref="P59:P60"/>
    <mergeCell ref="P61:P62"/>
    <mergeCell ref="P63:P64"/>
    <mergeCell ref="P35:P36"/>
    <mergeCell ref="P37:P38"/>
    <mergeCell ref="P39:P40"/>
    <mergeCell ref="P41:P42"/>
    <mergeCell ref="P48:P49"/>
    <mergeCell ref="P51:P52"/>
    <mergeCell ref="P23:P24"/>
    <mergeCell ref="P25:P26"/>
    <mergeCell ref="P27:P28"/>
    <mergeCell ref="P29:P30"/>
    <mergeCell ref="P31:P32"/>
    <mergeCell ref="P33:P34"/>
    <mergeCell ref="O105:O106"/>
    <mergeCell ref="O109:O110"/>
    <mergeCell ref="P6:P7"/>
    <mergeCell ref="P9:P10"/>
    <mergeCell ref="P11:P12"/>
    <mergeCell ref="P13:P14"/>
    <mergeCell ref="P15:P16"/>
    <mergeCell ref="P17:P18"/>
    <mergeCell ref="P19:P20"/>
    <mergeCell ref="P21:P22"/>
    <mergeCell ref="O87:O88"/>
    <mergeCell ref="O89:O91"/>
    <mergeCell ref="O92:O93"/>
    <mergeCell ref="O99:O100"/>
    <mergeCell ref="O101:O102"/>
    <mergeCell ref="O103:O104"/>
    <mergeCell ref="O57:O58"/>
    <mergeCell ref="O59:O60"/>
    <mergeCell ref="O61:O62"/>
    <mergeCell ref="O63:O64"/>
    <mergeCell ref="O65:O66"/>
    <mergeCell ref="O67:O68"/>
    <mergeCell ref="O37:O38"/>
    <mergeCell ref="O39:O40"/>
    <mergeCell ref="O41:O42"/>
    <mergeCell ref="O51:O52"/>
    <mergeCell ref="O53:O54"/>
    <mergeCell ref="O55:O56"/>
    <mergeCell ref="O25:O26"/>
    <mergeCell ref="O27:O28"/>
    <mergeCell ref="O29:O30"/>
    <mergeCell ref="O31:O32"/>
    <mergeCell ref="O33:O34"/>
    <mergeCell ref="O35:O36"/>
    <mergeCell ref="N103:N104"/>
    <mergeCell ref="N105:N106"/>
    <mergeCell ref="O9:O10"/>
    <mergeCell ref="O11:O12"/>
    <mergeCell ref="O13:O14"/>
    <mergeCell ref="O15:O16"/>
    <mergeCell ref="O17:O18"/>
    <mergeCell ref="O19:O20"/>
    <mergeCell ref="O21:O22"/>
    <mergeCell ref="O23:O24"/>
    <mergeCell ref="N67:N68"/>
    <mergeCell ref="N87:N88"/>
    <mergeCell ref="N89:N91"/>
    <mergeCell ref="N92:N93"/>
    <mergeCell ref="N99:N100"/>
    <mergeCell ref="N101:N102"/>
    <mergeCell ref="N55:N56"/>
    <mergeCell ref="N57:N58"/>
    <mergeCell ref="N59:N60"/>
    <mergeCell ref="N61:N62"/>
    <mergeCell ref="N63:N64"/>
    <mergeCell ref="N65:N66"/>
    <mergeCell ref="N35:N36"/>
    <mergeCell ref="N37:N38"/>
    <mergeCell ref="N39:N40"/>
    <mergeCell ref="N41:N42"/>
    <mergeCell ref="N51:N52"/>
    <mergeCell ref="N53:N54"/>
    <mergeCell ref="N23:N24"/>
    <mergeCell ref="N25:N26"/>
    <mergeCell ref="N27:N28"/>
    <mergeCell ref="N29:N30"/>
    <mergeCell ref="N31:N32"/>
    <mergeCell ref="N33:N34"/>
    <mergeCell ref="M101:M102"/>
    <mergeCell ref="M103:M104"/>
    <mergeCell ref="M105:M106"/>
    <mergeCell ref="N9:N10"/>
    <mergeCell ref="N11:N12"/>
    <mergeCell ref="N13:N14"/>
    <mergeCell ref="N15:N16"/>
    <mergeCell ref="N17:N18"/>
    <mergeCell ref="N19:N20"/>
    <mergeCell ref="N21:N22"/>
    <mergeCell ref="M65:M66"/>
    <mergeCell ref="M67:M68"/>
    <mergeCell ref="M87:M88"/>
    <mergeCell ref="M89:M91"/>
    <mergeCell ref="M92:M93"/>
    <mergeCell ref="M99:M100"/>
    <mergeCell ref="M53:M54"/>
    <mergeCell ref="M55:M56"/>
    <mergeCell ref="M57:M58"/>
    <mergeCell ref="M59:M60"/>
    <mergeCell ref="M61:M62"/>
    <mergeCell ref="M63:M64"/>
    <mergeCell ref="M33:M34"/>
    <mergeCell ref="M35:M36"/>
    <mergeCell ref="M37:M38"/>
    <mergeCell ref="M39:M40"/>
    <mergeCell ref="M41:M42"/>
    <mergeCell ref="M51:M52"/>
    <mergeCell ref="M21:M22"/>
    <mergeCell ref="M23:M24"/>
    <mergeCell ref="M25:M26"/>
    <mergeCell ref="M27:M28"/>
    <mergeCell ref="M29:M30"/>
    <mergeCell ref="M31:M32"/>
    <mergeCell ref="L99:L100"/>
    <mergeCell ref="L101:L102"/>
    <mergeCell ref="L103:L104"/>
    <mergeCell ref="L105:L106"/>
    <mergeCell ref="M9:M10"/>
    <mergeCell ref="M11:M12"/>
    <mergeCell ref="M13:M14"/>
    <mergeCell ref="M15:M16"/>
    <mergeCell ref="M17:M18"/>
    <mergeCell ref="M19:M20"/>
    <mergeCell ref="L59:L60"/>
    <mergeCell ref="L61:L62"/>
    <mergeCell ref="L63:L64"/>
    <mergeCell ref="L65:L66"/>
    <mergeCell ref="L67:L68"/>
    <mergeCell ref="L87:L88"/>
    <mergeCell ref="L39:L40"/>
    <mergeCell ref="L41:L42"/>
    <mergeCell ref="L51:L52"/>
    <mergeCell ref="L53:L54"/>
    <mergeCell ref="L55:L56"/>
    <mergeCell ref="L57:L58"/>
    <mergeCell ref="L27:L28"/>
    <mergeCell ref="L29:L30"/>
    <mergeCell ref="L31:L32"/>
    <mergeCell ref="L33:L34"/>
    <mergeCell ref="L35:L36"/>
    <mergeCell ref="L37:L38"/>
    <mergeCell ref="K105:K106"/>
    <mergeCell ref="L9:L10"/>
    <mergeCell ref="L11:L12"/>
    <mergeCell ref="L13:L14"/>
    <mergeCell ref="L15:L16"/>
    <mergeCell ref="L17:L18"/>
    <mergeCell ref="L19:L20"/>
    <mergeCell ref="L21:L22"/>
    <mergeCell ref="L23:L24"/>
    <mergeCell ref="L25:L26"/>
    <mergeCell ref="K65:K66"/>
    <mergeCell ref="K67:K68"/>
    <mergeCell ref="K87:K88"/>
    <mergeCell ref="K99:K100"/>
    <mergeCell ref="K101:K102"/>
    <mergeCell ref="K103:K104"/>
    <mergeCell ref="K53:K54"/>
    <mergeCell ref="K55:K56"/>
    <mergeCell ref="K57:K58"/>
    <mergeCell ref="K59:K60"/>
    <mergeCell ref="K61:K62"/>
    <mergeCell ref="K63:K64"/>
    <mergeCell ref="K33:K34"/>
    <mergeCell ref="K35:K36"/>
    <mergeCell ref="K37:K38"/>
    <mergeCell ref="K39:K40"/>
    <mergeCell ref="K41:K42"/>
    <mergeCell ref="K51:K52"/>
    <mergeCell ref="K21:K22"/>
    <mergeCell ref="K23:K24"/>
    <mergeCell ref="K25:K26"/>
    <mergeCell ref="K27:K28"/>
    <mergeCell ref="K29:K30"/>
    <mergeCell ref="K31:K32"/>
    <mergeCell ref="J99:J100"/>
    <mergeCell ref="J101:J102"/>
    <mergeCell ref="J103:J104"/>
    <mergeCell ref="J105:J106"/>
    <mergeCell ref="K9:K10"/>
    <mergeCell ref="K11:K12"/>
    <mergeCell ref="K13:K14"/>
    <mergeCell ref="K15:K16"/>
    <mergeCell ref="K17:K18"/>
    <mergeCell ref="K19:K20"/>
    <mergeCell ref="J59:J60"/>
    <mergeCell ref="J61:J62"/>
    <mergeCell ref="J63:J64"/>
    <mergeCell ref="J65:J66"/>
    <mergeCell ref="J67:J68"/>
    <mergeCell ref="J87:J88"/>
    <mergeCell ref="J39:J40"/>
    <mergeCell ref="J41:J42"/>
    <mergeCell ref="J51:J52"/>
    <mergeCell ref="J53:J54"/>
    <mergeCell ref="J55:J56"/>
    <mergeCell ref="J57:J58"/>
    <mergeCell ref="J27:J28"/>
    <mergeCell ref="J29:J30"/>
    <mergeCell ref="J31:J32"/>
    <mergeCell ref="J33:J34"/>
    <mergeCell ref="J35:J36"/>
    <mergeCell ref="J37:J38"/>
    <mergeCell ref="I105:I106"/>
    <mergeCell ref="J9:J10"/>
    <mergeCell ref="J11:J12"/>
    <mergeCell ref="J13:J14"/>
    <mergeCell ref="J15:J16"/>
    <mergeCell ref="J17:J18"/>
    <mergeCell ref="J19:J20"/>
    <mergeCell ref="J21:J22"/>
    <mergeCell ref="J23:J24"/>
    <mergeCell ref="J25:J26"/>
    <mergeCell ref="I89:I91"/>
    <mergeCell ref="I92:I93"/>
    <mergeCell ref="I96:I97"/>
    <mergeCell ref="I99:I100"/>
    <mergeCell ref="I101:I102"/>
    <mergeCell ref="I103:I104"/>
    <mergeCell ref="I61:I62"/>
    <mergeCell ref="I63:I64"/>
    <mergeCell ref="I65:I66"/>
    <mergeCell ref="I67:I68"/>
    <mergeCell ref="I84:I85"/>
    <mergeCell ref="I87:I88"/>
    <mergeCell ref="I48:I49"/>
    <mergeCell ref="I51:I52"/>
    <mergeCell ref="I53:I54"/>
    <mergeCell ref="I55:I56"/>
    <mergeCell ref="I57:I58"/>
    <mergeCell ref="I59:I60"/>
    <mergeCell ref="I31:I32"/>
    <mergeCell ref="I33:I34"/>
    <mergeCell ref="I35:I36"/>
    <mergeCell ref="I37:I38"/>
    <mergeCell ref="I39:I40"/>
    <mergeCell ref="I41:I42"/>
    <mergeCell ref="I19:I20"/>
    <mergeCell ref="I21:I22"/>
    <mergeCell ref="I23:I24"/>
    <mergeCell ref="I25:I26"/>
    <mergeCell ref="I27:I28"/>
    <mergeCell ref="I29:I30"/>
    <mergeCell ref="I6:I7"/>
    <mergeCell ref="I9:I10"/>
    <mergeCell ref="I11:I12"/>
    <mergeCell ref="I13:I14"/>
    <mergeCell ref="I15:I16"/>
    <mergeCell ref="I17:I18"/>
    <mergeCell ref="H92:H93"/>
    <mergeCell ref="H96:H97"/>
    <mergeCell ref="H99:H100"/>
    <mergeCell ref="H101:H102"/>
    <mergeCell ref="H103:H104"/>
    <mergeCell ref="H105:H106"/>
    <mergeCell ref="H63:H64"/>
    <mergeCell ref="H65:H66"/>
    <mergeCell ref="H67:H68"/>
    <mergeCell ref="H84:H85"/>
    <mergeCell ref="H87:H88"/>
    <mergeCell ref="H89:H91"/>
    <mergeCell ref="H51:H52"/>
    <mergeCell ref="H53:H54"/>
    <mergeCell ref="H55:H56"/>
    <mergeCell ref="H57:H58"/>
    <mergeCell ref="H59:H60"/>
    <mergeCell ref="H61:H62"/>
    <mergeCell ref="H33:H34"/>
    <mergeCell ref="H35:H36"/>
    <mergeCell ref="H37:H38"/>
    <mergeCell ref="H39:H40"/>
    <mergeCell ref="H41:H42"/>
    <mergeCell ref="H48:H49"/>
    <mergeCell ref="H21:H22"/>
    <mergeCell ref="H23:H24"/>
    <mergeCell ref="H25:H26"/>
    <mergeCell ref="H27:H28"/>
    <mergeCell ref="H29:H30"/>
    <mergeCell ref="H31:H32"/>
    <mergeCell ref="H9:H10"/>
    <mergeCell ref="H11:H12"/>
    <mergeCell ref="H13:H14"/>
    <mergeCell ref="H15:H16"/>
    <mergeCell ref="H17:H18"/>
    <mergeCell ref="H19:H20"/>
    <mergeCell ref="G89:G91"/>
    <mergeCell ref="G92:G93"/>
    <mergeCell ref="G99:G100"/>
    <mergeCell ref="G101:G102"/>
    <mergeCell ref="G103:G104"/>
    <mergeCell ref="G105:G106"/>
    <mergeCell ref="G59:G60"/>
    <mergeCell ref="G61:G62"/>
    <mergeCell ref="G63:G64"/>
    <mergeCell ref="G65:G66"/>
    <mergeCell ref="G67:G68"/>
    <mergeCell ref="G87:G88"/>
    <mergeCell ref="G39:G40"/>
    <mergeCell ref="G41:G42"/>
    <mergeCell ref="G51:G52"/>
    <mergeCell ref="G53:G54"/>
    <mergeCell ref="G55:G56"/>
    <mergeCell ref="G57:G58"/>
    <mergeCell ref="G27:G28"/>
    <mergeCell ref="G29:G30"/>
    <mergeCell ref="G31:G32"/>
    <mergeCell ref="G33:G34"/>
    <mergeCell ref="G35:G36"/>
    <mergeCell ref="G37:G38"/>
    <mergeCell ref="F105:F106"/>
    <mergeCell ref="G9:G10"/>
    <mergeCell ref="G11:G12"/>
    <mergeCell ref="G13:G14"/>
    <mergeCell ref="G15:G16"/>
    <mergeCell ref="G17:G18"/>
    <mergeCell ref="G19:G20"/>
    <mergeCell ref="G21:G22"/>
    <mergeCell ref="G23:G24"/>
    <mergeCell ref="G25:G26"/>
    <mergeCell ref="F65:F66"/>
    <mergeCell ref="F67:F68"/>
    <mergeCell ref="F87:F88"/>
    <mergeCell ref="F89:F91"/>
    <mergeCell ref="F92:F93"/>
    <mergeCell ref="F99:F100"/>
    <mergeCell ref="F53:F54"/>
    <mergeCell ref="F55:F56"/>
    <mergeCell ref="F57:F58"/>
    <mergeCell ref="F59:F60"/>
    <mergeCell ref="F61:F62"/>
    <mergeCell ref="F63:F64"/>
    <mergeCell ref="F33:F34"/>
    <mergeCell ref="F35:F36"/>
    <mergeCell ref="F37:F38"/>
    <mergeCell ref="F39:F40"/>
    <mergeCell ref="F41:F42"/>
    <mergeCell ref="F51:F52"/>
    <mergeCell ref="F21:F22"/>
    <mergeCell ref="F23:F24"/>
    <mergeCell ref="F25:F26"/>
    <mergeCell ref="F27:F28"/>
    <mergeCell ref="F29:F30"/>
    <mergeCell ref="F31:F32"/>
    <mergeCell ref="F9:F10"/>
    <mergeCell ref="F11:F12"/>
    <mergeCell ref="F13:F14"/>
    <mergeCell ref="F15:F16"/>
    <mergeCell ref="F17:F18"/>
    <mergeCell ref="F19:F20"/>
    <mergeCell ref="E67:E68"/>
    <mergeCell ref="E87:E88"/>
    <mergeCell ref="E89:E91"/>
    <mergeCell ref="E92:E93"/>
    <mergeCell ref="E99:E100"/>
    <mergeCell ref="E101:E102"/>
    <mergeCell ref="E55:E56"/>
    <mergeCell ref="E57:E58"/>
    <mergeCell ref="E59:E60"/>
    <mergeCell ref="E61:E62"/>
    <mergeCell ref="E63:E64"/>
    <mergeCell ref="E65:E66"/>
    <mergeCell ref="E35:E36"/>
    <mergeCell ref="E37:E38"/>
    <mergeCell ref="E39:E40"/>
    <mergeCell ref="E41:E42"/>
    <mergeCell ref="E51:E52"/>
    <mergeCell ref="E53:E54"/>
    <mergeCell ref="E23:E24"/>
    <mergeCell ref="E25:E26"/>
    <mergeCell ref="E27:E28"/>
    <mergeCell ref="E29:E30"/>
    <mergeCell ref="E31:E32"/>
    <mergeCell ref="E33:E34"/>
    <mergeCell ref="C103:C104"/>
    <mergeCell ref="C105:C106"/>
    <mergeCell ref="C109:C110"/>
    <mergeCell ref="E9:E10"/>
    <mergeCell ref="E11:E12"/>
    <mergeCell ref="E13:E14"/>
    <mergeCell ref="E15:E16"/>
    <mergeCell ref="E17:E18"/>
    <mergeCell ref="E19:E20"/>
    <mergeCell ref="E21:E22"/>
    <mergeCell ref="C87:C88"/>
    <mergeCell ref="C89:C91"/>
    <mergeCell ref="C92:C93"/>
    <mergeCell ref="C96:C97"/>
    <mergeCell ref="C99:C100"/>
    <mergeCell ref="C101:C102"/>
    <mergeCell ref="C59:C60"/>
    <mergeCell ref="C61:C62"/>
    <mergeCell ref="C63:C64"/>
    <mergeCell ref="C65:C66"/>
    <mergeCell ref="C67:C68"/>
    <mergeCell ref="C84:C85"/>
    <mergeCell ref="C33:C34"/>
    <mergeCell ref="C35:C36"/>
    <mergeCell ref="C37:C38"/>
    <mergeCell ref="C39:C40"/>
    <mergeCell ref="C41:C42"/>
    <mergeCell ref="C48:C49"/>
    <mergeCell ref="C21:C22"/>
    <mergeCell ref="C23:C24"/>
    <mergeCell ref="C25:C26"/>
    <mergeCell ref="C27:C28"/>
    <mergeCell ref="C29:C30"/>
    <mergeCell ref="C31:C32"/>
    <mergeCell ref="C9:C10"/>
    <mergeCell ref="C11:C12"/>
    <mergeCell ref="C13:C14"/>
    <mergeCell ref="C15:C16"/>
    <mergeCell ref="C17:C18"/>
    <mergeCell ref="C19:C20"/>
    <mergeCell ref="A101:A102"/>
    <mergeCell ref="A103:A104"/>
    <mergeCell ref="A105:A106"/>
    <mergeCell ref="A109:A110"/>
    <mergeCell ref="B89:B90"/>
    <mergeCell ref="B109:B110"/>
    <mergeCell ref="A65:A66"/>
    <mergeCell ref="A67:A68"/>
    <mergeCell ref="A87:A88"/>
    <mergeCell ref="A89:A91"/>
    <mergeCell ref="A92:A93"/>
    <mergeCell ref="A99:A100"/>
    <mergeCell ref="A53:A54"/>
    <mergeCell ref="A55:A56"/>
    <mergeCell ref="A57:A58"/>
    <mergeCell ref="A59:A60"/>
    <mergeCell ref="A61:A62"/>
    <mergeCell ref="A63:A64"/>
    <mergeCell ref="A33:A34"/>
    <mergeCell ref="A35:A36"/>
    <mergeCell ref="A37:A38"/>
    <mergeCell ref="A39:A40"/>
    <mergeCell ref="A41:A42"/>
    <mergeCell ref="A51:A52"/>
    <mergeCell ref="A21:A22"/>
    <mergeCell ref="A23:A24"/>
    <mergeCell ref="A25:A26"/>
    <mergeCell ref="A27:A28"/>
    <mergeCell ref="A29:A30"/>
    <mergeCell ref="A31:A32"/>
    <mergeCell ref="D120:F120"/>
    <mergeCell ref="G120:H120"/>
    <mergeCell ref="I120:K120"/>
    <mergeCell ref="L120:N120"/>
    <mergeCell ref="A9:A10"/>
    <mergeCell ref="A11:A12"/>
    <mergeCell ref="A13:A14"/>
    <mergeCell ref="A15:A16"/>
    <mergeCell ref="A17:A18"/>
    <mergeCell ref="A19:A20"/>
    <mergeCell ref="D118:F118"/>
    <mergeCell ref="G118:H118"/>
    <mergeCell ref="I118:K118"/>
    <mergeCell ref="L118:N118"/>
    <mergeCell ref="D119:F119"/>
    <mergeCell ref="G119:H119"/>
    <mergeCell ref="I119:K119"/>
    <mergeCell ref="L119:N119"/>
    <mergeCell ref="D116:F116"/>
    <mergeCell ref="G116:H116"/>
    <mergeCell ref="I116:K116"/>
    <mergeCell ref="L116:N116"/>
    <mergeCell ref="D117:F117"/>
    <mergeCell ref="G117:H117"/>
    <mergeCell ref="I117:K117"/>
    <mergeCell ref="L117:N117"/>
    <mergeCell ref="D114:F114"/>
    <mergeCell ref="G114:H114"/>
    <mergeCell ref="I114:K114"/>
    <mergeCell ref="L114:N114"/>
    <mergeCell ref="D115:F115"/>
    <mergeCell ref="G115:H115"/>
    <mergeCell ref="I115:K115"/>
    <mergeCell ref="L115:N115"/>
    <mergeCell ref="D112:F112"/>
    <mergeCell ref="G112:H112"/>
    <mergeCell ref="I112:K112"/>
    <mergeCell ref="L112:N112"/>
    <mergeCell ref="D113:F113"/>
    <mergeCell ref="G113:H113"/>
    <mergeCell ref="I113:K113"/>
    <mergeCell ref="L113:N113"/>
    <mergeCell ref="G110:H110"/>
    <mergeCell ref="I110:K110"/>
    <mergeCell ref="D111:F111"/>
    <mergeCell ref="G111:H111"/>
    <mergeCell ref="I111:K111"/>
    <mergeCell ref="L111:N111"/>
    <mergeCell ref="M84:O84"/>
    <mergeCell ref="D96:E96"/>
    <mergeCell ref="F96:G96"/>
    <mergeCell ref="J96:L96"/>
    <mergeCell ref="M96:O96"/>
    <mergeCell ref="G109:K109"/>
    <mergeCell ref="E103:E104"/>
    <mergeCell ref="E105:E106"/>
    <mergeCell ref="F101:F102"/>
    <mergeCell ref="F103:F104"/>
    <mergeCell ref="B74:C74"/>
    <mergeCell ref="B79:C79"/>
    <mergeCell ref="B80:C80"/>
    <mergeCell ref="D84:E84"/>
    <mergeCell ref="F84:G84"/>
    <mergeCell ref="J84:L84"/>
    <mergeCell ref="D48:E48"/>
    <mergeCell ref="F48:G48"/>
    <mergeCell ref="J48:L48"/>
    <mergeCell ref="M48:O48"/>
    <mergeCell ref="B72:C72"/>
    <mergeCell ref="B73:C73"/>
    <mergeCell ref="C51:C52"/>
    <mergeCell ref="C53:C54"/>
    <mergeCell ref="C55:C56"/>
    <mergeCell ref="C57:C58"/>
    <mergeCell ref="A1:R1"/>
    <mergeCell ref="A2:R2"/>
    <mergeCell ref="A3:R3"/>
    <mergeCell ref="A4:R4"/>
    <mergeCell ref="D6:E6"/>
    <mergeCell ref="F6:G6"/>
    <mergeCell ref="J6:L6"/>
    <mergeCell ref="M6:O6"/>
    <mergeCell ref="C6:C7"/>
    <mergeCell ref="H6:H7"/>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aL'aSiK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Mr.ErOrE</dc:creator>
  <cp:keywords/>
  <dc:description/>
  <cp:lastModifiedBy>RACHMA</cp:lastModifiedBy>
  <cp:lastPrinted>2021-12-15T03:32:18Z</cp:lastPrinted>
  <dcterms:created xsi:type="dcterms:W3CDTF">2009-02-13T16:17:43Z</dcterms:created>
  <dcterms:modified xsi:type="dcterms:W3CDTF">2022-06-02T09:13:18Z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80D617FB02DC43339F9F6D5FB50C7078</vt:lpwstr>
  </property>
  <property fmtid="{D5CDD505-2E9C-101B-9397-08002B2CF9AE}" pid="3" name="KSOProductBuildVer">
    <vt:lpwstr>1033-11.2.0.11130</vt:lpwstr>
  </property>
</Properties>
</file>